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shaik ismail\Desktop\D.A Project Albums\Ecommerce Sales Analysis\"/>
    </mc:Choice>
  </mc:AlternateContent>
  <xr:revisionPtr revIDLastSave="0" documentId="13_ncr:1_{E055C4B8-32DC-453A-AE14-C1AA1E76CB40}" xr6:coauthVersionLast="47" xr6:coauthVersionMax="47" xr10:uidLastSave="{00000000-0000-0000-0000-000000000000}"/>
  <bookViews>
    <workbookView xWindow="-108" yWindow="-108" windowWidth="23256" windowHeight="12456" firstSheet="1" activeTab="10" xr2:uid="{00000000-000D-0000-FFFF-FFFF00000000}"/>
  </bookViews>
  <sheets>
    <sheet name="Combo Chart" sheetId="3" r:id="rId1"/>
    <sheet name="Water Fall Chart" sheetId="4" r:id="rId2"/>
    <sheet name="Pie Chart" sheetId="5" r:id="rId3"/>
    <sheet name="Map Chart" sheetId="6" r:id="rId4"/>
    <sheet name="Top 5" sheetId="7" r:id="rId5"/>
    <sheet name="Sheet7" sheetId="9" r:id="rId6"/>
    <sheet name="KPI" sheetId="8" r:id="rId7"/>
    <sheet name="KPI YOY" sheetId="10" r:id="rId8"/>
    <sheet name="Data" sheetId="1" r:id="rId9"/>
    <sheet name="Sheet9" sheetId="11" r:id="rId10"/>
    <sheet name="Final Dashboard" sheetId="12" r:id="rId11"/>
    <sheet name="layout" sheetId="2" r:id="rId12"/>
  </sheets>
  <definedNames>
    <definedName name="_xlchart.v1.0" hidden="1">'Water Fall Chart'!$D$4:$D$7</definedName>
    <definedName name="_xlchart.v1.1" hidden="1">'Water Fall Chart'!$E$3</definedName>
    <definedName name="_xlchart.v1.2" hidden="1">'Water Fall Chart'!$E$4:$E$7</definedName>
    <definedName name="_xlchart.v1.7" hidden="1">'Water Fall Chart'!$D$4:$D$7</definedName>
    <definedName name="_xlchart.v1.8" hidden="1">'Water Fall Chart'!$E$3</definedName>
    <definedName name="_xlchart.v1.9" hidden="1">'Water 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0"/>
  <c r="F9" i="10"/>
  <c r="E9" i="10"/>
  <c r="D9" i="10"/>
  <c r="C9" i="10"/>
  <c r="N17" i="8"/>
  <c r="K17" i="8"/>
  <c r="H17" i="8"/>
  <c r="E17" i="8"/>
  <c r="B17" i="8"/>
  <c r="E5" i="6"/>
  <c r="E13" i="6"/>
  <c r="E21" i="6"/>
  <c r="E29" i="6"/>
  <c r="E37" i="6"/>
  <c r="E45" i="6"/>
  <c r="E6" i="6"/>
  <c r="E14" i="6"/>
  <c r="E22" i="6"/>
  <c r="E30" i="6"/>
  <c r="E38" i="6"/>
  <c r="E46" i="6"/>
  <c r="E7" i="6"/>
  <c r="E15" i="6"/>
  <c r="E23" i="6"/>
  <c r="E31" i="6"/>
  <c r="E39" i="6"/>
  <c r="E47" i="6"/>
  <c r="E8" i="6"/>
  <c r="E16" i="6"/>
  <c r="E24" i="6"/>
  <c r="E32" i="6"/>
  <c r="E40" i="6"/>
  <c r="E48" i="6"/>
  <c r="E20" i="6"/>
  <c r="E44" i="6"/>
  <c r="E52" i="6"/>
  <c r="E9" i="6"/>
  <c r="E17" i="6"/>
  <c r="E25" i="6"/>
  <c r="E33" i="6"/>
  <c r="E41" i="6"/>
  <c r="E49" i="6"/>
  <c r="E12" i="6"/>
  <c r="E10" i="6"/>
  <c r="E18" i="6"/>
  <c r="E26" i="6"/>
  <c r="E34" i="6"/>
  <c r="E42" i="6"/>
  <c r="E50" i="6"/>
  <c r="E28" i="6"/>
  <c r="E11" i="6"/>
  <c r="E19" i="6"/>
  <c r="E27" i="6"/>
  <c r="E35" i="6"/>
  <c r="E43" i="6"/>
  <c r="E51" i="6"/>
  <c r="E36" i="6"/>
  <c r="E4" i="6"/>
  <c r="E7" i="4"/>
  <c r="E5" i="4"/>
  <c r="E6" i="4"/>
  <c r="E4" i="4"/>
</calcChain>
</file>

<file path=xl/sharedStrings.xml><?xml version="1.0" encoding="utf-8"?>
<sst xmlns="http://schemas.openxmlformats.org/spreadsheetml/2006/main" count="148625" uniqueCount="10952">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</sst>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quot;#&quot;\ 0"/>
    <numFmt numFmtId="167" formatCode="_-[$$-409]* #,##0.00_ ;_-[$$-409]* \-#,##0.00\ ;_-[$$-409]* &quot;-&quot;??_ ;_-@_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6"/>
      <color theme="1"/>
      <name val="Times New Roman"/>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6" fontId="0" fillId="0" borderId="0" xfId="0" applyNumberFormat="1"/>
    <xf numFmtId="10" fontId="0" fillId="0" borderId="0" xfId="1" applyNumberFormat="1" applyFont="1"/>
    <xf numFmtId="167" fontId="0" fillId="0" borderId="0" xfId="0" applyNumberForma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6" fillId="0" borderId="0" xfId="0" applyNumberFormat="1" applyFont="1" applyAlignment="1">
      <alignment horizontal="center" vertical="center"/>
    </xf>
  </cellXfs>
  <cellStyles count="2">
    <cellStyle name="Normal" xfId="0" builtinId="0"/>
    <cellStyle name="Percent" xfId="1" builtinId="5"/>
  </cellStyles>
  <dxfs count="8">
    <dxf>
      <numFmt numFmtId="19" formatCode="dd/mm/yyyy"/>
    </dxf>
    <dxf>
      <numFmt numFmtId="19" formatCode="dd/mm/yyyy"/>
    </dxf>
    <dxf>
      <numFmt numFmtId="165" formatCode="\$\ 0.00,\ &quot;K&quot;"/>
    </dxf>
    <dxf>
      <font>
        <color theme="0"/>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7"/>
      <tableStyleElement type="firstRowStripe" dxfId="6"/>
      <tableStyleElement type="secondRowStripe" dxfId="5"/>
    </tableStyle>
    <tableStyle name="SlicerStyleLight1 2" pivot="0" table="0" count="10" xr9:uid="{7185FB97-CA32-46C7-A8AF-D6C6A65F33FF}">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Chart!Combo Chart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2CE-412C-9FD7-09A691C32B16}"/>
            </c:ext>
          </c:extLst>
        </c:ser>
        <c:dLbls>
          <c:showLegendKey val="0"/>
          <c:showVal val="0"/>
          <c:showCatName val="0"/>
          <c:showSerName val="0"/>
          <c:showPercent val="0"/>
          <c:showBubbleSize val="0"/>
        </c:dLbls>
        <c:axId val="1414319887"/>
        <c:axId val="141392670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2CE-412C-9FD7-09A691C32B16}"/>
            </c:ext>
          </c:extLst>
        </c:ser>
        <c:dLbls>
          <c:showLegendKey val="0"/>
          <c:showVal val="0"/>
          <c:showCatName val="0"/>
          <c:showSerName val="0"/>
          <c:showPercent val="0"/>
          <c:showBubbleSize val="0"/>
        </c:dLbls>
        <c:gapWidth val="219"/>
        <c:overlap val="-27"/>
        <c:axId val="1414329167"/>
        <c:axId val="1413927663"/>
      </c:barChart>
      <c:catAx>
        <c:axId val="14143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927663"/>
        <c:crosses val="autoZero"/>
        <c:auto val="1"/>
        <c:lblAlgn val="ctr"/>
        <c:lblOffset val="100"/>
        <c:noMultiLvlLbl val="0"/>
      </c:catAx>
      <c:valAx>
        <c:axId val="141392766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29167"/>
        <c:crosses val="autoZero"/>
        <c:crossBetween val="between"/>
      </c:valAx>
      <c:valAx>
        <c:axId val="141392670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19887"/>
        <c:crosses val="max"/>
        <c:crossBetween val="between"/>
      </c:valAx>
      <c:catAx>
        <c:axId val="1414319887"/>
        <c:scaling>
          <c:orientation val="minMax"/>
        </c:scaling>
        <c:delete val="1"/>
        <c:axPos val="b"/>
        <c:numFmt formatCode="General" sourceLinked="1"/>
        <c:majorTickMark val="out"/>
        <c:minorTickMark val="none"/>
        <c:tickLblPos val="nextTo"/>
        <c:crossAx val="14139267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Chart!Pie Chart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B8-44DF-B405-2FF287F9E1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B8-44DF-B405-2FF287F9E1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B8-44DF-B405-2FF287F9E1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7FA-4F83-9841-29341047708D}"/>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5!Top 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B75-4408-9F0F-39F1CAF22303}"/>
            </c:ext>
          </c:extLst>
        </c:ser>
        <c:dLbls>
          <c:showLegendKey val="0"/>
          <c:showVal val="0"/>
          <c:showCatName val="0"/>
          <c:showSerName val="0"/>
          <c:showPercent val="0"/>
          <c:showBubbleSize val="0"/>
        </c:dLbls>
        <c:gapWidth val="182"/>
        <c:axId val="47232847"/>
        <c:axId val="48907327"/>
      </c:barChart>
      <c:catAx>
        <c:axId val="4723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7327"/>
        <c:crosses val="autoZero"/>
        <c:auto val="1"/>
        <c:lblAlgn val="ctr"/>
        <c:lblOffset val="100"/>
        <c:noMultiLvlLbl val="0"/>
      </c:catAx>
      <c:valAx>
        <c:axId val="4890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3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02-4BFA-9BEE-6BED05290325}"/>
            </c:ext>
          </c:extLst>
        </c:ser>
        <c:dLbls>
          <c:showLegendKey val="0"/>
          <c:showVal val="0"/>
          <c:showCatName val="0"/>
          <c:showSerName val="0"/>
          <c:showPercent val="0"/>
          <c:showBubbleSize val="0"/>
        </c:dLbls>
        <c:smooth val="0"/>
        <c:axId val="51556223"/>
        <c:axId val="48881407"/>
      </c:lineChart>
      <c:catAx>
        <c:axId val="51556223"/>
        <c:scaling>
          <c:orientation val="minMax"/>
        </c:scaling>
        <c:delete val="1"/>
        <c:axPos val="b"/>
        <c:numFmt formatCode="General" sourceLinked="1"/>
        <c:majorTickMark val="none"/>
        <c:minorTickMark val="none"/>
        <c:tickLblPos val="nextTo"/>
        <c:crossAx val="48881407"/>
        <c:crosses val="autoZero"/>
        <c:auto val="1"/>
        <c:lblAlgn val="ctr"/>
        <c:lblOffset val="100"/>
        <c:noMultiLvlLbl val="0"/>
      </c:catAx>
      <c:valAx>
        <c:axId val="48881407"/>
        <c:scaling>
          <c:orientation val="minMax"/>
        </c:scaling>
        <c:delete val="1"/>
        <c:axPos val="l"/>
        <c:numFmt formatCode="General" sourceLinked="1"/>
        <c:majorTickMark val="none"/>
        <c:minorTickMark val="none"/>
        <c:tickLblPos val="nextTo"/>
        <c:crossAx val="5155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646-43FC-BC80-195A959F9492}"/>
            </c:ext>
          </c:extLst>
        </c:ser>
        <c:dLbls>
          <c:showLegendKey val="0"/>
          <c:showVal val="0"/>
          <c:showCatName val="0"/>
          <c:showSerName val="0"/>
          <c:showPercent val="0"/>
          <c:showBubbleSize val="0"/>
        </c:dLbls>
        <c:smooth val="0"/>
        <c:axId val="27853823"/>
        <c:axId val="48884767"/>
      </c:lineChart>
      <c:catAx>
        <c:axId val="27853823"/>
        <c:scaling>
          <c:orientation val="minMax"/>
        </c:scaling>
        <c:delete val="1"/>
        <c:axPos val="b"/>
        <c:numFmt formatCode="General" sourceLinked="1"/>
        <c:majorTickMark val="none"/>
        <c:minorTickMark val="none"/>
        <c:tickLblPos val="nextTo"/>
        <c:crossAx val="48884767"/>
        <c:crosses val="autoZero"/>
        <c:auto val="1"/>
        <c:lblAlgn val="ctr"/>
        <c:lblOffset val="100"/>
        <c:noMultiLvlLbl val="0"/>
      </c:catAx>
      <c:valAx>
        <c:axId val="48884767"/>
        <c:scaling>
          <c:orientation val="minMax"/>
        </c:scaling>
        <c:delete val="1"/>
        <c:axPos val="l"/>
        <c:numFmt formatCode="General" sourceLinked="1"/>
        <c:majorTickMark val="none"/>
        <c:minorTickMark val="none"/>
        <c:tickLblPos val="nextTo"/>
        <c:crossAx val="2785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07-4517-97E2-8B00E624FD77}"/>
            </c:ext>
          </c:extLst>
        </c:ser>
        <c:dLbls>
          <c:showLegendKey val="0"/>
          <c:showVal val="0"/>
          <c:showCatName val="0"/>
          <c:showSerName val="0"/>
          <c:showPercent val="0"/>
          <c:showBubbleSize val="0"/>
        </c:dLbls>
        <c:smooth val="0"/>
        <c:axId val="51216703"/>
        <c:axId val="48887167"/>
      </c:lineChart>
      <c:catAx>
        <c:axId val="51216703"/>
        <c:scaling>
          <c:orientation val="minMax"/>
        </c:scaling>
        <c:delete val="1"/>
        <c:axPos val="b"/>
        <c:numFmt formatCode="General" sourceLinked="1"/>
        <c:majorTickMark val="none"/>
        <c:minorTickMark val="none"/>
        <c:tickLblPos val="nextTo"/>
        <c:crossAx val="48887167"/>
        <c:crosses val="autoZero"/>
        <c:auto val="1"/>
        <c:lblAlgn val="ctr"/>
        <c:lblOffset val="100"/>
        <c:noMultiLvlLbl val="0"/>
      </c:catAx>
      <c:valAx>
        <c:axId val="48887167"/>
        <c:scaling>
          <c:orientation val="minMax"/>
        </c:scaling>
        <c:delete val="1"/>
        <c:axPos val="l"/>
        <c:numFmt formatCode="General" sourceLinked="1"/>
        <c:majorTickMark val="none"/>
        <c:minorTickMark val="none"/>
        <c:tickLblPos val="nextTo"/>
        <c:crossAx val="512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A02-4D0E-8510-EA490880F2A7}"/>
            </c:ext>
          </c:extLst>
        </c:ser>
        <c:dLbls>
          <c:showLegendKey val="0"/>
          <c:showVal val="0"/>
          <c:showCatName val="0"/>
          <c:showSerName val="0"/>
          <c:showPercent val="0"/>
          <c:showBubbleSize val="0"/>
        </c:dLbls>
        <c:smooth val="0"/>
        <c:axId val="50100863"/>
        <c:axId val="48903967"/>
      </c:lineChart>
      <c:catAx>
        <c:axId val="50100863"/>
        <c:scaling>
          <c:orientation val="minMax"/>
        </c:scaling>
        <c:delete val="1"/>
        <c:axPos val="b"/>
        <c:numFmt formatCode="General" sourceLinked="1"/>
        <c:majorTickMark val="none"/>
        <c:minorTickMark val="none"/>
        <c:tickLblPos val="nextTo"/>
        <c:crossAx val="48903967"/>
        <c:crosses val="autoZero"/>
        <c:auto val="1"/>
        <c:lblAlgn val="ctr"/>
        <c:lblOffset val="100"/>
        <c:noMultiLvlLbl val="0"/>
      </c:catAx>
      <c:valAx>
        <c:axId val="48903967"/>
        <c:scaling>
          <c:orientation val="minMax"/>
        </c:scaling>
        <c:delete val="1"/>
        <c:axPos val="l"/>
        <c:numFmt formatCode="General" sourceLinked="1"/>
        <c:majorTickMark val="none"/>
        <c:minorTickMark val="none"/>
        <c:tickLblPos val="nextTo"/>
        <c:crossAx val="501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34-4910-BF28-A26F45C57086}"/>
            </c:ext>
          </c:extLst>
        </c:ser>
        <c:dLbls>
          <c:showLegendKey val="0"/>
          <c:showVal val="0"/>
          <c:showCatName val="0"/>
          <c:showSerName val="0"/>
          <c:showPercent val="0"/>
          <c:showBubbleSize val="0"/>
        </c:dLbls>
        <c:smooth val="0"/>
        <c:axId val="52619071"/>
        <c:axId val="48898207"/>
      </c:lineChart>
      <c:catAx>
        <c:axId val="52619071"/>
        <c:scaling>
          <c:orientation val="minMax"/>
        </c:scaling>
        <c:delete val="1"/>
        <c:axPos val="b"/>
        <c:numFmt formatCode="General" sourceLinked="1"/>
        <c:majorTickMark val="none"/>
        <c:minorTickMark val="none"/>
        <c:tickLblPos val="nextTo"/>
        <c:crossAx val="48898207"/>
        <c:crosses val="autoZero"/>
        <c:auto val="1"/>
        <c:lblAlgn val="ctr"/>
        <c:lblOffset val="100"/>
        <c:noMultiLvlLbl val="0"/>
      </c:catAx>
      <c:valAx>
        <c:axId val="48898207"/>
        <c:scaling>
          <c:orientation val="minMax"/>
        </c:scaling>
        <c:delete val="1"/>
        <c:axPos val="l"/>
        <c:numFmt formatCode="General" sourceLinked="1"/>
        <c:majorTickMark val="none"/>
        <c:minorTickMark val="none"/>
        <c:tickLblPos val="nextTo"/>
        <c:crossAx val="526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7C-4965-8356-0CD68A56DFE6}"/>
            </c:ext>
          </c:extLst>
        </c:ser>
        <c:dLbls>
          <c:showLegendKey val="0"/>
          <c:showVal val="0"/>
          <c:showCatName val="0"/>
          <c:showSerName val="0"/>
          <c:showPercent val="0"/>
          <c:showBubbleSize val="0"/>
        </c:dLbls>
        <c:smooth val="0"/>
        <c:axId val="51556223"/>
        <c:axId val="48881407"/>
      </c:lineChart>
      <c:catAx>
        <c:axId val="51556223"/>
        <c:scaling>
          <c:orientation val="minMax"/>
        </c:scaling>
        <c:delete val="1"/>
        <c:axPos val="b"/>
        <c:numFmt formatCode="General" sourceLinked="1"/>
        <c:majorTickMark val="none"/>
        <c:minorTickMark val="none"/>
        <c:tickLblPos val="nextTo"/>
        <c:crossAx val="48881407"/>
        <c:crosses val="autoZero"/>
        <c:auto val="1"/>
        <c:lblAlgn val="ctr"/>
        <c:lblOffset val="100"/>
        <c:noMultiLvlLbl val="0"/>
      </c:catAx>
      <c:valAx>
        <c:axId val="48881407"/>
        <c:scaling>
          <c:orientation val="minMax"/>
        </c:scaling>
        <c:delete val="1"/>
        <c:axPos val="l"/>
        <c:numFmt formatCode="General" sourceLinked="1"/>
        <c:majorTickMark val="none"/>
        <c:minorTickMark val="none"/>
        <c:tickLblPos val="nextTo"/>
        <c:crossAx val="5155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F77-4D61-9E07-64238596B721}"/>
            </c:ext>
          </c:extLst>
        </c:ser>
        <c:dLbls>
          <c:showLegendKey val="0"/>
          <c:showVal val="0"/>
          <c:showCatName val="0"/>
          <c:showSerName val="0"/>
          <c:showPercent val="0"/>
          <c:showBubbleSize val="0"/>
        </c:dLbls>
        <c:smooth val="0"/>
        <c:axId val="27853823"/>
        <c:axId val="48884767"/>
      </c:lineChart>
      <c:catAx>
        <c:axId val="27853823"/>
        <c:scaling>
          <c:orientation val="minMax"/>
        </c:scaling>
        <c:delete val="1"/>
        <c:axPos val="b"/>
        <c:numFmt formatCode="General" sourceLinked="1"/>
        <c:majorTickMark val="none"/>
        <c:minorTickMark val="none"/>
        <c:tickLblPos val="nextTo"/>
        <c:crossAx val="48884767"/>
        <c:crosses val="autoZero"/>
        <c:auto val="1"/>
        <c:lblAlgn val="ctr"/>
        <c:lblOffset val="100"/>
        <c:noMultiLvlLbl val="0"/>
      </c:catAx>
      <c:valAx>
        <c:axId val="48884767"/>
        <c:scaling>
          <c:orientation val="minMax"/>
        </c:scaling>
        <c:delete val="1"/>
        <c:axPos val="l"/>
        <c:numFmt formatCode="General" sourceLinked="1"/>
        <c:majorTickMark val="none"/>
        <c:minorTickMark val="none"/>
        <c:tickLblPos val="nextTo"/>
        <c:crossAx val="2785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A2-4143-9FE0-7976B57278A0}"/>
            </c:ext>
          </c:extLst>
        </c:ser>
        <c:dLbls>
          <c:showLegendKey val="0"/>
          <c:showVal val="0"/>
          <c:showCatName val="0"/>
          <c:showSerName val="0"/>
          <c:showPercent val="0"/>
          <c:showBubbleSize val="0"/>
        </c:dLbls>
        <c:smooth val="0"/>
        <c:axId val="51216703"/>
        <c:axId val="48887167"/>
      </c:lineChart>
      <c:catAx>
        <c:axId val="51216703"/>
        <c:scaling>
          <c:orientation val="minMax"/>
        </c:scaling>
        <c:delete val="1"/>
        <c:axPos val="b"/>
        <c:numFmt formatCode="General" sourceLinked="1"/>
        <c:majorTickMark val="none"/>
        <c:minorTickMark val="none"/>
        <c:tickLblPos val="nextTo"/>
        <c:crossAx val="48887167"/>
        <c:crosses val="autoZero"/>
        <c:auto val="1"/>
        <c:lblAlgn val="ctr"/>
        <c:lblOffset val="100"/>
        <c:noMultiLvlLbl val="0"/>
      </c:catAx>
      <c:valAx>
        <c:axId val="48887167"/>
        <c:scaling>
          <c:orientation val="minMax"/>
        </c:scaling>
        <c:delete val="1"/>
        <c:axPos val="l"/>
        <c:numFmt formatCode="General" sourceLinked="1"/>
        <c:majorTickMark val="none"/>
        <c:minorTickMark val="none"/>
        <c:tickLblPos val="nextTo"/>
        <c:crossAx val="512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07-4C01-8702-3F0C914B9A84}"/>
            </c:ext>
          </c:extLst>
        </c:ser>
        <c:dLbls>
          <c:showLegendKey val="0"/>
          <c:showVal val="0"/>
          <c:showCatName val="0"/>
          <c:showSerName val="0"/>
          <c:showPercent val="0"/>
          <c:showBubbleSize val="0"/>
        </c:dLbls>
        <c:smooth val="0"/>
        <c:axId val="50100863"/>
        <c:axId val="48903967"/>
      </c:lineChart>
      <c:catAx>
        <c:axId val="50100863"/>
        <c:scaling>
          <c:orientation val="minMax"/>
        </c:scaling>
        <c:delete val="1"/>
        <c:axPos val="b"/>
        <c:numFmt formatCode="General" sourceLinked="1"/>
        <c:majorTickMark val="none"/>
        <c:minorTickMark val="none"/>
        <c:tickLblPos val="nextTo"/>
        <c:crossAx val="48903967"/>
        <c:crosses val="autoZero"/>
        <c:auto val="1"/>
        <c:lblAlgn val="ctr"/>
        <c:lblOffset val="100"/>
        <c:noMultiLvlLbl val="0"/>
      </c:catAx>
      <c:valAx>
        <c:axId val="48903967"/>
        <c:scaling>
          <c:orientation val="minMax"/>
        </c:scaling>
        <c:delete val="1"/>
        <c:axPos val="l"/>
        <c:numFmt formatCode="General" sourceLinked="1"/>
        <c:majorTickMark val="none"/>
        <c:minorTickMark val="none"/>
        <c:tickLblPos val="nextTo"/>
        <c:crossAx val="501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4F7-46D2-9589-A98034421065}"/>
            </c:ext>
          </c:extLst>
        </c:ser>
        <c:dLbls>
          <c:showLegendKey val="0"/>
          <c:showVal val="0"/>
          <c:showCatName val="0"/>
          <c:showSerName val="0"/>
          <c:showPercent val="0"/>
          <c:showBubbleSize val="0"/>
        </c:dLbls>
        <c:smooth val="0"/>
        <c:axId val="52619071"/>
        <c:axId val="48898207"/>
      </c:lineChart>
      <c:catAx>
        <c:axId val="52619071"/>
        <c:scaling>
          <c:orientation val="minMax"/>
        </c:scaling>
        <c:delete val="1"/>
        <c:axPos val="b"/>
        <c:numFmt formatCode="General" sourceLinked="1"/>
        <c:majorTickMark val="none"/>
        <c:minorTickMark val="none"/>
        <c:tickLblPos val="nextTo"/>
        <c:crossAx val="48898207"/>
        <c:crosses val="autoZero"/>
        <c:auto val="1"/>
        <c:lblAlgn val="ctr"/>
        <c:lblOffset val="100"/>
        <c:noMultiLvlLbl val="0"/>
      </c:catAx>
      <c:valAx>
        <c:axId val="48898207"/>
        <c:scaling>
          <c:orientation val="minMax"/>
        </c:scaling>
        <c:delete val="1"/>
        <c:axPos val="l"/>
        <c:numFmt formatCode="General" sourceLinked="1"/>
        <c:majorTickMark val="none"/>
        <c:minorTickMark val="none"/>
        <c:tickLblPos val="nextTo"/>
        <c:crossAx val="526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Chart!Combo Chart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alpha val="8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7030A0">
                <a:alpha val="87000"/>
              </a:srgb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A8F-4A47-A9BA-27ECD0EEF915}"/>
            </c:ext>
          </c:extLst>
        </c:ser>
        <c:dLbls>
          <c:showLegendKey val="0"/>
          <c:showVal val="0"/>
          <c:showCatName val="0"/>
          <c:showSerName val="0"/>
          <c:showPercent val="0"/>
          <c:showBubbleSize val="0"/>
        </c:dLbls>
        <c:axId val="1414319887"/>
        <c:axId val="1413926703"/>
      </c:areaChart>
      <c:barChart>
        <c:barDir val="col"/>
        <c:grouping val="clustered"/>
        <c:varyColors val="0"/>
        <c:ser>
          <c:idx val="0"/>
          <c:order val="0"/>
          <c:tx>
            <c:strRef>
              <c:f>'Combo Chart'!$B$3</c:f>
              <c:strCache>
                <c:ptCount val="1"/>
                <c:pt idx="0">
                  <c:v>Sum of Sales</c:v>
                </c:pt>
              </c:strCache>
            </c:strRef>
          </c:tx>
          <c:spPr>
            <a:solidFill>
              <a:srgbClr val="00B0F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A8F-4A47-A9BA-27ECD0EEF915}"/>
            </c:ext>
          </c:extLst>
        </c:ser>
        <c:dLbls>
          <c:showLegendKey val="0"/>
          <c:showVal val="0"/>
          <c:showCatName val="0"/>
          <c:showSerName val="0"/>
          <c:showPercent val="0"/>
          <c:showBubbleSize val="0"/>
        </c:dLbls>
        <c:gapWidth val="80"/>
        <c:overlap val="-27"/>
        <c:axId val="1414329167"/>
        <c:axId val="1413927663"/>
      </c:barChart>
      <c:catAx>
        <c:axId val="14143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3927663"/>
        <c:crosses val="autoZero"/>
        <c:auto val="1"/>
        <c:lblAlgn val="ctr"/>
        <c:lblOffset val="100"/>
        <c:noMultiLvlLbl val="0"/>
      </c:catAx>
      <c:valAx>
        <c:axId val="141392766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4329167"/>
        <c:crosses val="autoZero"/>
        <c:crossBetween val="between"/>
      </c:valAx>
      <c:valAx>
        <c:axId val="141392670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4319887"/>
        <c:crosses val="max"/>
        <c:crossBetween val="between"/>
      </c:valAx>
      <c:catAx>
        <c:axId val="1414319887"/>
        <c:scaling>
          <c:orientation val="minMax"/>
        </c:scaling>
        <c:delete val="1"/>
        <c:axPos val="b"/>
        <c:numFmt formatCode="General" sourceLinked="1"/>
        <c:majorTickMark val="out"/>
        <c:minorTickMark val="none"/>
        <c:tickLblPos val="nextTo"/>
        <c:crossAx val="14139267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Chart!Pie Chart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6032944433775046"/>
          <c:y val="0.21394387617435676"/>
          <c:w val="0.46409720888547468"/>
          <c:h val="0.71132656315156872"/>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EE-4D0B-B4EB-AAFF77B223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EE-4D0B-B4EB-AAFF77B223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EE-4D0B-B4EB-AAFF77B223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1EE-4D0B-B4EB-AAFF77B223B1}"/>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5!Top 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7030A0"/>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97A-417E-9C3F-43F7459D25C4}"/>
            </c:ext>
          </c:extLst>
        </c:ser>
        <c:dLbls>
          <c:dLblPos val="outEnd"/>
          <c:showLegendKey val="0"/>
          <c:showVal val="1"/>
          <c:showCatName val="0"/>
          <c:showSerName val="0"/>
          <c:showPercent val="0"/>
          <c:showBubbleSize val="0"/>
        </c:dLbls>
        <c:gapWidth val="70"/>
        <c:axId val="47232847"/>
        <c:axId val="48907327"/>
      </c:barChart>
      <c:catAx>
        <c:axId val="4723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907327"/>
        <c:crosses val="autoZero"/>
        <c:auto val="1"/>
        <c:lblAlgn val="ctr"/>
        <c:lblOffset val="100"/>
        <c:noMultiLvlLbl val="0"/>
      </c:catAx>
      <c:valAx>
        <c:axId val="48907327"/>
        <c:scaling>
          <c:orientation val="minMax"/>
        </c:scaling>
        <c:delete val="1"/>
        <c:axPos val="b"/>
        <c:numFmt formatCode="General" sourceLinked="1"/>
        <c:majorTickMark val="none"/>
        <c:minorTickMark val="none"/>
        <c:tickLblPos val="nextTo"/>
        <c:crossAx val="4723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92AF6F9-81E0-45DB-96E7-66798C04E97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9B8CB83-7290-4680-B740-3955E501193F}">
          <cx:tx>
            <cx:txData>
              <cx:f>_xlchart.v5.5</cx:f>
              <cx:v>Sales</cx:v>
            </cx:txData>
          </cx:tx>
          <cx:dataId val="0"/>
          <cx:layoutPr>
            <cx:geography cultureLanguage="en-US" cultureRegion="IN" attribution="Powered by Bing">
              <cx:geoCache provider="{E9337A44-BEBE-4D9F-B70C-5C5E7DAFC167}">
                <cx:binary>1H1Zc9w4EuZfcfh5qSYBEMfE9EQ0WLduWbZsvzDKsswb4H39+k2yJJfEKbc10drYqLKD4gUygQ+Z
yAvgv+/bf93HD9v8XZvEqvjXffvne78s03/98Udx7z8k2+IkCe5zXegf5cm9Tv7QP34E9w9/fM+3
TaC8P5BpkT/u/W1ePrTv//NveJr3oM/0/bYMtLquHvLu5qGo4rL4m2sHL73bfk8CNQuKMg/uS+vP
90+77/SPd46Oq+RbsH3/7kGVQdnddunDn+9flHj/7o/pc/+LhncxkFlW36Es5ifCJIwxG4nxx96/
i7XyHi8bjJ2YFkWcM3t33X5698U2gfL/K3Ujbdvv3/OHooCqjn9/9ZQX9YKbnPfv7nWlyqFtPWjm
P99/VEH58P3dh3JbPhTv3wWFdnY3OHqo3McPY2v88RKd//x7cgLaZ3LmGYDTxvzdpf/C71yrcqve
EDICkGBsW4IRc/zhl5BZpjihxLYQxeQlWK8g5TA+PwtOIDm/PUpIZg/xttnmD0+t8wZsJE5MkzOK
8CObiJeYMPuEUE4JtvhhNnoFRYeh2ddlgs1sfpTYnAdFoas8eENs+AmmzOYmsXb8gl5iI9AJCEBM
sf2IDX16907EvYaiw9jsS06wOb88Smz+irfftskbijKMThilBFFTHBRlnJ5wAsIOmY+jE7DVbuTb
QfMKgg4j87PgBJi/zo4SGGcbBz90rt5UM2AnyCaUCusRG+sl21gWDDMWQwz0h51Me4nN62g6DM/z
shOEnL+OEqHbh3YLGsqbqW0WjCeYE249yrQJOEKcYGAbwdgj4/Cnd+8Y57fkHMblsdgEktvPRwnJ
X3nQ67dUzDA5QQIjxK1Hhpjo0pZlnYC0swW16SjuALQX0uz3BB2G5WdNJsD89fUogVl/3/r6qWn+
uW5GyAnmwmSIWDs5Bbzw3MSxLHJCbYGZSUAzeA7Ibwk5DMdjsQkY69lRgvFXHm1V8aayi5yAosVN
bD3qyhM8Bn0MC8u2QWUbfxOT8zUUHQZmX3KCzV83R4nNeXDvB95WPfXaN+EVzggTjB/mFW6fMGwK
JkArGH//pSv/nqLD2OzrMsHmfH2c2GzzLt6q72+HzeCqsREDC/Ol/GL0hJkWjDzicdgBf8BzKXb+
Ckp+gcnPklNMjlOWgftM59vvbzi2DJgIbtswdOxk1UQPs0z7xCaMg3X5EpTXkHIYlH3JCSjOcRqV
jlbq4b4M7qvyqYneQI5ZJzazLRv8ZAdxYWB4Yg6aGpoMLq+k5lfQPKvKFJ3bIxVjRbG996vioSzf
0H4h6ARMR2zbFNr/uTLGQEU2ATMA7qey9lKYvZKewwidb18Un2B0fpy25QKkWvB9+3bcg/iJLWzw
IOPJUMNBNeMME8Txjq0mUu0VlBzG5WfBCSKL4/THLB907r2pMwaBSx/kFX+y5yemJccnhBAMEYFH
nXkCzCsIOgzMz4ITYJbHySrrOA6UDt5SkpknFliWBHSAnwLruUDj4sQifHAu7yMDzwXaayg6DM2+
5ASb9XEyzcVDvX1LKYbBB2ZTQoT1KKymuplFwe638SDpRmkG158j83t6DuPyVG6CysWno1QA1up7
8KbhS4BlMB7BbbzjFzEdY+gJ6GXcpOJRdSMvYXkFQYdx+VlwAsz64jiB0c0bDvmgkJmMUJuRw0Fl
gU8GOKhlPl6fGP7r31DzC0jGUlM8jnNouXj4lm+L6C0xASMGMQsztnMXm9PApTjhFvg1B2fa+JvY
Mq+h6DAu+5ITbC7mR8krp2/twuSgBxNoecZ2LQ9Dx/NBX0DImZsgxJ6sGFDXng8tv6fnMC5P5Sao
nH44ClT+Pnln1z470//Fnf9rRpMASYVtZtogol6AAjkaFscI3Mq7kWeiI0+SiX5Nz2FsJsVfVOE4
MpU+BWC0vHUMGaxIYXJxeFRh/IQKyJohaB/GfM4nr6HoMBr7khNe+XSco8spNEt1H3VPcuSfu8gw
G0YXjCAv6SWfgI8fcRBshNAdn0wUsNeQchiUfckJKKdfjkKAvaAaUjPPdBUUb6wdmycCBnWT2yCd
XkgvC6JmFofo8qP0mqDyKloOw/Ks6IsaQgWPk1kuHpp3m4e8eHhDdiFg52OwWWz8KKomyhiDIDLj
NuQFP5o1E3xeR9NhgJ6XnSB0sTlKzjnfBurh7WQZsU8wpCoR+5m+9Zx5qDhBFrUImDgHRdpvyTmM
y2OxCSTnx6kjX0YxpF28aXYfxL44hmHk0ZA3p1oyjEDm4ElmEE8ef089Ypek9BqKDgOzLznB5vL0
KNllEACrbZIWfvCWWcsEn1BuU0s8RckmYw4EY2wwPkGBe0wBnOTHvJqswyhNik+gulgdJVTnAcQA
C11un/ryP9fUCAXpJixIinm086d8RE4sAXwEqWdPL33KXH4FLYexeVaNCS7nx+kuG3Kxh/9pGjw1
0j9HZshfRpD3/9O3L14qbeD8h1w/BNkBj+kBE6/ZK4n6FUTPajQF6Tg8Ai+oBoV6kAjnD21w/5Yp
GuQEzEvMLPLoRZsIOcukJxYMQ2ClAl89tz5fR81hcJ6XfVFLqOT5UQq2Gx/mVL1bF2+b1EQg3o84
Ek9zL8TEGB2GIItDNADSZscfoPcco9dSdRill6UnON2sjxKnoed90Xn01E7/XMpBbACSyxDMXZpE
nWFWEwg3k3CYjDb+Jm7O15ByGJh9yQkoF1+OEpS7h6J8t/dJ7XrwP0cG0s9g9owN2ZqHZ29yE6Zo
YAay7dFonXDPq8k6jNKk+ASqu+MMeF7ovPTfOdtcQ6rAG2pxGKwhDFnmNuTPPjHLcxuVQaIAt4nF
IGww/ibK3OvpOgzWtPwErQvnKBlrV6vZNnpbjZtBOg3FoBHgHVYTvQ64CebfDHM9nrw9T9J2p3i/
lqq/Q+qpTlOcZkeJ0wddAVc91emt5B9M7SAY/DpgpR7kqQEnhGF+mkUn7rjX0nMYoZelJwh9OE6E
Lv3gDbVucJcSmMIBdutjhHSidUMmITPB78B/wUG/o+YwLrtSEzwuj9ORcJk/ePotp3Zg0OI4TELH
j2GdqUxD5glMubEsPDGDfk/IL8B4rMAUjpujFGBXD0oVXVxv3zRACmzCBcyxfRzyzamLFJbf4Jjz
Ic9gJ+DAPHpu/ryWqsMIvSw9wenqr6PEaSea/x+ob8A+JkyxQU8zbqcCbUAS0m9hkucOqYmr5/V0
HcZqWn6C1ofjVN9ugatgJZiHN4wFgZ7NCZhDENf+yTLP9WxYUwATyAIhv3Bqv4qkwxg9KzqB5/Y4
naYfy63/JHDewFqFhFyEGci6R1/OxJ0wzo9mEOJGdMI8v6PjMBy7UhMkPt4epVj79JAnsJDQ24EB
qrMJiz7Bv4kgg6lRlCIqKLhEx5/99NKdbfMKSg7D8bPgBJFPx4nI3Raiccor31RHA7sTFDBw6PzC
nhl1NJgJ8rSWzURVex1Nh+F5XnaC0N1xqgJ3QXGvVRG8pRINWR7AFjaGFWt2v/8K+EBKFcwoEIcn
SL2KpF/gs6/NFJ7jdFTfdRpWuvOepMs/H18GP7UQILt+sbAA5EqDhWMRAvkIT+A9V6ZfQdAvoHmq
yRSY/0/O6l+vZvdzKcDZttzOxzUEny1o9/dXx7rDKoeToo/2yEH4dq27/v7ne4Qhy/NZJu/wkMeS
v3aZPSv4sC3KP98bgp7YwIA2QxAOt2F5IjBiG/CtwyWYmXBiDkqfCRm+DP6ADqEGX+6f78mwOhtM
KIHLJoLZpQysqGJwSMElG6xiy8QwHQUmNSJYlOLnao5XOu7AAv/ZKI/H71SVXOlAlcWf7y2GQYdJ
dzcO1BIw1WAaHsUIKLQ5sTB4cdP77Q109OH+/0METwvaMnSGJYrNdDNu4jLAvVPifhlAPv8SiSDd
GCnVmzpCYSz3x+PJ0vQSWRuKzora05sux6p37HxTJ8Ra614YkYxz13WipsPSJlXbz2Md80gyK1Gb
PAraResblxVIxs24aRpuJqsA12IddQ6Oudp4eZGpVWBHejMe28g9xW3mLysv8daZaGTlJDeqRp7T
+8mnWPOvfodvTC82V6q+aFOr30Q6mNPOstdufRkZqp2psM8lzdKPhdffJmZTnTVNsjYaNBdRYEra
Reki9Lk1Yx5Xjkf4dROEp8T1K8l6rGWU6tNMdOXMBfTmrUtWpWUlM6/LYN3HJKilr7J7rFkkEWVX
KaafMx7dFJl33ZnlXWxnbIbsLIUahvOa957DEqtYGkGAJLXds0wVqVMG4gdtZ0mexLK1Qw0nuCVV
Wp6LKpzxpDknpW3Mjd6+y5Lu0o7UtYWDr3ZK41ncJNcqZTOF3HjVmzfUNPSCV19rYXsSZs02s9Zr
ZNKG/XJ4YOkXd63tb0gQya5VvrSTpJBR03ay8ES3SIJULJnd9jLTNZGNutGGthxXW7msQklCfOaX
6mvqQau2zEuciMauxFZ/CmlCX1LOb90u+2Bl+RUv2EfhW58KzjLpNeFKJPRcWC60e4gky66RkUuj
yGVEaqdv09OmycOZ72XfsxK3UmP1nRPZwgpjMu7deUzVumya+6Yp7jl2Y5lU5cKLln6o5n0Rb9zC
3lResGiNdIHNoJ0J15URo+vcJK0sLD+StbLduSbZD1D2hezMvl/6VedL71owdBmX1oMdA1pxepvU
TSxL1VnS9+0fiRc7dkhPw9LLZMXKVtImTWQPlTZCeyZiC9qSVdDxcv9r0GSdZEx3ixyVeMG0DLKY
OU0jvqV2HM/yJr9U6nNj4kSKNMgdC/qD7G39wbqLEDSVsBIha0IXZu2e4VYshv6UmnqlTX7tWV0h
Y7PwHdTHV0G8Vo1xGfVkVid0YzB6iequcHBv15IExrLRnSuLqPveW+1FTDMtvTK8rMAaWpYR9p3K
hpJWcp23XSUzM/qUW+4dVuKirKjhVGY39wLDlk1StdJI0XdSmldGtWGlpZwssnon5eHKxihyCPc1
dAhrwdP0o93Q75Uu8lmUIGnUbiP9PP4ACmS/sKNwLfr2EhxMidSNzmYIBxujbpwso0xWBblSzE1l
FrsXdpytEi+6y4RqnCpa5bggjtnhpYWC85yXt03URE4skjlR0JMpKnupaPwpLT0uCyehRj6Lddg4
ZRqu8g9NzQFkxiTxzHnT2ed2n6lZFVFDNrZ3Xbb4tI/NU79ybGhUUyHT4RFKZZx2P+AFX5KAXBl+
VsooD76RpF2bdTJ3i/yDS8NvsB/IoqErbhhCtiHQu06DOlpgNzwLMu/Gd2d1tWxq3Us91KewPQAK
8QaYNGodRJLMAd/1LOn8VEYqvCwsXs+87EdYGitPXCiR35a5eSO8NHJKC3i6DvFV5Z/HOYtlEBfX
FAefGlIvjMIVMiurdWM0VJq6uUKqu2HVMoZRArpX+LXGPJRJQX8UvIxkX0ap9Iz2lMbmBxFCZwb7
LJuxsnkw7QtXdKvW45dFHDy4VmvJNG5uSpz7QGR5a2lcSdKhaCZ65c/9gs55D0OKX7kfar++L7C+
MdP6a5sCkbhXFwR1tVMaYgk1n8GyP1e+UOsmbNScVcnWaPOPVoNnNSIfdZxtCtJzJ8pkZikt69i8
cWEQYHX3w0LqtmmyJQnCH62nTsO2XxgoLeeVB6NJWRLq1FqyQMxYXJXSwpEMs3SO9IWRBRQqWDtF
pT6a8HiYdxDOTdeKZYTNVZzQee5Wy6x3xD0NQVZU/lXI7fu+I+289Tk8JAjOBY+7ua1A/vW94rLs
yUVQk1MvVqsoJHduYD4wF220Jsbc70k19wk7c1G9EG1zyjrLdeqkvwrc6rQ18zkhdQY0pY6ZtE6N
ICe2WZimd2O6Uewk5RnG6zZKrkjiamgzA8bB1J7nldgEmjiotJZxrK7jOn7wQnze0yJfiLrdctya
M97qqzqznGDgrrbPFtjAobR8/6G3+3nd2J10S9eXochnTRfPsPGVFiGXUSFWGc9k6TX1LIpU5YC+
csGVe1+rXjmFlXKp+m8l8j61bXDj8c7RdZjIssrwKqBxLAtmflZuyRc29ktp8G7dZlg7jNVrlOVn
rRFddT6oE43r2AyEvDLcmU+bpWn3N1ZSdTIL65V2MyenLTw3IuemavksLKNlE9JV2liLzGZ3bZv7
ztDbBUqtZcFdPPPCbuG16IvXBJ7jFfhbgvPruvGkF4RLkXxWvrliXfsg2nJuJOw8bvDH1LI/qNby
JGurLyFzy2XPm03RY6eqqJLaKG4yr/MH0bAuxcoquO+0rb7GGt2Q3j/lovSllUiMsmghcnplodx1
ENzE1a3IxKJIoy1pkJI0CD+lPXREM8QypclpYZjVjNkpyLvWloZm2VIrHcmkNxupbOg3tQ6c3C1r
p+p7X/I4+2w3SSZNG86nJvRc5XbuGagUTqNNGN2gh2CSLz0Vr2hKNtQkm5oCwWnQfxRtcpo3JAXE
vwRWHazDnn73I7SkLItnYWN8E7B2kJPal3boi3UT4fMy9qkssvhr2djmUqfhkhd4WUcNd0wzMheN
l8VLIhQ6DWw0qyqkZRqoW5oCi9Mk22IS3qoORE6eZw+4K6IFzz7iyBTzMG18qeL4LC1BH3K1AeyA
P+oa2NVP+SemZ3bKPwY19R3M3Lsoov7c9vMviMeXHdXpzNPhDU1c8Ojm5twQoD6xsJ/l3R0t+cYN
iOsEZgDypiklTtpvOE1jB3nmRYq/9dqSpIlvLZFiyb4kFzXBoAtYdS3zGCRiQopbTkjoxIl5Zxgm
yK8aeoJreou6gCKm5ndtqikoP0yadZlKkJgbQtpSVlVTS00TJ8H1B4un97a4gnyYr43Nvxe+BvYp
mrOo4EgKEp53fjJDWn90hd/KyjevCpaaMuwjybGfS1TSRpoNmRlRi2TLvUvkryoSryszAP0o8r7E
OPoWZt42i/oLH4c3JQovLNc8Zx0VjkrMU1xYsiySWd5r6IjICiX120+dEiV0suxDz/FXZdBTDS4E
acXxhyqmZ9qCOhatq53AWCRhc9Vo787WbTdXkX9qZxjkbqgkiL+ZocitgXxTGpTMcxEWMxW0n+2w
d0F4pVcuKNZQlcqXHc3LWRPCIOR7l9pGjWyTpUArO46+K8sqpddvvITBoMW7+5Aqx/SYIXOm4gXv
etkV9ilo5AZJuAxsvRj4PGvc26BgpcNLM5WuH5ybwqtk79vYYfW1xh5xwgIEXOfHN65hw7tLD15g
q15Gtbv1iH9LeQ9qinKxY3cKhrNC30WW9hY0u1cFuQmNDMk49rctbz4zv/7eVeUD6ukMNO1vgVCe
TE1oK98NbyqD+BKWy9/kol7WpAxXllvdWChZdnZzZuXuKUW263Re/rXyCg56R74I9DLSTlqE4SoM
2GcUJqdulv3wSxhiOyv+2iA+g3TEVdmCQt+j6NqqUuHwnN/7pRFIUzXnlhldCqtmkvn0WxlTx1Ws
mvfRMOC1DozjujK54zV5IQOarDk10LIzMxj+qw9E8284dH3Qe/kSBG6b9BJZLJQRTMaTTVUw2fH2
HgTODfZtKdzrJkVO5DWOKsO5q/1oroMwmrEou25CJRwsdL7yrQhU5o8tUbed58Hw77iJHTsi6T0w
NoTl+KYB/SUkp6AQLPLKtmVmt+uA98TRFbrsfXbZuOYlStNi1mXFusxaMIIK6gQ8WdSoOst08wHl
je8YtV5VPZrBHLV74nU3BY7tVV5lV11jfTJT/sVNwzMjpCBfTGAwXvMZVaWMCwqdt0mcxkDrOgCe
KiP6vSus68jgy7ytQB/ogzNfgYTKxCdkud5CFzyc48A0HZjUc5njwIlK61PE/DlMaVhmbt3KuklW
IUtOW/c2bIgtaTxotaSSDQ1hAAwaaRvBeVXk/iLAbeVg3a5wBzJKiJJL94vbWOW6Sjxpeb6a+7cG
LH8wU6wsZdFxd0OTM9wkTLoJ+4iJ/4m7taMbdpFCu3pp5ZQ6fqiQubSy+kyhO4Lqh8B3v3t981kw
+1vl008eAX1b8A3Y31ckZT+yKL12OW9nLEiXrZ+6TgEaki+07Vj2fYjU2rLaszy4bC0YLz1XL7kW
tYzdpYWrVYZAWRg+ZyGrptPzgKpQejq9LbJ0U4bUdiIFRq0ws9zpWbxNMjAie781wOLzv/j5JYkK
2/FSGOaF4Z+VQXSDelzMRec/hJwsKu/WhnEP0fl91VjJpiUBWymXSD90k824iUY3w7gblq4nKbWC
+XiYJNnST6Gvt33SJSuVNo7ndv2qMjK1qQdPhPAgeyNr1qWqs7lI0+9jubj1kEzzzJuJEoELYzyp
h9crV4Rzm+bes3NtiqplaLR+59RVuqOJD06PuraMzmm7uJ2bKN+6w7lx0wCnVbkq6pmioZZJ1lCH
9xmLnc7nxdwIoGqeCMCl4Jve17pJzbkofDeSlITJooyKD3XXqw2N+GVT1e2i3zljmiBa200ky8FB
E7OulKUflLPiZ23VUC/bLryZadvJphxaYNxLIcs2ApkIJ0XSJhvbR+4KQ6cVuoZGsomIQC8ZdoeN
Njw1i4xlZhkZDN5N1DtjteLCIP382e54N+t40APXYrXZ7fZxPaeKBqvxfW1RtI5bDGrdXd+izdhy
u1YKjFRqO+5mY/uPrRKVMOYXpQVelwH/EZOxxLg3ntt1h/F43OBYxKDr+6uMiFnZVDcj8AErAdix
afa9YbyStw1YnyLuZ2NTjESiOof2KT2NQNsGd0dnZ9/KtpjzIvZ37UsUq/u5QfAiEa4NvQ5cIKpc
e9hfqF73sxJ1NyBg1YYMmySkbNl7/cLzMoDVBBto5fVFRSW4dvR/vfgZDeMui7GSFvLR7s4deoFv
gg5dYzRrh87hD160Kjf0ihZ41t7EcRTsGrcFd18kn3ENR8ztnLHxpi2IM/9CB0tu9MUC+8rq5yH3
vxpVYs73LQwsskGMKxjjnjqQNuurJG/qxUhL7WaXMe3NRWrade8UCTB6g4zF2MDjc8aS494vz4kq
7aUPw81s7Al1GIMvQbvg/4GOgFrKVsRFct99hhto1sMNBNTi1OtWYw9uK7tZdcp2+iqbKwZuKZcP
nPbL91Idr12fpI5Q2JPju8dXjtT24TkH1Q1UQ03z9a4nDa0/9qTxcH9OMzIfJJKNejZ3WdYsfBZf
Mc+AjjjeP2723Pqsi+52x+s9uEFXYvCDDI29K1L69tL4VBZqsUNVZV6xRF6+3nP4vi+P58ZDb+iF
Zl0vijKCZmLBYrxGxs4+3rEvP+2C4/GI2ri3KzMe73Yn18fDybldt00zSh9Fj05Ai7JjsvbSopIx
Wlng43bMmtJd+0CIq5IeKiTq0CIsPMntAqyhQaw2FLE5ZZeqL69ZGIG7kp+hGNRAU8uyia4Vx6sm
r07tmqQb8DVeq+RUF20lLYFK8BFFZr7ChjlLM6NaGV1bbsaNFrrc5FZOTWc8ZjFHMWh7XjNjmpWg
jbmWw1Xtgxc0gyvj/Yd3FXfTRcPRhyhO+3VMbzsS+qfNsHGDBkaB8dhFVFNn3K1Qnq+C3Fw2uG28
hbCpdzpe8DwYKCivFjQBCZ0Mw9K4EcOwsT/cn2txC008Xt7tjpf42O339//N9f2Tg5bpFclR2J7Z
bd4v9sWfPW63ywZynp3dvfrZiT2B+6ccOrd/+3i1pfZX5ebcW+LCnk8u7svvXoeGzjF5fJ8rb5EG
5cfd4/aNM7nvGan7x5TgApMNAltq/6oQOpcVm198FWegNFbgt3q22wZVtkFJJ1aVa0vzZ/jFavN0
M27Gc+PeGJcZD4s2WlSuaSzNKghAfxriMhlqHzfdeNKLMLgcW8+bg9MchhF/GGOBGBD+++MoSakD
jipQQke5r0Y1ZtiIsQN4g/gUeZovNLaux8iMnTQw3peD2mDCADe3CzBq8lGL6EPwaVCGwU8LugNv
snDT7mI62ahClFHtrUjE52AvQ0RIFb5vzseAjjeMR2ZlSIhi0RXrXVBRiAtxpshDejMem0qlm/Gw
E/nXBGIHc4vVEK0amHbcA01i2fh9Dp7KwJOB2QcLD0ybWObKJDJMa2+msr7YcDMrNunPvcm5PDcZ
WKFNAj4NiGCVVvO4aTydb3bnQrNdRol2zJ7I8YaaCLL0M9AlBzwDcPNsxj0LGma3N54LGgR9wLYC
2XWhWhd5AdovZLimm7YXsDsiPB7THH1ytXbnY3htjLYFEBmJ5QjzPvrWpXnkgHUNHuNBr8uGzbg3
Ij05hwf9EWyf+3BUincRuN3+CHStwKdWcuGMcI4Q7yNydByKdsejftmD6qXKbDUG4wJT+zDODepL
l0BEBGRyqTdRkD3UML91PiJIjDp6juh4MlQafLOgq1aGCS3Q+3mxpCDljdDPNmTA1q2xisEYhGOv
C8NFlsQf7aLLNnFd6uY01WG57ugX1xT5Rhjm882hc+CBWRlBYS19CxebzqgeN6UCN0DBcDTfn+sy
r9yEHniXhemSWe6l5aYPvmFPpGvwQdrzpqg/21YPPDji5I0QjbsViBAXef7CKgro63skRmD26Pi5
BUYq6zpnhGC/YYNw2h+OnClKqudRFz2MMIwAHYKqGvBpNEpXHri7RlBSKhYkTehy5LQdRCPn8bC2
HdU1EBLxWbapB496x7pV5KrYdEIU5ptBO1/bRigxaKEQTIjSexciCfNmaDvPgmaPOa1jOR7vdoXH
asf0wX4em9Ac2nHX3sPeeGiRGmzHAAJgA7cEIeLzIuJ3o4AceUd0reidcXfHS5oGa6rBf5ZyCE3T
hLcOBvQdNEgG37CQY8bMBasIRatWNXOIX4KjebzaD5LCVa0xp336aexLGUmzjR42+8NxbzxnGwYE
HkCBGHuaPzSDMTzj+df7XkTj73Xa5YHnP35e8efhf251Av/Hz/ntTw5fZ9wfwYcGdp91/Nu7YN3b
IS+hmN40pFb8fNb+w4FDOsPPrwhOEiR2H4L8RfbE3158XWoFzH2BfIafX338r8yKA0uaD6kKu2KP
eRUwzXZImbAoLMoNyQswn/BnXgXDMMcdllODmAPkMzAxpFw85VXAopGQUDPkOxAEn1AjkOHxlFcx
rGMEH7rhkKXBLARLF/0veRXwtckXaRU2gVWnYQqqieCLRwzSd5D5Mq3CRuBfpTqoVzkkIPjge3Aq
LzsDD0Xg+D14wuyy/FwaP6Ic33CzDmWq+3KuqlY4UUgLqXhMZGAU3Km5uks1uTRLfgv+qWjjqdQ9
rbMf4IU6qzkpJDPoRaBjcAQH69g0lGRhLZyugtC28AQc1m4rY02W4GcPHEXdHKIzHwNIHwAfYn9h
+cZ1KgyIFmC2Bd3iIxPoOoY1aiXosufEyBPJrsy57TblDKXgfMpYC65wIDJPEkiYWLjY2oaWSp1O
RzOz/ejyHtgyINeiu6ljcZs39szo1W3e+z/8nF5QO/xWNeKyoP55k7tnbak2oGRfQMy4dtISfIwQ
VjGdtM4/935667v6BqzEL0Wcg2OynRdmWc0Sl30Cl/xVxaIfdQ7EUzv9HGv46JhXYkgMgGaGdUKu
aWqf5rZ1hhS0U+QBzR7LPxM9TwN/gRO0dN1iDgHGi1Lkc/iC6hImPF7UIvwc1+7SsxpwZvaFOfPU
/2XvvJosxaEt/YuIwJtX3OHY9K5eFGkq8SAQwujX3yVld2d1dUffmHmdeUgCOC5BIG3t9a3NhzVU
yTj6+1LHaQPugf4QH6mIQ8M5IEk+tRAKmjqx3O1s1howABetatcZZIKwLiDg6gP+h2bGPEavmky3
uziXSe7C9ROq+3t7dX8Qb3onIz5XzgLacqUhf9cey651ooJgcuOqK0VjQ+iKH4Yr4soeaVoXjR7W
a753B7eM5tq+QTYN8rtlZvKLK5sgJS5bmzDtw6ZP+YbzQBtrSobVf6q4CbyjgnqW980Ny4eDM6xz
1FZR6S7Ig9POQeZoiBckMJnN2rBky4V3wSAl24QPI4st6qLhRf4AYXANicf9OOi7T2aJIGmqLuvL
/FJ6uHTwt5t85gCUYAbykd7TOPnzMWjyd9Jo0CHG4L6C3heX+TlHNp81a+QVfAmZXlVR0VYitSff
Dw1vu9Zm490c34261G5NRmKjCaDQcKrHVhEPgQvlkBxsodfp6HllFqxIao5WaDH8r4vj7Wfi7Yu5
i9TNQoJgxYg1J2Iw7Ejon9Sb9djYrJt2xj0z6sH9sOZPpWgudYn2NXCCdOdmLkdkfYz8Zpi6Mq03
0sQ2iJlq6HCYFBqEXUQboevebN7XmUSUdjMSzOZtME1jCA134VOEp9dczL5dIh/RIW+Cn2RKirK9
paaVGN0GZV7/dIm7YkYpb7yh3jfFmoet41zWrf5cgxrkFiqxh6PZPyGBUTR9SOwad4L+ZGBqgGsU
qWdD62J7PNkLLhFv7mnUtmirvBv7UCz5s4H0dTz1LsbtgSEEZOMzhFQj1PatVGjmBreYhpsu8vXd
QNsTsXA5lNa9F4xVONM6y8FXifqtHvK09tsIKi4mAvgvdCP/tEcj5ktqi/K+FGtq1Ma1XxQ08j3c
NONM17Bogfr07X6wVw0b5DhZXp00BV53/eoNKhoL0TdCFBnIczcWW8bRhHgw0L05WlrkQ0THK11I
gzIAU7PWMXJKU2J1pIzyYhlCZ2mSwGPPXo3fhZpphehrdwXbTj56z9r1KuSBrjuKHqhlPtTjdhlD
WrdvGjqyqJqGfUvRsXReG0R9ETUm5pc0H/QQhB4m/YWbjo1xy32riap84FnLKhqZdKnCZQTUEJjy
nuV0CLfSu6wVOst+HF/NPvg01wYxPGtiVgxrTAAI9TUlO8ABR59p627Kreu6EIexsMzEGnBAQfHI
GLqj2kPOcVusE3IESO8BqokHJDMhYtnpWJUdBoP6bOFEgOPyzzk56uVUhkFp3Wn2lKyTZiOzbIe2
UfexXtWfVt+SqNC6Pp0L57JoaMHZdljU5S4HH9V5YbH5Dzp3st5H2GpAljnryOSFPUeOQm85iwOv
R/fWLk7o5TzJkXbcLWSyo7Wek9no9Hiu/T5a7OAaIGJqW1dai6bQSHcyKXkH4hTlhlHHBa0+eNfc
WQtaq3aelwkTMuHVIu3pGOyGjb7RWqY0mXM/Y/CNXKvArdf4W6gBALRsXC6yL8mZebONdRXnwXTr
NcWdPvKPla8Po9sgHzhN6Czc/NqrP9RVvgbQeQrwDuMcTu5usaEgtWwrQ+r1V6VVpqDt0N129rgf
LH8N1YDlFGgSoeEfBQcAdAOYYkgCa44qB3OFmV6t2/Tq8e6zsNtdJfhLP+AyMIzmQ9dwL7bWFEQ5
RMAWdRMScCJ7wvQ58gOgVY1eHIcqGI4rIztnhYqE3n4jfK/lJdAM072IxTsvix6RSkcPTGYzGgqS
8NJJEByhwxf6T92dHoEWlmHRbDfCardQdMNLyYUX0hyDkWaAobFWQw89F/eymJFa0u3morEAx9X5
iC+q9lVf6qeR6gdDdGG5YpyscbPp+k/HLqrIJ+uPCdMd0HpNHrn5Kx79MEczPTnLSwHVKR5Hh4XE
GEQ4rpMeLS46m6B29wHHp6FfdZgnIcvdljoQOBZpTY5OKjdA7FB0Poun3bNZoKvwcysk3LyZ+RgN
fIW6ITtId3ULzDgxEuuW3kTNfBxWEg6Y/YRkxkEsHBBdVSz5brO9sDEulod2bfQpbZEtD9VwiJvH
CntEHI2MvqqShqtm7OYSHaKWa/dim57XWtSHted21I3obB37BmmMuDT0Ig04RsrCOjtTL+M3hA2a
Q+804IhREZyhsIM27Bs9Lga9OzEjyXutuMjQpaTm2cMUMQSde9mE/qyunMDqe1wBY+RrG9JFmpt4
q9aHHENcandunQDqG5F1YVfLTJ7Kqs0a2wFHeQkwgcWFZHeRs3pTvBbk2hRLEU+Vh/bXSVgZtEj6
aQtHlDv0FwNTL8el6aCT1wk6azLP4LQ4qUIv7Afvse0RKtUawiy3Tp2AhF4/gQ+gc5VOhn2LU95l
8EZNx8lc/1gMWz+BIZlZ6Gxjh5Apcdc5OFjgWv2JGhki8JdicDFK5JCfWKuC4+UwjoGRLH3z1Ohr
XGhMftutU3ivuedUkhs025CMwjjkDIuvbZ2JJu7mCsgWFeRQ9M1VVdlrzC39zvcxO6Ub5vhG17JD
76WTn1dJySEPLfbIDw7X+YGWFT+oTbXg8gWSbjnjB9d+W4x6Oniaxw7uMPWRuy0i4hCDj3XrX9nu
5qQ1cyfkysYgHCvDjTSLHQNz9FNtSl1/MTPhlcnK7IvRFsZOL10nLGqo6bY9VEZU1TzYtWa3Y/Zk
AdOR/0uH83iAYvrgjEGTDuqFocYlN5Wjhsgb02cBvu+w8aQcZtmeOYTImoh9yYLQ52N9LLrLVk96
0pkQ9EA75yfPnU6UA10cGzIgaGf5iUzNSetNfWcVlnvwG+4eAttKCtdeM1ebkDPr7ojz0107cgfO
CQFYML/3/TifCk+fT+IG1M+FDkBxkF9wDviVB7f4Qf3cPVjIZJb53OybqWqSYcQF4zN9PUwz0ZAQ
l6u1ZyLEcZtPtVXSpkbE74nQENVd1brLoTLG9aDWGi90Oi8/eq5Hj1Vf8nQ1vZdOEzwecLFCqXGf
Pd1laW8a1mEpagtEkxUAH/1r24SyCVGx+GinzTyA/vXa8GvVru1o82rEjgS/o43UPBgacduwKYJj
u7AyRphTo7/zxa5vTWAFs3YcK2SlcgeMq9wylxLTqSAHj7L6M41nv9GOasHky1+bC320SkJSpC+g
RDi0DPt2Wo5TMBmJudAm1D13Prb6jLmhhyCg7srl5JLCAzHm2OE25hfwXs4Rz2p3jkPbuV9rxB69
2J40K1T71Fv4QA4dEwfDraAoyQ/hUaPO0e063LwjXSPO9LNhOWeyVPNPin+WAjJ8qUfSxb6ju5eF
ELD8AZ+PC6Tn86Zpp0ogChf2cldOTLtMrXPsFnMNB2tpjoPHjXuNdQEoJTffqU1HFBerLZD3WxCb
0UU375uyMk4Msn64zE0fbUZL0ybw8xg+g+UHAIWdt3r1Te2AFh7r9aXlXvtIeeAkTYcAoe4chOcS
9OI424XnwqH3V37hj0TM32wQcjb+bYJw5GxdPp7Ycl1cLD7qpPx9tt4EminsfuTZ1LJuZ5JEzlXL
evNjq/Pv+YioxtIxLZm3Huw0Rq//m9+3UUjHdH0dD6z8LVsQbCBdgonyjHnrA9Djy+ghmMRE0Crr
DwT7JmNVyN0CjIDY/fdvI/Xyz0P3XAN2Fzw4G8b+vx86gn/NLkXHs2bDPFFOGBkP7tcGfHtub5Gw
9UwvWA47N874H0aeP075lxPl1+zTr8mo/ydzX5aBVv6lgf6R/Lr7l7ozMvv1xwe/bUU2MksYLFGS
BK4iH9/5q60IjksLBejwxAeUc/xOf8E7hMelwKuJKiaezH99p7/kg9IcyDMwKxmubuBTfyYA/9aY
sFP9sf23+8nyfruj4FU3UFtaN1DFGGkwx5C2o19sRYHOuomQQTtWkMVjWhCadBiUI266LFpZvWd5
QWDxYM++A8JA38ihWtmzaLVrXIheVA36FlWYhNmz66XmDLbVyDak5xsbsVG+XOc8brxSxESKBKMv
9VzAF3AexZrdNGlfQPoyKn+3BsCYOXIDtG9vmcufLcF2uS6WcOTdpVi73TD4mI7UmML0wtlbIxwt
LidRYwQv+ujdBUH/UAlxWez13acg+hqbp7zdjna3HRD6ZkHdnZzagN5aeOc62KwIOejbfkL4X8HT
IwAXaS4cFOy2djDKmUPpJRiPMag7fTRikGzM1TkhMKGsLKWjB/NtDfOFptnBnnIs+7SjyEwwfs1X
jFNmw/bz6o8x6T+XAm8uG4Srk20/cICgC68fNQ9xcmfhmB3iAaljN6LP4VbigxsFufkuDDvZJsyK
68G8HZr64LvO3bToa2jRaQgrHsT+qP2YnPmeDt3rFM/z1MZsq/ZGNY6RaUFQrHsgLZLIx/wi1pd4
EtC1HD5XkVvCkJG7Z82DCm6sj3o1n+d+4KG2tGenxeHWOAtMo+BUuvkaYxAIR5N0IJCLrNb3bkVv
p27NAF76kcHrk6jQ+/sLbD2YjL8OWzGH2laKUPj1R99c1zlw5BywIgeVKfN6tZxnQwUFtG7qsJBQ
UGdzDshf0y6krtuodNa3sa1PGia7MJM0ZRqI26a8pe67vrpnjMjLYcJJ2Gi/3sIIlVXbXCfBm1+X
R42OSE1ycg8b1DUcZpFJAGku5bx39BpU7jp4e8OujUirkTA0Ni8umuKBW4ufFeN0rqlJj0gu3ffI
3CZFwzNDOHU6e5iZO4ylDI2JuUyNS7kyntpmtWLXQu4g9+uT2w9VaowRtdcbBhU5A+JwsWaDhuCf
3QjJrOfWp891UW9hpz/aXv1EazDN9WzPIZ7b81h33fs2A4LtzmYL0Lr2oSja4FuRZudwfKV06u/6
xb0Vrb/vCxtCJUVonusxc1vgiDm5dh12MbuLhxlobJTOrfAAkQ595gjIwo418kSH0cbq6+O0LkZk
TRZSEH8tmFvacd/hEFs/D2A+qjvc0Mv2HPiMYU6cEH/6yWs4vGq/M0LRDCUkpPYBNXLTwJzdZMrz
yBD2y2CBMpwKzDI6r+hiCsQQeNNNM812luvaDP3X+hhmeMa6bY6DsdgTB7PMUe/0g1Wa4rB4RHyt
fe/TBgOBGWheyJhqgfwVlGi5yeSa7IyT1faf/3ixgrI3NFLu5Pb3uiaoE7ccWfOv1375uraG84rq
U0xNmx/WZTIyXJhfWxACJuT7ymqLLRMyl7kSF63TwpLUOUgR2KyYDz4v3xHArOg+AE1mcC2m5tYU
WdsVEZiKICuqHsR/0GNaQiWfkgvMJ9TaYtHrbauN9HuX2l+N5qVcSy/9fj9ydH98csNYEgu4AEH4
IZNo+rCBUjh4WgFT6FgqK6jcp8uFeotadDlx9rm++96jPqneBZ4KOnbZbx06N+Prk1/fBMofr6g3
zWV1mwfzmPojrm5n7u8YdwgyL6V9v7Tacdt2dKmrV/hMPKTi0N341ssCSl5wIwyG0t8NcEpcGwzz
nWVa7WM7zzs+TNURHqv7ZdvGMzcLM3ON7uJK3IBPQx6OtIPjAfmu2QzNIhevazHflnAvmaJGDkh6
B2GscNahuoiW2Kd1m+/bUuuTbgbpTzyhxTDe+YfRM4fMzPsH5mtLhGjvpFHKk6miXoJAOJmK6cjF
82pAm/E3Rg5EPI8W0qWO9iLwmKZQaKPYrWs1Xfqa7WtT7w9UsNeBGV6mdRbL2q1/s1cQHpMzFFnB
ZvggAgD1rldnU4l8AdV8+Fj9/GXY+M8OT8u9dXXSX5uzF1n+nHjaxO8R85UH0XfXnCDp6q5T/+Su
dQKP2W1bFQRWMXdMaOFWCfP053kqxK7OB/9QBxhwmcHj4oPTdbyYxc2Iqytd2gD2NfDYmHJvVQxa
fohJPoH+LkPcxhSmNGnVtaVp14V7V9GOlUQ/oPrD26u2feTNpO13VQ5ghbCphSjJ1Tx7S6oguy9M
EQ8AXkSC3C8ysDPIeVtp7Z43G/umOrgrgPKolsiL4KUbOyscIKPEZNSCSGqmUor99/ZGdXNH+bYr
1t4UkSkxHLWA+wCzuwOu0PHgSvpghTjsSpWYSg05r4EnjH+tqX3fm54UnaX6rEsN2ZJ69abE6Q0y
dSn1akMq16XUsNWrttS1S9NaYZGQPmwX+SvabVD3JD+kFhA5fRGpVV8SJJA1n6A4+ckmERQHUYGp
FHaVMZCLUvIOXwkEuWlIdZ5Inb5V6v0q1fyv1UJq+mpbkzp/BcHfVtK/CwhAogu4InEaGoUINJIW
WIANTJIf6CVJEFRgClS7CsWCKNrUkfTBIDEE2Z0WABNwhmmmWOXvVlZA5G/gbQPgwdn0PlHU4TdZ
qi6E780v5HLgMPjRFcydbHcFdaqFQozVPtp6iF7IiAxU6w4Pqu1txXCoVeOLntLYM0FyOUGZM7rX
yzcm2Q8iKZBa8iBCnVZ5yoRcTJIb4ZIgUZtqoc53XoE0cYCcEEmmfC80Sat8b6o1tU+4L4MkWvxp
GWEyludUXW5qrW5HN6yB40fqevtefF+D3xeiB4pGlzjNrMiavPGvgA+L1JfdnVo0Eq5yFJWjtheJ
6jRgdhYJ73y13dc9qugetYoqA+ja6i3+brjfIdXvNrR4gAje45lqm1khZl937te6U9F3rzJZohrm
u4lUi/22z+uCORqaDukBeQuru9ctaX9wVdupbfWKqSEBPhT6I6i7P29eBVqpbVZ5gELK2Wvlw2rD
UlF56pZRtxIklj/ur+99Rm7sPGbau1URYATZCI78qsfWHZN0mK0gL/na1xvkPojQSKI43IthbmAH
XSvYwftr7bd9mjQTaIjdQ9v3hRwbpzL1JMS2SpwtANdmqo5D4lBqrZP4mwAHp5rQkB3Kd4u2ipxT
2zDauRmroKjJXlbdkr2i7vLcQOzigMXjEsobFZ/31c9eAgnuqXVLwnyLxPrULelK1M+Q0J9qYleR
gOqN1DJuuqoFJqgAQkXtqrtVLb4Y6nEguHhhqI7+1TcQKB8Bg/sIMo6OwLNbQZR9tbBsZipbHR5P
7GznSdvVU5Xqf3XPjqxPoTbVmlqoflvtI70Tkm4Isu/usiECaTfVc36t4vtfuiCHHFEzO/0mR1EC
om+zL9zzF1a2BUEtki9I1EB8lH0Tn4pt/d7MTd3bwEVqbzOlRfFGprrd5fKQZgOHpNa+F/+2r9M0
hJjf78lbeRb+7StWzFWQ9Cs+1dc06nMk14+wjpe7Xz72b5/9bR8URzcWsEuFpfxf1avgq169xVng
+8eufp0il8FyYYzTB3zZGI46A7ePnWMAUouZYbT63rdUEoE1dS3VR9PbrcgetnAL7CxAWQ189/hY
viEZHKqPqA//29eoF375TLB5iYPKE508+GK0nowCMJl619fXfb0XKjNQfB9nw0BOd6deVwtX/vDX
qzPUUL3FhaLZVJqUFwz/FCV7UQmlgBGIuXRLZt53YzZLacCV0kBZ+AgLum6nIDNFon6RZ9SqQDRO
vVEfxN1vpFlewDkQ5qR9RgEKB0Y5OGc2QEIQOpaTojiJFDzGtoQyumnIeX6Dft/cn6+YTLVdBa2B
7qIqY4X1fS1Ut61WIV3jEvK36cb2IXstFv9obTomio5TaK2iMdXmF6dZdQ/ImbbhhglerEDMWc87
nDbyRc2pXQqYU4sc8sdubpvdFDgrzRRMqLC5Ug6NfkChSsshUPGCGgYGTPXkGAgSpo742sFiAn63
Cb+pTLXGprY4cFyIsgN1gFE7i7DBnIDMVSiuWjOcOUZOFrlb2fWu8q1qbXTtCCUrYOmSnbPiDGtF
4CosV20vdoOkEmo5oIQKimiUMrzyZDjVIu+e5Dl5nmYB1UcxnUJ2N19rupMDOUTpC0sYiaIk/YGN
B7U24MBS6LznaoBVKjHPRI6z6sDVwoUSE3cEdgXIr9Oh7XQct2Iie8zldQi4moCSQ9q4kurSUmhp
gQzgTjQLSlM48tbbtPx6cPo1VRcOaoJ0BwdMGTh+uUom6UuzUT4myMVeSCuIjnwWUrlyVbGjKF+x
7TpefdG7iwRGFSeKNsK4oFbVTn0utJiPAwyf8iC+F61fwaTEPKh4f+53ZGAx5V0eTYwgRWLDvrpq
2o36NsUDq7XvhWJRJ4M9wdHoJ+qLfqG+4evHibfh17DG2ckmG5OxI5lznhWoP+HIGFwtBhkjFU4R
W1WzZnqtScRavqr1FiYH0/BKZNOoq80PWjg31bbT2VgtJoujca1XczaPXZtvTfiN/wIhh7Ledvkn
kn1DYiLNia82A6mfl/uBdissgst6wPMmakz2/9pu82HJaurHZKwhZVUwfvf+XLSQ74D1IPTE3rIs
8c853XvXDfMBZTTmA9yH80Ft/mNfNUZaAC25XU6z2fVXw9wCwSKjHTIzQVyDRNEMsKO2SSraBZZ2
V7tDOaHqUOrESwsotFCT+27ndS1JqGiHFPVtymTUfXFttLeb3sEgFdC4ocMdZcJHxYz+XtiEZKyE
r3iy3BfT2IrTMhTR2Av9mnOjPzV5Rol/RrhdnfmmW8fVANdQebgh8iJZjG1KSsBUjW9dB8jmPvql
Xe/rmXaoEuXdVusgszBgambdOyw1EpVrNZNsJOKmJluZDTBuH+kyn2bLJdkySJfh4qRlDoFYuNqZ
eyCUN1YNmesVeaQtABaDlVl7mzWXjhgoiRRAy7E3XNEA4/h+4jwL8rKN8gHoVO6JU1VyDang7WnB
cxCixVu2CK4vKzS0tU9NRzf2k7lcIbM1QPWzhqNa4/Xwk1ntnDoDoyerUEFua0Vg/gogdAOPBDU2
4AnjHHXOYBzgr3AijRA7gn+pvDRNi8QnZuMwzkeisQNQC3afVU2RZ904XsTsXaE7W+4tXvrpZjZt
BMgVKGGnL7scFZ2u6k1EhTnKNEjOYqfSUQbDW9PNyvnJ9Dsd5AWfYxCwVUT7so813z9b3dil3oAi
FAVyM6pwgU9vHKrdN4E17XwI1caERGpr8Xen7I9gW5cEqdYdbwQLbY4FmVCLADWHEpvMH6iP0PUb
9Fyx0Hgg1r3TteuZQFDPbGd7WHWzSIYKVuqVQx+mhfCTivMfvb2iVFRnNNGIzPpW6W8uQxK3mz9o
TlA+BrheAjeMWGELtVx+hsV+CgNrMdPR0pEJbqrbwTXGHbyHU0qYRZEcW/UbZmOwXLomFqjMgyo5
bEh9jBSoDgPybYIO3kBJnJEEj9Zhc3aOZia2ZsrCGjlspKgalMLPIU75lnNI5hCZra1d9lSYW9RC
fRNL+TE32TSjUARC2JPQqp/g2oqQI86LdANkFENhHua1/dmytAqpJvwwdSwthIxWXFB2akMs6zlI
RvfA7DjEjNIffk6OjDdlBZQaE8zQx1DLaxS9Gs0co/mkT8hAtLvSmqYs74wdQZXa2OobMyalARSM
BfGKCzTqmH9F9PYYaG59Gvwp0xva7ut6eKMrxJLesKYvvfL/q3f/a1FAwJj/pd7JxwD947mHX1UB
1Sf/pNflY24M6He2jpoOf0l3qGTrOL4sF2i6mFwZUtX7k1zHA0Ph5kcLe1AC8dxQFFL9k1xH/VsU
GETyGc8Mw/MJdOv/RLqT1XR/04M9fJPrIxLU5XOspF78i3Bna+6KLJ8n0FeyXV26Z0j5iV8m2sNw
ajLPjYSZDt6BmAnqc/H76dV+z++nR7sPuy7egh3Z0lVEnvY00SNHHQAXKs8ORSmcEfUosqCKWy3u
YEh7qKdwQP6M3DY71DhJu1fUHrKQAkf1KRT7eTA+hiMqNO0D9HDhL23yb/Lkb+Ik5H4cY+DjtDng
4NzgN7l/JOaGuhu+yHThPXLDuC242A0YqFCW4Z2P/FPTUCaH1uWLUxq3//3jKKD4L2cYz5qAZ8DW
PR0V0P5+hkFZIoWcWyLzH4LlqH/2tyh1UET6DwBpnxBFgWrwT+/Ovu1JbB8LEGV3Wuqfgzvfi8QV
KlXZN8Z4Nk6wDr62F7EHN8FjdinHcLnhNGJJedleUR5vG0Pnzqt2oor7bH3vH4uTda3vqP8zd1wX
w6N4rH/WS+Je2y8sXmAzRWYLnzkjeQE6MNTykP8YHtqHGUietXeAzXiJhy4IpA6NUPNPDLAthewE
F0Cqf6CrtbLJC/0BNSlQkCb04/FuuKDYh3EE/HVA+bIfPfTCsHiv7nE46frUfYqddgunXnkmGSDT
2gzn19zPlhO/Qt0tP61+blkb81hsSQmGjoaf5nFg0RTkUPP2eh6yNwi5HPBO3L6hGsmKSjj78QfK
eLRmMj6gjBxsFCaicKDh9z2MXA+E7ZrqZrsWQE3PuRuN/n1/U//MUS0HKse5v3d24hbQYffULveo
sdRXMU5Hftqeu1c3RUk5AqHusxoi7+y6+9lAUJx0VZTn2eynC4pIVKipCEEOLCSGkucZVZ9Qdgui
TGMknX5j6ymq6Xk344/l6L711+Rq6i/mHYIOH5EQpiB5VExRcFvutEt7WC45PFlZfu0eZ1AzsYtq
BVZEX5vD4KMaUFjc9LH1WSV5avIUCLXehssbKq/Uc1pA70TSOyLPSLDR/rq8n4qzf7S32MOI4UaQ
IZLuKHZ2WiQ2i1C6ouxC58X4IGcKbuwsnmGiDuL2CkL4j+Jsni0kqfaMoqBPJAzQ54BLw2rnnVD1
rat229F/QpDS2fHWx83P8aZZw/ViliGMKy/mnDi3+d6T6A6IlgjYMsbN4H7GmcDUYkLdrxNK55lZ
9cr3Y9RembeQffyH/M29cHactLB8Ig/+jUDG7rLRaJ5i7oTW3r20V8ten5LWOnkIAhKtSWjWvS0Q
zKMqG7LmOYjRn0AX41F1Dq6DRzGAVt55NFqTKWpxd4TNz/li42wezeoe1TWHq37voqBdKmDIhaRf
hl59WJ5N2Wg2izmU1HAhcZNMr25Wxg1C3iQAh5YwmDXS4MY5IIYozijcCY7MWfZGAhnVfR8jlNyA
4JSilt0eXE8OTAFh4LJDiaeM0Axg6hiNl7aN+L4411Vk2OgDMXBvCOdmTJYjTIPnPMn10PhoHoqk
ySxQW2GzM0PU4LuGtdLdyRJk++ph+rHF2ZYVDzas6YiQ8ii/Ag2aT6FzT17Zp8ZQ/CE0z/O8355g
Pk0QgwY3nIQrCjnuthEJ73BFujNiYKSvLP4Q3Mzn6aU4gLT0XrZb/UmP27hAruTWuAL+/d/94z+M
U/ByAcgKPMMwMMw5wFd+HX/MRvgoEQkFjQEQ7QKxM1vvyS/Z/4Jc/aMTlj/jBCbq6GKwM93fsKdx
1DaOwn5D5hjLvfwJGA73W77+FAyTtK2FL0MMP//70ExVq/7vo6tv2KYOF5Frw50GSObvR2flgw1h
irHM0NonaytJ4qxdldE1hynLRYE9w4FJCOwnoY9VHtix4b/21tLFBNjMDKfX3qbbfU/InAlUl4ib
Bjl97nQhhCL9VPP1as01wNH+yFLD2hxZ4sxO/NX0UXLUoKkQ/QLsg12mFV1GA4A26O2jjgK0qI9g
waC2SOat8g61m2KizB5Nyh0YJsoB8zRMdZqu1xLk+m6ntiWoW4eBHtUzTGtGIaj+YXI8fpc7zDwH
TQd0nc5xW8sqXXZO98HETqvXlbstx0BGdPoSzP0ec44GZb3SxnnnqBs1dLxJRxfFY1CAQevbtB/g
GG1rY2fpYg+MXqRuXVHMhsad5hIeLQBSlHttWeCCkkBJCZtbjGZH/b4GdQgDlg6joR16ZPYivwie
TDpq8RgImbksP/k41RdTVb/q9bvaJfa5nAcbDjmg372JEp/9/7B3HtuRctuWfpV6AWrgTTeAMAqn
UMh3GFJKifeep78fKG8q/zznmupXh8E2IEUE7L3MnHNpwk1sjlutrC5wy2OwSul6CMtgpWoZ+Pnc
/CnfBxIIjCgLBrLF5PL8pEGezpdg5giTulHL1FwPYoYMZRyslEg0jk1tHCMVgTQDEhBatOoZ2WSw
7AK4Y2tQT1bjqskMesbP3XadLKzERiMZDHp86KNbJRd+WDL/WaZN95r85vP/rnIz/ahy1dtqhc5+
NsnnqGuOgaClcK10bS2H+iPcgMlVyej3Huq2iY6R0KF2JVUqgBpdv2qTfxWLCnSydBLNAMEL7VYa
PsoBrEchKBtUtJ4GvXgsBpQoz60YpG491HdDkF0jz7+Xw/ojAgSzmniA0bZE6at+ms/V3pX60HSn
UIjWWooQ4zBJjiYKfMRY3cJc6DOrdbVJB1Kjyo4qp62bRpECQso/BYX2AGzjiHRAa6sWv7SJgGaU
CxshUYVtlUPF64iQIBwILbHtH7MitUWzz+2h8MFjD58jj7ooJPcoMn14xnjTjxnamhaRGzHeCDGS
kgSC0SZr9VvkuH3gN6ukOXX8AiO6UQnfTjIdpbFwisJft/2VnBuZRiRGkDctWsgn+MoZWo3zbyZ6
wnpIPqG1rQ0V3EygOX1mgClN7MYst+qtDvYpRU+vMwia56VdxCW4L7RlIQr0g7GK0Iup4IYQy/Gk
V60TbKOC4ofhlWmfUfA2Ddep03DGuwcTtUBLCXamIULxhjYRg62aYPRhonVDqO9To9L3iu+rmzBN
z2OAhDSRZ0N2kXVi06ha5eAJLfg53zhNihORw91pjQraqiCwOmZSuZP1bNxGKejUGLQdCgZDu8/K
6k7IfW+j5kDQh5gYVa4Fv/D5BSvfqlDM2jER5N6OXXcjtTU8SG9YSHCuKYnhzZiT56oF+WY56KMs
3yRhhc0mo5e5KRvzFlnLzM4EDQkoCb9YHZXC7QMx3g9qH98Y+ltEqChfLV2h+ZR1hD/zME32S48W
WPHXWSf/4I2I9pOGuA/EEsJ6JaltvyK/ETQJyyfgABgErfxZ+ogPyXIXurehnYwr8Tzd1T36ZDYm
QLE1nfqYX8CXhxuwFJiM3ov8MG3ll6hwa6c6JsfhKL0BaK/3dWzrlmPdToArajt+Ga+8++WB5PTw
s9pIboeFcFBO5ssqvwTmSnyBNKqeg7f6oK6HYyuuvFP+nu4x2UWUb1byM7+R/mzu62uwVR3kHQ2D
df5sFKQnUZ2yU8lJVb4oG4ARQMCqto2TeEtUWMI8jZ1Kv8Gc7VAnIxMARu1iOhj4SGNUL1INDP5A
bIjLDAxEW49W2rt5a36Yu/Iz7F6CyYFEpTa22nJh97NUXO2xP8gt2gErAR1JWMktendOckIg/DG/
x5D3b9F+ezQ2yAidw41R2QabWIahofxMXqdok9nm+/QKR8fYlLWby1jaq5G9iS1Pd6B/bKUSV2Xd
7eWBfCpyDyygSBtGJ6IklbbRpX0fu768HvvtYK4VrKvehX8hqTst4uO4VbMHEiMe4XKxlmriKidc
Wq6K0g2JzSBiq64Et9dvNcke+HiXkrVpn7ogMsw1sX2jZ0FgP7ErkP2lU/MdFq7/lDSbAt3RlXky
+c9Bhe9AF1bPcrFRpDXKzfmILvQqIeAH+PKMZFm443DM+Hg1PLeVZqJvutKd/pnvOOb9GjeNuKqU
rcz3oR+Gdk1AJwpIciJEsULZL3TDS863hXX5CcZFqfbVew4K6Z3b1IjHxaR9VsnZ0m+gceGF6Nld
3+0G60U4sYRZJ0270V+Ewu22PBapsOMrNiCP+lfjpH4Q0CLghkvWFDdVF6BmAvfVFsx745RVkIJP
ZrjXPzRXuEyP3hn/qX6pCHVnd839UDn8bf8V0/c5OxS77gOfLKtt9VNZhyf9mL61KKQoq+apfwgH
uMS2deK1id0m35q9DV8ifyjW1TXA1WpWcILMFVq8OGsRouN2i9Q5+qM84A+l76qOdooftFknxZGl
PYgkq3A9p3pC1dLvtwiiNjf8v2J7lKPZjcOEEuA3rgxxdY9ASlmukM0tHyQ0M/0dH5Nbd91tLj1D
s0Kg2TQPvuaEMVCXWU/awJE8xZUNJLd0jb13Y+KBmvg1/FJr7lHGDj9QBt3uEaytDxpOt/V4k7R7
4V3NXPSOJTQnbQ2eIobYyTqPqStOqOwfh12HsusK9VCeXHXlCatyU+3beA075iY+Rr6DZZN8jMAm
nkXrkBy8bItvC5U5w9jOdvl7Va6I4OerANsEOvUzzxXB4AHIKOwe1E+3MmtG+x656jar8cyDbTas
DNOJn0nN6TbGAA4Y2hiPIIbjc7PxUgLnDgTiGkwtuvFInZo2GB4Dn0F3yUXikGfOdLR4anBRiQu4
yevMROrtAU76BY8c7n58322w8qx7xGPapxwLZ9iYtrKrbelZWqMe/JBsCOa8pEDb2D52yTFcKw8Z
cQXXOOxzsAzXPnWH21JclbfJBX/mpVlHuzC01WPMMgZE0rFYuD+CcOVv05PKfbtnSIivfIYLnq6Z
bYMbRFUndC751EnqTK61y3NnOPuSPVZIcq6htYon7w58cwOLCyq63cMZXzV39Vl4Kfcawrar5tm8
WPnqNdjVe1APLmbCxRtcq8XZtofuiqasuZlY9HfW2nqX3fSRLbS5RV9eOgzr/OSfqh/wFEdA2scY
ou5ZUGxkD9WH4r11tCMrrHqvnMKHeI8SknzjKzfq6HojomVUHNgmMVLHu0K81S/q0bjmj1DJMTDD
zMl8x+OpQ7r0A9cA6u2+2knPZJ+nMy7diR2GUAg+YvjeWKsG5WCw77yshmO0dqJC9XYK74bvPXXU
53KfAWZEi/dZUlxQh/HZPGkNmdK1IWxIwATCdpDW/E5esOaz5PFFHA65uiObgJMKtMtr19mRsEqf
Yywc8Cqlj7p8x6qwSidvDuoFYdKVAkl/bV7kjXWVoOMjf6avfNGWSUyGNqmndlXt0ChEIH44hNsw
I0d8gvUSsCGdQKlLvJU/u8pRdjx2/tP0Iz0tyxxJ2Zv0legKxGrpNQW6QtLHHW/TDdnJix/CM3wP
BDsyL0hXhGgqO6AMJiScIPU2e7NAOk4/svi3I5i9vdfftxJPuvBz1ZXkQNw8umX9scYRF+w+vumu
oxv8kJ4Ey8Ej6I/JCxEI5Vk6EwDpSBOdk920Li9oE8O/Ti/+K/sSi4GivFnduj125/wuhAf5g1oU
JO+ekIY1LQdlC4svoF9FbGWsjz6uIMKkkps8DMWDb2KFQ3neWOwt+ZpNRWK1e4leG8OOz1Bsx8vw
7HlXxH1jDNCdwhMbyY5WOWj6tivv1fdXwNAzyS3ey4f8NfcO6mMR3kW3ZrG3tK22jV5mw1NYh28D
XCakmkKnklbxTXSelO3ERvEkbYu1umntkWQRAZGtuEGskrTNESxsUG1Ked1+mprTZCuWTb9EzmLV
vphXcTp512yLfuFL+4nidYEVcI/QPigIhWoP4B1Oops+GLCVb/OLavt3xWFGaL4hQFf+VNYthUNc
/+d4k77JyiUNkZq1odX2R6hoPY/0Krmy54UXpE1uO3GjhTtQje74qkIFfGBVV1KWSdsnNnaK99UV
qCW7iLI1H3XClNTTOBNQelPW4icNSdv0/m4gzkyIddhAeI1KN4H4cS8TvdxrdwXBkmAdJJf0U5mw
Yt30UwOJHV8maw+IWnDNbK0YJ+Sdu9tO33lsi6P4qhJuSdT3bhJxTkQwLc+TjrJ2zAalujkkRV69
EMe2V1npZnGRliIUmEAlpT5C0TXAyNYRrE6KWKzU44iD/pxltneslJ919aMKnOqWzzSyR3W2t/M/
sWGyc4WRcEH0E4mZBCuBAhwz69aK7eIlgoOP2fyJUDeCbRq1IXj0H3rKOkAHvie1+mH86F9nYBY0
lffyE6/Rqp28sr2ftb5GwHzV4zPfEEvWnnzUIuZdyAYOdzMdRyc9QFrHunR6fdWfYsyMCo6PusmF
tdQ5xb7pVuUpdCcRlZm1+iHuMBHDTUX+da8eyy0BP5aX0vVPyUu2i4Dc2vV7C2mQsOZ9iQKjjaIN
O8UZMPfJNPfiZvjsPs0TT6Xg2+n9dAyO2Q84/ufmmJIefbd24WN16HgKIH8/DuN6zH5K0+2ooUNL
otWGvgJ0MwSV8MMwNwVpCgtXBmAvD7pQO0NIErczfdlWh1HcT7LK9zyUID0mvNhAM8R97yfSflgG
JLE5dilANLEeK7dJ2G3beXQ5LPOWs+Uyo/dZyOMYvkfeSntrCEmUL8M50OAbb7xN/GbbA7q+1KLk
+BqkjxkGHgasM01Zq44JYso1ED/GqfKHTVqg+xwNCEEHpg0/+uwHAy92WoPmLaTQ0aBShlawhz7G
/4amOZSoVFx3FKSBkixaMxpOdajsQTWPLk6JH8ksHnq+Bt+MRSUY5FZHEdi3iSpHJRKMsjTinB6U
qiZqXqRZab9s6/4Kr3kVpiiwlzIRdmqYeTZgAYOEcDTgCVfXulZMJ/fMNzlQ2bgERPlHhbIble/4
FYlM2TIqt0/gaQyyl66VcAgew5DUuqraQkTFmNBvKrtTvGpdauislRlbYV7mzV2JdYQEvmNZaExX
A4IByaDirtX9XoUoT/JmIpBi9vsgSi6CR8mOTpS8Y1ArL7o6degcFDdRGwe7bCSSqQrRXZH3EMuN
vcHm5AXlvlNER5qSBvsRC7nPvUsSeq+qEoMvolRDlw+4z4h94G5r6ySm0gEwI9nId7G/x7++bQox
cWSV+jsjbBuA2SmeyIhRkTbImPbWQ5CiQwAGYR105k1twMouhmc9zpAc7wXyZI1+60VvSVsBX7Gk
TzBpuGWdObgdQngb0QvZf4VNhNz/i2rirHgxsk+TWQgI9zeVK3jD3eRf0izTntP2uRZy0R7E5iVr
kWeSeieMvPtS+ynBaELbLXnsAshl4CwGYmrWzzIz9lJNtl4QULURM/6HdJTcclBdROcFXN/pSUC8
Z0tpnBByW/BzgvgtoSCBSkPiBH0XbD1ieWU7PZSGam7bSKjtUkCVwtd7Mgx+/zTOf0yW8U4BTMgW
xONhSLRVhWyQTn4fvqpgIw0nkl2Xt2JBeDpUrM0Uk9SOM7LmlQyP4qkvhacuC05oe7udRc696vIn
NCX6r2vTSPsJqTWW0B8qevx34mmhMeDyA4lOdBFG/CjeN6L6nA3xFuFfHUgQ4kxiya4zTtYjq3Kw
ak2f/8D4IXn1U671N0GKQwxfJESkvXnISiFh84G3ZPTWezVAjfLeVR3TOOzavZFjMBcpGQQVFVj1
hZpQz1VbIUilksBqoMvF/XjIu3btF7gMckAKJZpJgiEMQKmCM3EXaCSVcmQjkZKiAogU4szUiM+U
BiJbBpJ2PW6TUWFPiy9x0b9HAzsNBVk2o0U8KG12WohYrQxweUbnU6nroZwRiJHCkpKIeMtBneRO
ACgJHasR4IfcbE3KwqysLNRBqrIBGP59O6jBxqC6B35p1HSiLQnihepQ67q2GlsI770getNUKSP6
hHwP+ioIH6FIodQF+yIlkG2lI24h+HAIwO89AIIq55XVVcYSCQWvdUSFfJvfFmfTyi5hD72wHOcw
2WhS4IGCW1JzBxCq5nnrH1IVaYFQ1vFkKGYBRZq0hdeAOM9JJ4sG6KSREKwurAspvyh8tTydcrat
VExarUKLq4vbJ/QvsUcScjGs4enBKh8VExdNyqIXo7FIX0XeeFKz1I58877ro8Ok144nq7DnMsqd
5PjSQwfMTxOE0YniUT4X5AEFMe/WuoVUfmKADLIQ4KeO0zUyYRkh4vFWJniueZA+DC07UsdvBQCp
goHXAHmLy1NBmKFpvE/0GByla9F/Q/6qRuGXkgFR5BYjiTWooWh93pi1/BoMGLJF8yLqe18qTuQ1
toVR8gA0NXVsSNyntSOCiTGE7JiPCrGZ1D/ad7mp7dKyvEIKpz5etel6nUxbI/a7tKo+iuTGGsU3
30/ZTrNWWAHQjCDsJgSbjOQlFtZ1TPa30qgylcOYIpeAwYOLM7686aM12lqJYY+oEXwq4qSKIB+a
lqhIJcy+qtnfhWaG4RGFF7HygUZp6VYpSfuisGJPuXX1K/Tsk5aSZm0MorSedo0OVC6qxH1eQRmN
xORu6JqXroioAZVOmCcySrY6NlGaUdxDEN6GrnXHQDn7XbYHOnHuB8vn12gpqRbhSsKqMQWAU0kd
6Laq0dRTudp6sbgJDHzizPcpNhBT9i230od86OkqCKtVfbcHrfUgGoODygOIcU3alD312wzKB1Lu
Rd7UrGYoV8WEOzrlJE3yY9KN+gYEHDzl5EajwsjbpIV7yZ+EXSRKl9TEBk2a4qEfEpxovbkOChFc
rzcuLc8pss8s8LK1UdQ6dswW+eqBXKuv4lZ1hrapEZCOSwVgULEFgbQJCwJ9qNtT20nKdkpSoEQR
XgU+/2M4i8Xl8XNsxAE7cYC1yEYmZUpMtq0Xd2on7kULuRlZSQkhRwrrVKWG66DAsTdqtE4aD72d
UGjzXRThd0zhXIslCtde1lFXEVB7F0Eb1Hu/4yexnGCiGpNCXsceCQCpoYxrqI9vamyhuYXWiZ0X
8W4SpW2ao4IXNa1rChKchTaOCY7rjj4NTg9iw+mpohBP0P1qiqvYujchO49fhqoCRU0i4XZUm3Sn
FWrkVCalWto0X0MDzDbo8fzsy44wblLb/T2EGM01wUSWY4TrULfHWg5CMruBO6nZdjSba53OSlJN
tfNacwvLnBhEpV36lC23mNpdOFinmK/IDj3jUOie4BQ+mw1JK0gl1xJK36qstSd5KDRbjNOX2BMf
ekTLNhoKMNRzfDJEn0Af1Rk0hQpXoVWnu87Xn1VYGzZ8DUq6gJpWU3BlkmpQsDHp17kkA0b2KRqi
ExMw55i1Jid3kyDsg2K6VjEZCBZ2YMtSwWucqv29mVGmwzeljxY66lGNkNbNxmKFXn257rzmzq93
eWK86zKyS3WmU11n/BnliNbCCKPcCN9QroK2HoivSQIWW6gGKG3VYBsH3mqj/GGUJTubziMR1OCV
qXqgO/FaSuPSlrtMsjNZevDE1j90LY6CCjoi99rOTqLwGqdRuyZBQxkJE1RQSSo77oBATOsw8cC1
kdFAbkegJKFxhG8OAkMqjoZIJcrWuiDaSBnMkRKNYdadO2UtmDJ5+aBVNgh4qzd12qs3y9lfzSHJ
xx01lmYVvfeQzJArKaWGMGDw52HpM6vRgpznv36L8JYdbwALluSmBVabJ8kvYpsrN7We/dBysV5b
sSU73Vy8ZsFza0FHhC+gyBBKkoAloKQ5Qye4gKqIaSZ4bjMAvPP9fKcSddJmFZ64TH4d2rG4CKli
rKmfqt/UEWpKK1nLjRs5UPSvQ5aBP2leLGkwboTfhxB4gTppJVRW8OOUsgFkPssKaSVFMdEqvUt7
k6iYomW3otfLm67V4kNSxuqXsMj/Bwl+gQR/5G3WVOPdpx/mvwt2L1A/FVmN3+oz/yLw8ZCFzefH
/7k2b81n/Z+1pH9f9wsgqOv/1zLQKTIs1ZJhX/3GCEpgBFETR9XWAGou/yluiySuoqmG8iWHyxW/
8IGSScVgWZMsS4LkT7VS4/8FHwjaEIjCt1aOitaIJIuWjkCfoVuKKf8FEEzQgMikPtY+qdh31DJR
eRhKXDkwvtZG6nT5oVdLQLhTZW2WUZHl/GtUrjLla5SKI79G/921y62Wyf/uWsl6C/0crHVXlPvl
YCZJSZXK321rGMu9MR/+6ov8CUv0q1OoD5R6Gra+OlWH70NSWH82QxW6eR6zQlnKk18kZOx0jAhh
bpZjJrp9HxgbWS/VJ9loPih72Z/JbM9FFN3cqKJ1PPUjxXixghrJeup81nwrwrZbiQaeIeQzDxh3
6e2XM72wvH3m+TrAnnlkacceylYdL3U8iqwb1GNB21AhWQDEmXBEIhnlWkIsZr+0A709C7knIpAI
FnuM1Az9pgC0/nwIvMGw4UUie/XPgaW5HPSwyg9EBgSsofm0AAfax4dlLBkgMRNrAHDmj+TjlMk8
RXXV4bd45imYz6YBL62ytNwppE1eK/WjJZbCbUMZjQ1CcpSBLbr81M0HT4g5GAheIiPXk+vqMfxX
akrErCh9TJ2mOUl+M538QlCvUh7WrtxRaKsaKu0a+EV/pBYIti1oUTGgeMxdHEf1DelVA5GKu1ZM
mjs+R7fFSSMtPvcth/ldQQQzAo829+mT7INe+K8vWm6UaN1WqfJ81w/KnH0L23Hfm/Gfh6WvQKL1
j4Glr1Mpevv1m5sKSbluq0p9MlcIC64eVefQf9Mlu1L14DrUqC6BYxicSO6bTRk3yl6SZITqjL7b
mlIZnrQh0lHSmfI7eTApSifEwRMmKiqJg9Xti6wUnRxJUdygOnpczpLfZ3UvhF9932eGIoO7Q84N
IgmQA8nIiD0HHvmOpd1nnQZ10ALeKI2tgwxPiQ/QB1djiLPtVHXl1h9E866oO4AkQhp94Iy4TRmk
KEKOEigxKpppjewdfIXUrteM3hoJRW2VFp4vrVDC0hBthQxRJHJ+CsYgP4lGlZ/G+VDCNiQzj+jl
MlCZYyDx3jAiBI0G0BT+cDscSy95pTIeYp2FVQo3c5OdEXE4wmvCjdLmr7yefKDfTWyE6oJDISlT
CiagUUrcM1XaR1kSI0kW5yjH9iBhl86v8aiW3vUiDbZGqoVuHgi63RJPM+ES/BAacnux4SmnFPlu
mFHJ9Ngl/czqCmfxXNNvMLA1OABQnsZba9KGrwMWPFeEf/b4g4nyIvIPKPiOtwP6xwPSYJvE8EkD
e2TJ5bFKf4S9vx2idnjS6upkZOUGBUBvvxxY9by9Nq8jSzNdFpPvNj/g2ZtwOI1Kig5NJ6XHoFKx
1g1tevY98aDXMiU/w+mKCRE+pabVu6JGmeJ8qtJjCDz9ayqFXg+RmuZPf2yF/w6ZLf0Tfq5S896S
VQrWqJaus2GJ8+7zB/zckNKwDfTA/Ix1Klh/Vb2QZ3rvwrxrkB74VW3h7/bfU/9o/8vp39fW44QG
L0IhrqpM4kNLSeZSG4dzGobRQ95Tn7BGLYF62S5CDcppOSC/rbKGISOUJc1XfyrnAfGUeYo5XzEI
lecu874v+33Fdz9Fn/w5ufq/+htlVh3LrM+uo1nNhSXy/hLKVXXAJ4scTW+KNz+GTDYo/mOKqPtO
NYmr+pVZvHX7JvTjtzolEdGEubnVk7h+FIR0l0YxPG9cTn/KbgW90e7SoD36o9E+U7Yp2IILw60w
mvaZUnigwKs6OKeUittWviEBBMfpt6oxeO08nINUJF/YZeZ4xQ+4Neb+2hwCV0wnb1eGWvY0tSL+
FP2tFRnrsYmQYU/j4FVqzv04GM/emAnbrq1Ud+n20cRFOyV88C0TXIg6xY7X++GrQqruf3j6zBl6
/6dtYyGKxoqnIgWIhcOj+M+nb4rALOmiHn5Q6Vohg8vWFYnx9KqKZOX6UcZmKDzlrp1MtvJ8fBUT
C9lPH2TjVI/KXeALTyMv7FrqiWONiRcfqpm3lFKn5ets6UOc5TbOJlLZ/+xf5g6tPhBima/9Ho70
8rZSKr7xf3O7pU+so00RtBdIB7k7tG1/EFFqPMQVVSnhNvnPjR6djfnl1jzttoSZ8rRMJTD/a2o3
yX9MzY3E+MgFKBFFKj3pwKxwLEnlVkFDWVTqrKJzlN2abT+rgaz7SI1IPHImJmpMuck2+HX2z9G/
5wlDuB6IRnxd+z2am7V0I1cIn5qZhX4O0rh/HKxC2kWKXu3+6v+eG3uFeFiaupYfmiH1tqg5grz/
nvJ97dKn5dlZ7qGQLpcug0v/35ellngnxHKPfkm89qZkvGfzJJ5uStWzPqLiFTZm/45jd5xiP4Cm
AM0lJFiC5NWs0qZZ1Z0UphA6texBioaIgr2i/PC7NVm+Qly0fJC7NDpLc2seW1oyO9X3zP/VddP8
F37f5fvv+fyFpfV77PvvzWPfrd//mZYlxi7G8V1FUgiVoMCvHTQgyKmh+selbzn7PgBqZcAHgKAj
dfA1799NDgaYpv/9m2zM8oJ/vMj4TopC0sNSdEm1Zqfnny/yEISURUIa/iOMxGszVeaFSu7REQAj
AkPzG41J8KPNFHNWsg2P5e9+k/76d383EZ3PS3lc5g/UjP9j/tKv+MaPxHsLK+vOahJS8LzcEsCd
/3xqv87mPnGqSzcK5xwrsXsmzg/1MrwclqdtOVsmsjtCIFHUOak/3+zr5qaETl45BaIj5BjFaPcB
wOkssNazUZzmCqFLUQmdpSlSROTSSNFXK59nKB4AmXBIc6pxv05NgnT3qO2TsqnPPUq0yAzH6Q94
63ZEwQHKbKFW9T1D1z48jZizqYPKQPq3kXSMrO92ofwP1sCC9c+T0c+z2SFW519xdnbB0YuyZSp/
/4ooMeUkTxTzAwUMSRNI15ZweWYvMqeufSsLyP/TiONtP1NZi1DPr+H41qXAturIh6EzFwH+3Sw8
CO1Yxt7XKFVUq4vlj2S3BATsSvmgoF++rRGBOmjzmTL3LWdL3/doXnjC5nvectaH/Z2UURW4N+CD
GKo8rBuKY5zjyf91WAby1hpwCv+zb5kCMR/rdB4oljLv1XydNHcut1lmLxOtmGzIf/+m6P/6ppB9
wz+ULRXyID79P98UX+tCQRwC5UPLGigfYSgd0ED6ddBr6p3MWorSoWlUrEMgGkoTQiD53VVm/DBJ
2ClAuzX1JISxeoopFBUpQX1UqUJzkufD0h9GKmUYRljhfw0so7NAV1PJodu0ltDs8ik0khOZlMgJ
5fS5JG2+03KtPlObsT4r89ncn6PEvf2aG0dqfAZzvkfwEFQu1RVuKf2xr/pCoaT8aN7OY6Vo/jFW
zy2VYCmFOkdQqEK5q/si2i9nUT/+OkOj8NfZ9+j3md8b0T6W62rz3/82kjJ/+f98AUz4iSqJetEi
HKT+xVIJjMBLolGsPuImmyA4GYW1JpAsHBOzvC2Eodstra8uA7GLVZW1o+Mj+mwnX+159jIexSF4
NqPajZkpzKxOrSM9mP9xm2VgmRuiFkw5kL5ZeUUV2VE+CS+anN1RfkFCKA+mdEPmq6I0xSBn5Wvv
EQBPmky8isE0uHBEvGNZiNFODrOSkuJI48dsmjAAouqqpPDlxjrwX+c7BjHBcO6oen58R0K/2gCi
ARbVl+kPVaTYyIA8ZNghXDAJRn8jJbp3u8xIKr0/kQ2LiKjPj+v8eA5qKx6M5ZntKRKBIKWfrL9H
vifmMpB9hbyQnfVKfbGAQiVEta9qaQVXuW9lJ0SScr30/Z7RDEA/pcG7K2f/EZXrbC17pATqubn0
hYmRrksL289YPE7/dzvDU7ssE5c+wYoiZ5Ki+rIMfN+L1BVLVCaT1qiF5kYtQVo0ZnZq/QF/eD4z
5DQ/FQDZ96i5uX/1LzOWwfnKZer3Rdp8ZTVf+fu2y4ylf5kmh8PXbZeuvy7/521rK/8f9mzzXx52
aM+IEMOA1nSW/L95sY0eitEYZ9QBGTNHkgydkgdTiYcu4qbrkpmS7adZaigFaBUScvlUMGcZ/mti
ZAag47+mL5OG+R7LzO/pyy2X5nJLs4CKRNJrHUbNeApVBR5k4yXtqdgvPVOvjKd46TaKyFv7PYK5
qCOAkf0eJ2pLnp9CUBv0cMfT1/Cvu0hEkVZVlWpu7rsFksXAkIW2OkhRXqbOcrocaiHx9qnvLg2R
ygSHPyZ/TxvnkUA0rT20R7TbuN3S9XXqtSEbkKF4yCQk+bHOsnFdYLMDfO3y49K3HMjrg4dfTs2e
bJYI/w/wRfCr73tiYDW/7rD0WYVmfdXDQ/P7v1CNVv9y/iFDW6KK+4X/zwoFxumvvchC6tcqGuE9
rsmcEruAXlXBJ5bydqC0MzvL915idtZwMl+XjjArmLrsKWOKPEw8kTNc5i99y9mErOmp+8FKMt/1
+17/vP/XHw0j46fBQxAPaX2h6Hl9QbEkENXy9stmmA0HXPDvHt9M49siOqitbA/8LpcYVsnVElB3
rVUqr/kgqK5QtKI9tYDRXZ5HB2nQEC0Gb+axDixdRFy5gFxRUs8y9LNtI1iQu3ln8u3S9NOydeRE
yrfiPErh91+jS+T9e3SJvC+j4jz5r2sliuc8UHIq3U3F8NMDn3QbiEH2dRD87mMqYmm3dC2DrZl0
u0iufqbUablNRBn5RktGLG+V5lm7juAGd7PlGHWQXkZ51M7lKAJ8qbXC1WrPf60Nwa68QHmeJs+h
sHm+8YY2cNhcgmtXKsFVioFZ+41wXrqGcMgxZIvA6bWIPa7tZddq2gwEWdjBksqtcwnv/mzMZ4UG
5pVoSrL7HhhiC4yhMNnLtO/+5SZtk6ElOF//H5Sd13LcONeur4hVzOFU6hzUUiv7hDW2ZeYMxqv/
H6I9blsze77aJyguAGzLUhME1nqDHCBXiGKxqrDZiHxz2nd1RXYjYTcXw5vGpOebGJ3hbewKFFQ0
C45eWY5vfluc7BYYA4ZB/2MhdDAo/OOtr2Guh047kAOHso1hf8qBtb3v1mo1DV+Hmky/eoN2aH6D
NYd1ZJ/2UFiZD+9SmD+MDp+KKVa7R9K2zSZxMBGToWy68snOp+osAz3ie2M6DgpB8/xQy61jEFsP
Mmqp3D92kf8jSSt40J1S3pFbNS95rnFUlkXfK3uZw7rkqlLXAxzbod11nWfILJbXor7o4feX7uQm
DMd7xPpKvG/kvqv4M/RABCyEU64oe1lHIy0eZXJfNphv3QddXd7JyOdPsEwNx15eqgFxbV/nFxi1
QQoX5s6MwU7Kq8we3KdqrA/A8sAIz/3mmJg7T/juk3DLz/1Gr7IdigHi9poKre1/7OSsuSr2+05O
Q0MbiwnV9lwTaf7Pf1O30hsxNnbxtUEjFf0vHwf2rL2LhxG1bhTjhiPwQSgi81WR5M3Wrps7znON
tZOT5zDr/XhEDuecIsV39GC6bUrPC3diVlZ34gmfIFR4HnmzgKaKouwvJxv2qKHD5K+hwjpdon/H
axaavmrd6eQEjyTxczJc7khdiR1JNSEJAsZozO/z2ffemdZt5uvQTfQk+tCpbKKnHWa30/zquTZ2
GDUHd26ufV2OHZMGas3RPRjybO/EuQApjT33hnK08WrEYYHCuom7YKoYr8J2D77ulec2HftzLPw9
S2DyUjonx5mSAz9KcpBXsnGnGmAQ7FZwwki4yb7ag0+i6+hOX47NFJ6e0hLnrOtBW57Nr6E/H6zl
ufvXXNklZ9iQpnyrE2geBOP+2gAcHfdZiuRjJnTANjOw7Dp6iZ2QghUAFahovXma7H7R5ll1NOZI
dgneOntVDEcZscb87O8KNVohi9TfXvvkFGo4XzTAUOueHG/9NcaNZImytb01ctAeaTkG75mR4zxg
R+O+GLP8dYZiyn7I4sV2DMGNkZkL342iIReFa8MJgIn9oJni2Z770SuhWukNPlwzqHqFPgLcQSxt
0MZ9N/T2Y24U0bNAGGtOWJkNGEQCmT8yQzf8FaTztKD7bVoQrXAxC5f//UgZKiXtT48UayMOF46r
s3OwPyvVDNDiSw/W+tcs5HlxTNU9yEZB+mxVjSkEsF99ZihGICIkwi9z8jRVDzx51q8Zcu6nUM63
1DG/Qea9Qz9LPKLON+5icKb3shktxANNdiLXLjsCmTlWQA0rvTAv04BsJCtbxc5V9hl9Ave58qoV
2LvhthwAAGlD5T1VtqIubQOAjgzLyaw3iXBDjh2MxmNOPbCAmyBDlLW0U6eaRxmh2Fk8BdblRtmT
2d3Gj2PnPvCib7Ga5fvMJumML6x/I0tg43wA+dSnzn3Jn/OufYpF5fpSa/t0X2u4497qIfhMSvDe
Jlny0nSAXTRgOXt9DPyjPandIrUS9R2r0K2qtfb3P6cmDm8fc55q4e20iIahX7t1iFZA0YV37txU
KulcVQ1vwygF8WtVUMrkqIx7d7jjGIh9eK2DcpN9XmeFd7WCyIgRjgiEXu+rFN1Zpy44gCoM05Mx
iS8TsgEvsc02zcxIjsmwLntzDVYuX8qw0dMIAYTeR/Bznpz60ObSrt7LMFCqN8cK25Md1NpLCHkN
Ye6P1kdvA00n63EEFHkEvf8m32Kyi9rcnvNtdHIKzzkEiXk2x4I6pzyQaVg43ZQauaTrSe16LJOj
ekXe6NN5TfHVYjtokbvzJp/VR7RjvKsicxsOSMTEIPCoRjZ7Y26CrGwoGHI1FUnBauctrl3ySk6T
M2QoG1U4UOR8XN2oukc3cdC62CY5xrIooujNLorxJprG6Zj0gf/ijafQ6aI31bf8/eRDaZGh7sFX
dmw128qwEPke1Jh/juv43W/sv0CFO4vA9tFZDIvsWYTpvgZG+UX2R3O/bqr/2u+wRO0iBb68LIcO
tpcsZShrorIaKgeuZdNrXzuJDTp0W6VRjaOvhrhh6hB4ZHhtvHn05xSEkSAsoNgz9wXkPsAOzpd1
pcfHKdr6GKUdYzQQl8EAQRTMtXscOIbDXe2rdxIH020U2ng6k5l8xlqEhz2q3s1EMdexnopVM6GV
UekIU/Bmf3RNLAXl7ajk/eP2rFUWsp+tkolaaHyIKtD6V/iDUUBYjjPHgD4P/IGdgHZqUGKQ0Zg7
4taa2CW6bZCcnBbqru+AvZ63CdgMQKiMlHoJvjO7l32WrVHBcJ69tvhjGpQDbGfQBAtLxXswx/NE
cq+4xfFAWSQ6TpqW0YYAjyt/HkQTBShEZ5/++w2hWZ/KebwbsETDZ1vF0cy2OFX+eZ50MgV5TeDH
X0ofQ0p0Ae292kVQhQ1gsRCG5bXtW9a+c0rYieCtb1H8+jVBDl2a2ioBkkJBofhZIXWbp5dEdDmH
Lt/NpTxy+YVdwoBq0qU8kNkY31xG4y5DN4BHVeIXJJ5BXrVN+1w7bbS99l+hEP3fg3K+xERcp3lg
4OOpOReQUaY8gVUaD0uny6Y3XUt5piKE1oygxlylBxztkeMFtNpfpimT0x2zQdFv5YaH3YW68i0c
fK5ViOtO6FNF4zr503bqU3j9ZN5TQPPnzdb1Q/WhOwgjdk/eIO5kXTKL+gdkyftXs7aqpRmn4uAp
iXdAYCZcKkqcvTVGfRc1JPhbmSDOAxGcfd6lNxq2RSfTYu/b6+qOt/b4ZjQAyuFmUS+YQzlNB8p0
KLUuvyl8yF1kSLL763c5GFE6ww1vd/kyG3Y5bLAIR/hm/rrLRsxXaDfjtFSoM8z5Z/91rvzMy0Oj
WMXl85DUgMw4hfUth9TkTCZaWwyN5S1Lz4J2NDd6Fn2ZMnPcy8jvNbQvkjcZyHtCx9e3hvDwgZin
/9vnDHmi/o8tljVrEf6xxdIBE3pkZQAZGXNa7tNJNBmSJvPDovwiQj3bkZcD7G96wRGgUnabcPhY
WI2VNwvZ+W/DckCU1nvTmLMeIAdN4Z1aO+jOMkhq/MN130VodB5ThlY7qhCXLofcJFE/gHADIK5d
azNqFnoow2D1i9hrg4VRlcWir0d7U8XtKy7pw7KIQgA80+SdLLPXHPKHxqubm/FO9tlzuiAeFWpx
foWCBNE0mnCC/QlsU9+VzXksCnRKct8zH9xwWsofKtPJPKgz6U2elv2iDR8oVd/aRdA/yhm1mVLA
ydNiK8PKsd1dPyd6ZKgZsKWrJOqx8p7QSsCiVLBbukNOfLybKkGeUQtVZNVbRaCD3eZg3uehRlG/
eKVrbkaEnFGYC8INtjkdyjmDdg6dpkPuFNPpIMHiaJiv4rkPtp1+VOS23Uk0j3dkRCk9De9Ro6Zs
MjdNRX1J9nPou5fRBP2UOra3d+3EQbKke5dLR1NgMdSVSgYPqQ/2rYjtbZj7DyIdmqOErEGFS7ah
V0N3mJd02SiZ/5AkTnOU0XWGhLzJu359hpwRBeC6DZ74m+u6KBc7XWvCo/C/f+qWodPp4ZFUlQyu
S6ZcH+WY336/LpbyqjKPXePW9t38sirdODkY1Op2nBsBw8RWf1Q1FKcCNx3I90EJGFQrfsGorYNB
VRV/VZm495Co/mGLr10+QoJQtHJZgCD83gjtS257+XuQ2AHyeqGxK3UO1LpiOMcRVuUxdkCyR1ZT
bHMtecA+GVpxOPfJgdx9tEP2gIDH5wP4EMSzC1GAmKb+MzU3wLIsvO7It+DBDUJEN/++SIP40hP/
fTEPCc05KWGX7G01dY+IordQqWtSi62l1BxF6PQ0EJyLSsAdyXsneohixEJKFTWJsBUYKTemBXNU
TbyV3Byw+tQP8XhKFRi5gNgO1/XP4bexYr+HtZrcL3TNWYSusnQ0YJZ9lKRPzH/TfLP9ihUP1hga
xR7L9BpcMUpjWdXUkBzUDuQMOLLRQtR1csza1rlDkQsP8MrR8TMqeOnOdqbl7IFaz40Mr01dqeve
SMPttQvr4n5tjHU0vWh1065JeC9JvoWIE8bm/UAl+95VULbThslB08dEpKVwYwQUK5j6cticJ8JM
jTl5BBQyq3jtRql3Y3SwEeO0xm0VkuUhTYS2arWaLw/+17cN3nuvlWN9G1Ad+ijhEzkeML6bCb00
paqHr4kClkJvGx+NPxP8V1fUj/hC33i6bj+kjVs9FnEbLVV4MCs5aETCOfmKB2GJQdkVaDkqMSQk
tzJU1LTfW4HFAb9PREmeJn1OYyM9TsiTL0oLPO6qatRsGWWUQ8KUaopq2tRQ5KXslE0yD1+uVDgH
mA9RfLnOkSHLrb12zQFxND/UZ+nNOtqFUfw2FIN38qvMO0GRJVGrRwosGKwT5ECfFMPGrwOII7iI
3SZ+xLLiDuObjqysNzivZYc3VDCU+HCR4qkyM55ephwNJFjK8Vk2gfLc+pV/r5B0PgsrH/baWH+5
jhu16S77ctCRieQeXW3+coshZqOAxPewTnF0H/ug/EtYmb3wbL04RL3q3Gna2N/yTcm+/cuMMlC1
VV+abwbHM8zJQshH5EFkFFvBb9E8xk6DkvM8s0CI/BrNY6NtJx8ZSdx9WrTxfQtm7vK8VSlJ/4FM
6G9g5LxB9d4EsOeX2d0oNOXFcmGg1VP35CtNd1ahd6EBqLyYCGEfKiPVMDxjVlz2zjquMOGVo2kc
NouwKUEXl0AIJKZZL9L0XhPtb4eDDnu0de3HP38CRGqztQgSNF6x4zkgKHduMwcqPV5U6bKDmEVF
123OsqFeCouwsJbCb06WBK7UmD1zChck7+fN36UzHa1i3emUUv0g5hVmK5zN9CS/L40uBwqr9Kc4
3Mqea/d1aqhZ2b0cSDNtmKeqjuKtuxJuxCYqVH1Jjry5AV2afjSAy7TC/3AyF7afLcSzlXpA9rV2
Ogylpu0RrRng1tW6AqkckI+RRjvPnrpnNXBqmDnub/3mYMTHYkKSK8iMMy+fWzU1vCeZaSlcH1GP
vjzLKPadN63z/UteRicJetu1VbGTg10gvAWFOJi9c0onMmyxjiNHX8hPQ45v3Dm6guu16zerTiti
UpqIJk9+bR1UKF6n2kFSuUeMHQc45aHTkuDZNHiBlXqGuEVUVEcE69BtERiL10r0HYt71MqStH30
p0BZt+GIlhu+9meENtsbOSVGiAqMmvol7RX+Il0IeE3Puv+RAzf/ZTPpqI6juYbJC8PQPp3GDHCd
geaV6ZcoQpK/q1pcV5XmnAg92ZUNykuglsRZ9pVOo7Hop+1ahnJgQvbl012Dgn1H4Qnl0bI7JBtv
XUzfYJq11wuwFdmDoWIBTjYKSIBjiGYvGz+zqlVhqX/BoWv2qPQPJS6ZerNX50ZOkaGZC+6Tl9eb
f7tHfs4w1u//4/QqwR3Fb+gn3eE9BPsHHDS46H/8vppabcI+M3r0c/NslQUo2RrzfkKbG3lVhimv
9UgV5zpy4q3si+ZNRV9ZDFAHaBBmQldbdrZJ5B4z3XAOyUw/9tGhwnhcO3266vRUv/QNv67+/+f1
er0SFupYsk5pAQiGeEhiTR6LZRhg7rHX5yqmDBNziH8L5eh18vVeUUBO/DT5GgZNzT+UKii/DZpz
cIuiOLljsslmdIdsyNcbtxkS6GsSsOFjOnn5yYalbepq9bVOUF0Doywe4GnomzLhEBm6ZsK5AKmk
eOjs71izNvy1v9sJnGgMWuNdqbEk22WDKtyQ5m/BOHtPhIO2lmE+OE8KNNSHXKcYBzrvDq539hal
RYPWUgvVQIY4DN/YaHIe8WUfX4z8I86m/K1P83xvwAvlC81HwzSIFoWrNjs5OprKrRfmNYBRdeA4
wU8gP0zNomAlf4JLaHpPOJDkD62XV+ems+6yILSWlhVH21mGZFEPjkVJo/TvsR8FI5tU0VcejvfI
LYxHQ42NrR1p4aqx4vqL63xVhBN+/XSj32qv//39v0jw/v79J0Vl6w5YEEtXdQytP60XE8z3SvHs
7MVGm2V6MTXXXDVhbI8rBCbarvX3im34+7CrHsJZ31JGsp/KGmLT1xg2DZl3YGCbvjez7WjHnPFC
s8huHb3VbvCCbbZGZw3nqrLL+wIFCNRJxrPsyouhQzolFzDxmSEHTN17RDkTwODc5UDOOTTh9Cwj
2Qy+hp2KT1alA/KLIwq8JQe/nHXR+tNyiIFKssnETUUV6cECjPA6RKAS3Gx8BkkXbKvYiTH07Swx
w6FwokRNeCEf4ssjLx/lSBRr06z3QavqNxavpXXsTc3JpOh1acrEREcotdLfBsJ5irzDme+Qk/PS
/qoZCNiWXgk/DpMdilMerifi11UtR2RMoRcLQtd1vg2lB+B7nqgM6p1Q7ftPeQAZXvui8WYCxXaQ
PQWvo+M1ZSD0oKLK5pto2uThDgaI8gL19ovJ2n+SUStOeH+7zxlKMQ+qE6KZzxy9DYc9FjzRbW21
ygskpWhtk2ptetCpZwg4+cyRjh8a/iBholqPSkxThcjdeygH7GVfVnrrQmQjQlBlt1fQQ90rxdjt
vVR3S2Qb/47l1XWOO8+WIce+O9RGIahpw+ZyiAtJXuywPX+WMAoJnJBXZtiiK1R4IM3HksNeQCr5
Os/CVOWmUeKJ7YFmnrTIQn25ZgdlzKFsVBFYp9wsH2ZE726srci5EV2CSlTno7z3x7S4EmjiSHac
OvnmPmnq8CSbfKiTO3e8lwHZQNLOZJZfilaftvnUo8QoR5xoLj6ZGmnb+VaPL9PeFfGRFSc+Dyju
p0Wf3suotJOM+kU0r0bxWTZZSolrgl/F9uLvPrMM2cuX7i1uyCg41eP3xu/A8NqlKyMsZIznWJl+
i6i5XaIm03XQvv5vYx2kqAWp12wRlPa0w1FF3ckr0Q/T5Ur2wcM0btR+Nn385fJlFJpPuc1pcyTK
5LWGOMg6i7GTdqh5b91qHLcDplH46vjw8ZTRv2v7DOdz6p7nAhr4wkSI5hmfH+fG76lbDF30EXOe
/GbluB6Ug4ABEMHH7iIOHU1doyaP+Ab0jvaQIYbz1Q6bH74t3LfcK7wbs9QQmoAltvBdyEj/vaD+
g7nrGiCqODyyqLKYMvwJXoW4dZj3+Co9YzWHeMz86u3LtkJoK0aTQjJ5FZiqpaqmO/nqlaNZ1Pwc
VbX05+j1XjmqW8O21YvyAaebf9wvP07eEOogjK261kfkgwdwLQL1z0+MABs9iZ7DMIoilySWG3v9
wdTRYOC83D+XtV/fBp7dP5sc2lvAroqin0wzKl8nFEp2g4PMkQzJFKpLN0BUW4Z24AClr0R1nIRW
vFoWmmhjla5b3LWXgQjtDdyfam11uv3cTtZZHgRHgVWPC+D5Me4ta9MEarUOROw8K51xxmgZYx4r
NDfGUO3UpsjfLQVofsQ292gauY53h24tcePukHK0X2SW+9fUrMl/TnU6X7tMdb3htehLBCCE7hxN
F1oyGpVwp+Ki3QsPlxKUCwP3qFOCxVa9d7/q2XS2eSi/qkb14YSD/W7MSkNe5k+vsNagROIK/Dzg
BsueR28f0zgfF1VLkkJVRLd0q9A85bnSrQAGh3d+XSKz1priYPems9ERDNl5rpPtDKUYtqibqHu3
wu19tCEDelERrVGHcO7K2FKWtjtO9zqwYEqAfXvOUdZZxJErnpoayY5cz/sXFi5crrNBe4scBX/F
sle+ONP0xv+k/sYG4OhMlfNh9dnKbIsQRzSz21Q9/53OzNPTiLf0Q15WX4fY0N61wES1ItCqXdJA
hNQQi5P92SCcdQ22bTUEiCGFgbUJUzd86tsTZkgIjXgjcvtQpWFKITBIUSv5ZlZYNlRJ+zFWKH+3
dls+Rz7i3eirG3tR5cHRDaxsmaLq8Jr09kvvTe2HksSrtrXMlV3E+mbkTHNb4A51zgrfWBmt2u0d
0KwsiEG5auuwRFQEcbU0NLKvVjWttBKB4qSIUhS7S3dP4d+5NDK0qc2xB8HWTg5ojtbXN/JSzWIu
5aTLpTffbogp3yfRbx8jJ7uRwIBcLdKtjhnaYujV+s5XI33X2rm+CkAtPgF4RK4JwasPI3zvp3D6
lvNivh1qzEr0aso3Sox4l6kE+r0Sujx6lVNhh1zfynty1/3R6ipSvhmSSC1fvb1lwMxW8MQCwosc
fuHXKq/FONuxGj5GcvcxN8a8S5H9dTs9Br+6rv1UJR9lhPjLYEExaC6f8f/skx8i/4WhS98yA5iA
HSFUCc0keGq72fQgc+91DCufZJdtiV1DMfmkzl2uV2cQKCN1LQdjy82Ak1EMkKGnj+Tj7LXpqDjE
N0O3hF53Z6STONlCEY8ijPZBmpDG0nAKq3C2WKLUNr5BnY5vOt1rTpVhtI96G/w2rR1BWmbeq4GA
1aYkTZd5PSheHfeGw2CBXZONDLNk5O9nWVgs2bZx72tFcB9HO6i55Ctll9JbXwzVwy1B9k1ovSyA
AVRLOcouo9z/9/uEPMOf1SEXwogLypPSKg+npqkz5u03rm5l5NlUxLn+TP2TYsyKtbbc9ZO7tsm7
PVTzi3zyvDW0zZ/RPHaN5jE5U8yv9eGPmf+8T85s5s/89S/8ui9KlHrd1/l043c4p2Ka0FNe8Q5q
04GZdO3xTvbIZgQUtVbiFCmCPwcaO+UUIBPFrpupC6/GqDyxYDLMJTce8OLOqv2NjGRjNpG1ZqGo
bzUrxBmoE25723ku9vGI30y248IBbL2Tg80H/qPxQ5THVJzmLnmlRJRr2mBSeGP8PUB2q17NTpR3
sdcgATTp98G8ax2zqlzYuFsCO8kt8Juxumf/kOBUon+tyfM+RZr7MQk9fK61rkf70td2mp9Yd6aJ
SqKeIvaDwKG3JBsFe0tYZ6fMysekzNdJZhevdo62mdWSG5ThAF6RVcsSq3rIy9dx0qNbRdvZRdne
KQilLchJ6eDvC8Qetd5C+bheTloDZLRRlC1bCbHsMkiwa0R6/rJ0PEfGpBNLMtPuc1vqZ4Ni67es
o4QyFFBCgAbZmxQ1p/W/zCC7WSwEajtriDyzMrGgqKFn2ZEzcIkUj5q98C77DlHE/9D191a0zX0K
s9jc+A7KYrpZWmRvUuu+TwttF5MpWUK6sN7UEmfVwcq+aQqig3IGP726m0lnS8emfNWUOCOh9McW
fIb8klJHTrnmrKyXgFzAnEYKApMXiJwfonMUjcNhUANU3hqqKEJB3A9BVwvlDiSoAs28I82cfK3h
9iIf6fmvblmhndWnydPYRdrC5z9zn0aeWOVAx49WmCGFLYCyjFEX7v3BKjaFW7hH0o3pKq6RBOAv
hiiDQUF5DDK7WbEHn45GNcKN0AtjG6jK+JYMvAPKwSNn7tfHAf4BSsz0m34zLYxwYNq8cA3V8Ns0
NamQqppXMGXM+TRh/ZyWJFC8E+8Hr/bk1eRXiIhC/Y4vZbpMbTc8iLiq71It8VHibfWv0idUtb9F
qlrcTiLxQEZ5+q4RdcQPq1ev2GvfZXZif8vS9CNX+vrJqbA4+++lyrA+MQtYqjzNMHWNdJqKAqH5
aakSQ6I5aVuMz6qVeefafHExIX41kMvYWR3C1UmaVO9ZFJc3tiLaU9dXxsOga0hr0J9MCZqb/SKE
h3FrlEOylQcRGUaN9XsoR+1C7KuofPAmF5VSLepXYT2U57RGVX4g2/FuZNNDJHG5nrstLadCbrf8
yxhT91WB4onxh5ZtKf78EKJR94raULxpy/FL6OTnBsWgx3ruDwHjIwFnjF+6QxX7xalXSb3LE32R
TOqqnw0v5Xlf5gUocA3HSC+trZ06plgjWZXfVJaBiVfasbOEOE6t0sVY55JMd3ptAVq6OzhxHrBB
UoceFiqxHxT9IRislqrEEH8ekFPsEjcVFImZKLx6WGbu8CxMrFVmdKHEHsJyTw9zlwJp4CEsnRSJ
CbdfQL5Uj64jkN5X58OQqpZIgETDdxHBXNUD64fjVufYd5U3BAWsW4xHNMzcUof1XyMX9+v2yAcz
Jm/nN3e53bYC80cddefJGINTa/r9xomG/NRAK0CV387f6joSK9exs7VSN/lb6NjvrW/291E1RY8e
tFnZPXo5snBJg8TPfFM+cvoz9Rqp7VAVr1GxMVEse/OK0t5TJa5vZTgo4yP8m1M8CwLltX/nxFb1
FPQCtxLN6BayH/vkE6C66skQ42x+pd3g5bkyhWALzk7+AHj89+bapzqiX5pFjZL/POU6IEOQov0S
zpKzyPtmRGs3Sx+8KveWbDdUXpRRt47irDoE1TjL17LzyUAu7A0e0I0Rty0aIZm2UoMOykQ8ZUjY
xsM5TZH7Ld28wcmxwDxM09o3NWySmywecVT25xpwWXzUZbMaE98PbyZr7VpgUW+MEYfDJIiwHyko
wviOwPspejS6KY9RfTfZrs71s6GhLuC3CNDPUeFGO5/17UGOUdG5jBkzKf7XmKzJ/fM+L0E7u+tz
/cIe8EzsKPzCCzcSgQk31tgVZQg5a+ZIi8BRVmaflkBd+Ua2j54abNnGBz9gKm5Dv4jeyYVoLBRD
codVl7FTkbZZZbHuPLo1VewIaZaPGKNMFwmFWqtwPdBz5exqExYSbAZ2Q4BcUlCx36z0dHwvqmAf
eak4NmpirB0yeTckPoMfQE4zRGV/KEh7FhSXXx2UMBeV204nwynHzWTo5dbwW3OVKGm4T+I0WqVh
o+2NWouOqqjSJaCv5NXo0xd0ANoPUC6rNjHDv8YE3Y7SHsN7iBGsNFUeboK6Mx6cMAk5FuvWV6f/
wpYZukGaG/0xkjQFeyj7/Vyf7GeWghwAEfTzytTGAX2DYrpRR8u+73rxXpfe8Na547hycpNc4wzE
Ehjbqa3iPY1pXx3gNUW3qjCjt7ZA99Dg67GRoTfVx7YJ+nPtC/HQF8mjPs/yCiPdZGJElGYOSd6R
+VTCb7nVt3fUE/hVoJC9uIKkpggzBjRlyOX/AluNuCMrSE6dZJeTO9GmTsM1tQJjnyYDhIvA8dZm
2bAyqKmyaLS2fUrswb5R667/IoLyIebbgZwwWn5JgihgHpf70eiCr2LSIPYHkfk8q+FLEI6SfGOh
fvGFabyWQsOOPsvDpQw9DylU9JXz/WWU/1afB/bdf7/87H+8+2zDIEGsg+DXPPUfDG+0B6FI25Xy
1Hs5Zo2+YdyO1dSd1D5Ldk1f+yvoksWTX7AtMfXM+V6CCwwED/F17givcTsmd2wLmB6V+VNZYSRU
FoZ9nZ6pKFLJj04huKJlOM+dP9qa2SQNxvS3F6J2PrVA6tN0L8j4ftRC2yGEm3wRTWfeRiLO782k
1jdYlpmboNDi+wDW6K2N3dSXDB52wKZc3tT1CJ0XAziNCdyEPq8EpZVFTw66tPpcnQ8RvHpKeoq/
8woix35FYzJ9HpvvA+Xi/A9ZGSBznw9KME4MNAxU4HQq0iqfYHSkb3wTOKHzZFDaXWA2lpSvqeXf
ADFL1gDFmr2r9nAz5WXdUo5EKrfZX0ZyE0MY2Yl+KZXIaXTxM7BAktrTUeJcJBxGXn3CxHwK+95C
vHMStrmBLIU2UNt1bMA799HRdDadLmLVmlI5B5HY3bJBWuMZqRJU5udfeFYeEGOwvsubMiXiJmfW
8DQ488ubkAPmsQxd49lJsUqy0hPueeH3tu+Xrt7wlFQBqq0jYBjYfX85wp7ePE00t3BZrLM6JtBi
Z7thEWPoBv9Q3SZqEh4t4AIrc+qVnReaL6FPQi0FZHMgRefheE0SRsmm/glne/hG0PQ/Zi8H7Ms+
avB44D26GL8D3L8jr/55E4nw6HITx9bq102jRArUSHUhTB9dbornf2k+Nl3+JV9X+ifVR3EaNd10
3ZletswBdkYvkwj+wvFXO/RGEu+mMkaIfc4yNj572WYYsHuZM5SVoaLziaT1JQeJvNTNfN58LlOM
SlTwm4qi2W9l96OZce6iFcOqJp+yca3YmbsrIy7uAzN5y5zMRx4Nrm7T6K/IGPp3sks2MvSydEXi
PT586jcbBNfxLa+X+XhOWmPch7MAIhUQyMTz1bWRfUnQlZskP7BCuR3nNvUxT2bAcerjjzRnkB0b
PK2OlvNB72z9WY5irWkdau8xqIdmi/i98ZpM3ooinf2oDk74UIf9YzqTwAqz8TYIxtoLZdKNpdKi
B1SUdb7pyb8v5FOruWO+8Ua3vYRyNLPLra+Na6sUP6z5aDYA1F+RxrHpIlRi7ViB/zz7xXdjdJRD
g0r6UW5wQzwFHLU6Xva8umuLiey83i1ITrOdSVB369UY9bQmBF3NVo1TZrBAriA8lHGY4Y8Y/94/
ceobcit7nOdbbea9m/ohHUH4ZwKObdLirit/oigrt2z93UVvdOrGniz+AFk4a7ML9yiSsHhWRLCU
58wxb8ttRn74tk/09nEcwhInNAPbxLlQ6CeZcZMlpndAC9l4zeP7UtXGF9BnT5d9O1gvYzEZirpi
b+zsMr9Vjm4nOF7GonqzRHKP+m370cXlzs5y671PhhiguBedKj/C2UhpmnWE9eg5zVMMYMGqfBf6
ykyaH/n/0XZey40jSxp+IkTAm1t6I0qkpG61+gbRFt57PP1+KGoEDefM7JzY2BsEqiqrwFaTACrz
N65svKYZvn/s2hfvJ5J02/NxKAW9gG74h5i0qK1XGXKfKDmAfZlqRBbp1unrlFaUjNRA8TZitIUm
WWTDdxvzlYG9ust/5xIqQX0fB1Z01xhZgPZaZb02Sbmu4lr5kWQNnkBKNF5iXpIAApr2Jg4651NS
t88iokwCNqxB/KnO42Lb2GmwV+KmeGym5JuIsBCewP1wOOXc09A1Rm+knA6dDJkGy0tlZSs+csuR
GdJpYVkZN1b4KemDe02Ni7N4+GS0mJCfxdd4GptbteZ9aL3Pc12+iP/89Hdk66/P/wluQ+VHoVD3
Vy0kzZAqyUM6+Xl0DqWkdM0+SMAkOY7ertosxCJygBghzrzGZQOkw3FahRX+ZF3dupsmRfYHcgo8
fHITx0LvsVX15efIijBq4Fa1RXk73JhuSlZ4ghYLkHE4adzUGfpEBYS1AFGjo8md9bOlO59TO1If
REvGVkZLw+coIGujmKl74L5drrzUMl5hXP+0AMpdcqeS7qOx7THN7NT7wZEKchD9xa/bCvJf89NA
qfa1JLMGdqEdXkKtwWSqjM/R4HX3WQgLPbDt7L50LHcXKl21L9mdJuwh10NTtE+9Ko93cdB8VUa1
fRqKVF1ib+Ch4E9VIedZ99MxK0yMQBtFSijtCrf+PpTowCV6kvP38LRVpzjlN4Vfe6rm1os+6O4W
OnC6NYu8ufhmfoqB8r7G+J6KupJco0s0dJl/tsLi0kl+uO8ns043hYsiDjw+QShmBXJrE09o4lW1
vzuV5y0VmqBwvviZi9CmJpdH2xrqB0piPEqbYFhrRl9sSpw6H0ruTsvOLfAc7EAULGBto9rURNaj
7coPGjC4bwqAmUWWI4ntWnnOhmfYZLL94htp+922gwybIlwlwrEJt2YpY5AkG92LY5oBnr5++8OD
Dl96xWSQoT23qe78NlrpwqZ4V1OdXw0WjIUhUpd1jUlWl/j2NtJr55j1Vb8zbengjlm6VgZY7DEO
dDLo6pcxbfpNCy5ug1g4O/C0flBz8HsVoMPvTdSdbYqtvyg5kbOxnKXn+vYGuSCUroHFCLYfAX/Q
AtNhbKEtxHe954cXcSgKWTlKERC+qSuScEsOEttY50amnDprgH/Q5V96Oz8XZpo/g8p9VkonfkBE
Sf6UScrnzFOsezXMq9NglGeIAED6MaplC/crlJv0Tg68Rwde996zEtwuyiDT7yQS0M569M3ktTPJ
GueNXG5EUxrMBztne2iqbXffmDU+BlKavupSiDGX3PhH1WlOwDRt8M+oiAkGje9wVqDZFOW+t02G
7q1fDEYkMUnXTCGijdrYV8nK0lXrDp+ojKQPRRx+4u2kuh96jOx5fVIOXVe1n2WbOzXQ8GRLkuQn
z90OX4JWO/W9tTNi3Q+WCGohJawDQZ8G5cHtLm1vWYd8jL5TYySiQyFh7wTokl3bAYq4eHeo8cLt
03adk1n+zGtMswZ6z2Ntapqa6SxlR2n2KfrMm8DJh2VX41dDKU5Lj9dTS2/YJvHGhT/h1Bt5PKBs
VVr63T0GLc4hrYYziv7Gg53UW3afmPtqP7MOqyU5rL93utGexxpHAzWzy00ZvI4lQN+Qnc7QhNXv
Tn/qbKv7VEW+c1e4I9xhTDpWfYT/YhNyS0fCz93JXZAscn7O50Rqcnz/OLN05Zxw0z+KLjHYZlWy
7TrNW4om4KbkXlLK71j7HLPKMp7LSG73XWXimTs1rcDDUMuOvoVSaj6jLdw9Jrhn4kpiPucZjM3A
w8mil3vpbpwOoMnezuJIw/bQN7/NXXPYHOvAKKa0wdXfZ1pmdQTF+7twc/vQF1W4txvXgRLaJ7tA
V7xTFwTV1i+1CD8+adhouVY8jHZprZ0EaY+u884OT+ZdlmTJET3i+uDz8981QWbfaSilbtRBHh/6
os7WLuCPx2aMkJ7WO/k5jy9laYA6sMfkgq51uGv1stzjdl4/DEETkPeKy1fVTU9ywS89isEWKGn1
NSwbbQlSLzlrlF13AKnkXZvjzVVkKnQ7sqh7xWS1zpCmR8bkXGZpCu5yxlqVS/OXnSdPCu8Qy4qs
4LnTcH81wvy3DqnM51746rV8ws6PsrORBs2uHOp7m5/SNlLtbtsbYGVkyya3YPrqi2xU31UzCX+n
5gmUJgIL/JjPJrXnV8vX8mXRKtUjci/NpsAJ/M7uy6MTUhN0Pak6wzDCOLeiElBk/dLPyviX7LPN
wmsn/mTaerqBXpgdx1EzTio4kpXvdMoXvRtO5EBsCpWOwi17U8lm8S3wsfPubLk4kKa0HtOq+wW3
ghslVXt2xJV5SaomPGqBh5Jf0g73iTNtXwzje4ghErSMetgpft1s8WNyPiFZdGlA6f5wgMnhCZIM
jwNOEiDMS3lTpjjRkJ6gQEJEML0420WWXNSuysABVDs8d+K9NTrmXhlxhuT/MtoOcm0+OHrhrIJu
kqvqQ2eHe81wl+bA8fvAcZ8NXa/OVtkfIpipndYtNMzGF15fY/6GAN+WCjIeJQbgLuGqbnZBsRfQ
rwZhc5Aido2oFaNVYy8aNE2fZblNH2U3I2VaG0ejbOOlprfdvsHscT3aSooDk/WLqguOow7Ujkzz
fwbTPdeIHPz8pHwZqORhB0c2923QDtu+jdJHT+0c8pVN9cN0SsQ8G+WXRMmikAPrUyHj8qko0as9
lPkqSzXnnEwHCPbdQg35orqmhIU7iSBlNZZWvvbd0jmLQMcxcTINdUw03vtQdoPfYnBjmVYRYbHR
m2e81KaO62KxqWw9UA1tN74Mkuev7SxPT5JHAhB+IO/PrRbfOaHzFS8b5xRo7K/96mnUtGCpjiqC
tQ4s99I9WI6tnHIIKssRfW2gJ4jiO3Gl7tM2HrAz4hDs0iFJN2yOg13OTmGlm436gtzpN63s+9/U
50aQyryosNsupTjB1crJMFcmbbzIY288SDgT+rpkXHruIzt5wN4sLkzlE/5pFoY7UopIIwbIlhJ/
ATMTr0YbkydNzoe70QU9kmiGtQlNDSMYI8o2No5Vd1nRNC1KSs0TphjJTvTNB6Wy/wipbJyhOwv4
F28jKBJW1Qum6TjyWXrwuUXUfdUmhnaOHJ8tKlgI8NxbjLGgCEBIAN+DEGSnFh2eifWpKzW2gGSo
nhLqTAtI2f1e9CmJhhMPtmsLGFznUAusX9SicEFY1q5nP3oab8mBKn+T8Yk6gDwdD7oE02Thop0c
DFNqopA6XgSjL1IVxK+djKdUCxxoAi7bJMD9A6j0FgE0DXfQHls/Ewy94QcUJL0kuJPzPt0HI0a0
di5Lq8Ia8Vb1HfdxsLpHz/ROcKM9rJpDiQRL1Gxdpcwu5NOgJEtFCo+thjZu8tYEpbb8ZGZDeOrJ
a5AKqctPUZ7Z906kP/P9MZ/HATYPdPA/GOLWpBYzU8EKdnGroqUALAjiYiAsKve+zn+Ihun78jqz
umhlWeV4jpDGWmhK3cNM0MbztQ+1j60aYzspmmKA3QIaKRIaMEzKO6yaZSPlBXgSUOsdq7hrmvjt
LNbyaI1spIHMV1fV1GGJuZ5yJ+J7FcvtBsl8dBENJCexA8q3ieK4J3Hga+DsG5hWGtoiJ6M0eQAk
4aUupIifP7dF3mCtizL2iKPwl9kbpWFdRF9tZwc1qsZdFtoqAlMwuxrcXBS3Rw1OTtFUKYZ7qk7a
WR7wa9fwU7z4fOrtYA3xTmJrWajeCBttmFIIDyBYV60h6zymQW46uQoXJ9RfW0h9J7/9OWgZhVZc
YjaOTeI2DyLrULkV72LTmRIhn3PtFG1xqK17qrzDpm2Cek3alBJFDhOyk+JXN/Kjr5gJTIooUv2Z
+72yrEPXewKLEqz1sHQfTJkvRRB9Y3NFAb4pAe83Bo+WqSkOnaOCqjUcsgPw2hhSe8s8pN1K6mL1
rFWPgV5BbJRNpFdc/sBIIqCcLDtlvHdNtYO/oUjBMh/JB+iREa+CUdIu4lD4UAJ522o2iie/9ZV1
g4lwrxb7Pi71a1ynKPcU9My7KDOcTY728KqxFP1QY6W5cNCwflZ8s3rsqm4hI4L7rFstBl+ydJle
1N2mUl40EKt3JAjca9PIE6zfhi7cJGoelmjt4oCBEZa0RYIpphab/cC4K8M5oOsO/NYCdsx6fzFQ
0sDtKh63huPax6iUPvthFj12MCT1pqyevWEonzPQSLlWK/e5J5XPjtYZyxaNau6wNHFhcbdKS2rG
rd17IwNUBXXLvU9D86cyjuGLl4TlPpB9KkKOF72YsGXWelcFOzEKIwLtTqyeQK8wis0EKreR9CTb
uvzI8wMYC9291cJb9DERM9loHi1pBDDYGtrO0Kp4hYqICWMqqhBsAj0GD9z8lJBKwL/Cllfk9Rkd
ZGWbZzzepcgySLH46HcCE8V8krmq03rbXMmb9XVuA+iMpz15vimYNzwccUeQ8WI0asn96cNYXJvA
tHhgDb28EcFpF1Pf7HXkDKfryl6UrsuGxNh1bo+Vr0VBeyuCtbZWV6Vvu9fR2Kwa9C2SYnedG3QU
3lpKQuKfEI0YRlNhjbaY8ewMy8FRCun7TRKM+Z0dHUGfBM9YV7aK3D1LitU+J2X/GRaVc8r0tN8V
LeRNSeu7h6ZGgi5oHbhDEtZ/oq9WvhUjemrXrhaxgnudYrMr5+jchuyYAZr7B7uzuwcRn5ZBjOZJ
GmzttF8mVtrxihdYK+DT8dHzIH7DevuRkpz6luc+dhCZZjwkrhHugt4+1PWYnLFz+tTIkfcCH1k9
4GuB4rXTey9lVNcbcu3DRowCHqiW1AidgxjN9PIpwc3u7AW29rn5VhW4a6t+Jq/yzihRDDHLVQVv
dVuFFDnxtEAGyclxB1mHhvXHaTyd6kpSqMsPAR9O9UTBqG4gfeAZjy4kzM8m/7wnRwfGO5nTaXzb
Lm6cHURLMjr9IfSGR9EKxxQJ1LT7IVol/2jo2wGO0H3hfx5LtIPsnhqdWDWsR23jgkxZhaakPQyu
/HbQpb0ldd7D3M0Lf36IXe+TCJr7Y2xk1/5ApfhmIPNC3JtxQ93OwSKEfAR7HXTMuvfLuS0bRqNU
lE/w4TdBVw+v9mi6q7EG1DwoqXySVdJdYKdXNlov8N9LfxlMLijiUEymKOIs1gybn3fKM9zC/0T0
Ke9ncZY4676FUHIzIILFaNfgmjyPQvbBfsXsKrIS5F6vq1aVvYirEeBeA6mYBMswpgfkwt4OIa8K
h3g6iLN5YI6bB27i/kXIvPwIID5aiPXneaI5x8xX+hchN0vNc//2U/7t1eZPMIfcLF95EzDvZvjm
SvMy84e5WWYO+e/+Hn+7zD9fSUwTn1Jph2LT+MHj/E8Q/XPzby/xtyHzwM0f4r9fav5n3Cw1/8H+
q6vdfIL/au4//13+dql//qTIO5S8HWrZEhUQXu2C6WcoDv/Q/jBEKYpZaWy/zbq2Gz3Krqtc29cJ
H6b9xyuITrHUx1l//4nmq84xMnXncT2PfFzp/3p9NjNsvTs95O18vuJ11et15ut+7P2/Xvd6xY//
EnF1TCnPRtG1m/mq86e66Zubtx/0b6eIgQ8ffV5CjMTTf/lNnxj4F33/IuS/XwpMfbMacPjBR3mo
7pvet9YliPilaPrtJBmgpxXIHUbBaGGXWtjuSrKrTN3GFaZ+VenwRjkNi8B+8MDEAV65g6SO23qG
Z9NKDHvtWtdj5wTmFwad6GpHJz4WDm+BuZqrW3XQLDRgW35WZL0pMwC9nOzarmZuwtdNWLrB2UPS
U5wa/RhJy9noTbXeJs5dsxWc62ohKsdV/M0NKmmvI/m8TJMk2lKTIh8lJ9kjqMydXqT1PWJL6aNE
9uXOcOqzGBNRBb/cjWNODuJThAhTI6zEfJItBxGiujKvSCmvpqwqAuI8A8Olh4AFp4uIgX95ddVu
z5ahuiRR/8OVnQHlJdX97qUaGbjU7k4jSKxhYaL9cRJtzCb9JY7Fb8PzAJbZbyGmLhGS9YRk3Vuf
mCsOIs55X8UoIn+T6ZB3lRxGi1aGVAHEqTiQJUSkdG5/CIps+wT6cth+mAPy9I/wD72IK8b2stfk
Dpk+NPxxeTPvWyWw7sVZjHdF26bN6aafF6Jgxfsp36GbCX3t37WRh1rDH2uICHHI2d6iAmW227lP
nPmx1e6gQf666ReL5JV9LPPRPIhB0WXhAZzIQ7cvlM4AM0mdECMngz+RtUzN0rn2i0HRL87mA/A6
8yiaoxC9E6c2xRS3DN/mimmVHrirQCtrPM8SrLHTuMXZeFSdBfp61XlRKCRJMDWS+NYCoSZtZ/ab
0Mnqc+fJ9blUcutgtfaz6Jr7kd96NpLaZq9BqDgkwJE3pu61y2GaKfqu1xArzZ3iOrblDdfriAE5
H78kWVltBU1XnKEDdXnj695QdxHhc/LFdex6Lji7gr2LLCxoh3rloMvpU8M9yLWmxeia45l+kArJ
5NyV5PJP57WilfJShLt12fbHWlHNhVe1yaoKtTfudCQ1jk12A3b0fNDyCrFOsvmi60PILfNajHuh
DR37Q6gmuZ2YLojYyBcsAnT+MU4jZ61rEKWr2DaP/gSKwCFS/ppkqANNThpzhG8qCqLBXbJU9zeg
nygBfL4RndbkFgr/1SABssresUFoGh1T06NyNGUA+aU8BlRREa78QwgPQfYEX7m6vYrm5UJPeoqr
qYZd44BadGtUTyqk4/LqMikUbIK6DFc+Uu9YX1hRChwkCfH8dspL3g3lRfQpU18DqRvLIXK0G9EW
wzfr9HL4UDWut2/NqrtrZaO9czoqxAvRDlGhP9rqfdZkfbq6DpB8Ag/QW813H3MbCvdqi/6yl6/m
FZo0fFvrps+f1nPV+5tuUw6kraT2l+bdJfTDc+XNRbR0Ryy24QrNjxNx9g9PpOtDpnMDeekBelrC
8EMfV6JimsTBSwcvbJtOpnLiEL+fDcJUbm6L4baLrjNu+kWTHXS7Bfn/peoae1yQ+IQ15UBiTvRA
Os2H1K3emrpXLxpgIndiUPRf57awcZbeWI7reRpZdXfV5oWyvKrd6hAOoUF1iAHqWhAAAlaKtWRV
r9rQJN6hTq3uLg1TNqZBhbP1GBf7SItt+bEzyB3IvZ0uRUw5BUaCqjA4IKMbqm7kIe9Fl+2r2ZKX
0Q55kEqRk6WjmugV99a44zGnPEBmVR/EWYIPqDoGzWnuV7Fuu0tUA+0iQh0ZUO1C6XNja/GxofjR
OR9I6/EvAfW9CiRnqgxMw4HuIFX5fjXRV02X7DOJkgxXmz+AX6bVXVvp16t96E/jAnQMvnjdqO7H
OCi25KnlJ6dJEKqUXPOnip2H3yTdd7tOu2UJqf/svscGmjXexHbWl5LLxAV6yp5CCaCpEEeLnYp0
UurtNPSauutwYQZkJEE6vPVlEKuyvsBhZ5pxnSzW6fwpqVf49qKaRkp0zJSVWNHs/Z0IuZ0yrQ21
NkD1nRliNDOKVaxaVm8+gFlP13aF0DD/deZP04cnokTFN98M0fUwqvihKCO8fzEz3BjwXJ5FrJBr
+XOs3I4GZRqgD5JaSgtL4ZEkOAMVrgeQYSKaE4xY1tBVE6OCbSBGLRuggxgVc7OGOqTsaLpTLl3W
WerUyRfl5CdFvp4MfAF+am6K0WJyohKjSYarTKkDaKoUVH6dZqG7cfWAUAkMnulsHpj7/GkUBIey
NUPYCiJOHDrUmK8DcDd+jlT4xq6jiDpPEJe4WUlcYkDtBEVoFhbB87Xj6UOBvqpOBbAmzdLztTkA
xwvMPnyFB4UdjPzq8QegWBggNdw1ymthKICs8uFpyDr4eVIUUwn3lFcrlS2Kn7J78uJRxgCRL+w0
Xaya1mm578n3/rtV3V5FG0OS8Pfh5XFvdLaxVdwWZjb4rAX6Ye1doAbei5+Pe68g21/b4ficFdmy
n4TR4M9l92qDbZQ3RUFa5N3ZxGNGjDqRWvBPYUkxKpaEldfdidFAlz8smQ4phWLWsOvsJyWFmAqD
k4Ggt5pHGcHxfWP75gazK/OzNAb34jk8R8QAP/d5YBkbvzIQXdZRp+oW5WgUW/GePIaBdtStdHnz
rgypkjfwUZa1oxG+jb71iZGgKj+MDD2Pn8X1VZ2Cz07Lqqdosm/U4hgVHb061HIndffvTYqi3kkc
xtTaQ47OT6aEnx0LZbtKsYNHcXAAeOQRWDzRQttCPRV6fdRaHQOYZEj6bdJ0LTdZJoz8/h+tJK6X
k//WNkOKDpOYWj7kdWOdRMigut29aY/beYJqjtGOOyisejHBlTNjWSOffo25XneMHvIs86+LaMg7
PvgDhU/xKSxg+Ni2u8ZCxIoDqOl4Bbap2+jT8qNk58seV4QnKV7JIb4oWVN1T4NXqsugw/hW9PUg
bu9ARf10Jr1X0VVkOlJBiXyypq4OdPomKk3eIqdmzqbvUTO+iDERrofwSJ0Eyk4tu/phSNxXtEO6
o+N53XFwe1Do4lQcuL1LEr4W7wG3UcX7iIgRTTervWIh2kidBWvVGNvrmnNMkoWDu5xni3WNcnj7
HNclRDtPrGe5K73tTYhZyTxRPeeTb5Q4qTSOfrBbKQA7OMqcisPcFuMiUgxbSGW9RYq2OUdeh0Qo
BYlhqXjojIggsYY4my+JN4GkLf/j1UQke1Qf1UGQibJa9Q8WAoOrsFeitWi2jk9fq/UPrT1aiw4N
is3NgNvFP33qLfvb/qw/+HmiHMu0jE3sVFikt5/UIe/uPdWrAScl1sZhZ3lB1L5cuOXY7UVTHKLG
fpT1NrwTrSIMlUtj9KsUA6GHbGo5uuddIGbOUwpUOE5NY+zcoRqDpdPUqAw4yTcF+newRONl5Cei
IvYnpk8X7nW/21RBAk6pKJfAe7pLacn+E0QAcJXukzhooVmDIDLcQzz12RVA1XGUMHeZmlTrm4fU
Uw+F7rxNUFsgDAZGgqILKlqytsYW2dgpHuxtetdm1u85Hmog8C4Td7spoGiLYem1/rATzbHOG8Bo
ZrAUTcmOtcc0/5xE8dvVUEUqSF+a1l6L6wjUTaaRtLEn3zK0REP+ZaG3QmI9O4m+IDMAEc9tfa9B
lEOcnwB3miSiRFMctMAMwdFk3upmYG7i3aJvfMMEI/hZU2x8cgbNwyrFptjUo2NvAHxc1V01bqjC
I11vB/5FDuxFOOTJX0bFXB1LHhEba7b3JOZD7r+dLyJ8xGmvEfMV3q8vBuc1AAWj5QsI3UHqf2P4
aHhFJRZ6CxPyzsmW6jXMDA8hAaP7UdahdwgnjPVCRDdmYC0HX+vP4lCjmnrK3QpZ+3o4pyYkjyR0
k634TEhMY8lglHfXlk0ZrZKMfhGJP8f7qPh0yX8YjUmJfZjbTHO76U+XypGxo1btwXCKod5EeXkA
Loi2FADYx95fxsFU8J96Mjl0Dmaf/hZD16DSbdZxYQfreY7XZfFiaL23dcQAYsb/j+vM1+7/98/T
tKO81AwUyorY0O6ySt22oWrsa1fjfStuW+1uKFiGV69Yu4tNLTz0UICxhdTuRFcnRq8xIryAlLNW
agcuyTRFRIq1RVPqcY9YFR6CT3VUDGvRKYavVxThPSSkNeSrchHYQfR2l84HcD6LXNeGHZ4Ya9zv
An1JUkM/BEViAN3mnl97PPKwmKDtiPu7GCeXM9jrvKjr3dt7jdsHe7J80j0/EO/BbmJ702e1htbx
H33yNID/HcycUr32pyjvYJY8heBg/qVVjXwv5osuMUHh67Pim4IsyjRfDHRtYt+Z6iBtwqSHz9Hl
d2AlirtRMfK7/9QUAyJkQNXaLEeotf97rFgpDrxvlokiWmk+5ZImLcWZDmjlepZOfXksYf73PvrP
cfjBSqCCSWba8fpGG0s0VWC8UhoAmJ3e40SXOJR+632w4Y6BFsSuhmxb4p0Uy4N8Rn1Z1xMwzr2u
AWAOn7Sp202a6DCwl16KplFAvUcjSQLAPGYvqkISniwQgqNTMG/01zVG3mnOoeU/eZCVXjhE/Gx1
3mNwuDAT/N62WW49Vq6Jm+TchByybz0ETbZS5VxHPcTKLqGpG3dIhPfnEZkUY9CaIyJow9nVOVSB
hAp2Eagrq825efWhGd2N9tsEMUscbC2+ThUtMb83onBtAaVZ5XYRk+tshm2mBNolh2i1bnLyZLph
YKk39bmSXi/zzKyuIWJgYIEFymzpIVeHX41nKAdSw9oFUdODHPrySWlqO1hmLwNcsUs9DQ1NLZ0U
s9/VmuUEGGknwyGS1N/XSB2yFuh0PVuKa84fJvbQ+g6BxeRg2I+iP66dellg8bG9LjV/GDEsPmBo
xdcPMi+XvShOZO3TUPUQTGBjp037STuQ2h1Qf3hbElv6xdypDCO4W7FfFOFgvolEtP4aMy8xD8x9
8zK4/YSLkd8pXvf9Z1JoLxAqpec6G4xt1uj5rk7K+Fka0SwD+PjjzwF9gOFF6ZGWEVJAgwxPRkPI
S4gByr6prcwi+djUp6YIFqMieG6K0Zu5mQk8vQZjvewaQzslEXig3rW/gG9V3IOnIJcOiQeVrzKX
BtI0oX4it6udRHTV16uo1LpjVv+OM0M/+Eg8HWGS8l9VSPhUwgzNSkTE6MXHvD+SEhKjwxQizsSh
rCBJXUdu22ZQawez/YGlmQkveooTy4k2SaQGKnRxCAcPuXYvahNo0By0UfGlXV+QsB95jixbo0jt
33GsJ0fQwDmpzyBJjhWIqGVkucpSTKrs2FkHTQMrDhSspJ/waoa13g0wACeH9KmJatTw4Phugwm5
8zZqyG15GbEGOEHAe2HXmX1pknBcKFngvjQNcCSlzYYXtwiMhVNX6YtrYTuYZZ6Di0IlLSQDzm6j
wWiibOAcFNxprzxtPQzda1MRUg+o1XxozqOCV/dv58axFyytji15PbE/tQZ4jFYGCu8KjnUyJ7UT
ymeg2AdqhsfOK9airwdyOa6uw9OUpM2UdTmtoEPoWjuKWq7tUsp3yKfY6wja7qsahZ8rKAYXuS3U
hy4p4oXoT5NWXyUyMHJnAvVCf+bVTPnijkV94A9Q4VSSRK+w26pF5TnuPVjA8TGX6ovo99Sk2MSu
bpAY4yJBVW8aHThRjc7mS/BV88P+Zzd62BVwW7u0eT3ucD8pdrKeeI9sB8HQm6n5M/iq1uifiEjk
zYaLGSIL8/Zmjd4kzCc8HVdIWMRwoGKyRsJ+XnRCNYjXw2DFJ9B41kNaSNJS8gyeZu9nXkqqVPQF
72fz6PUs7LNTkyKOFXjmxeftdc93UbsXB0js+r0Rurg24hy4uBkQzSF0L3me2HsRO0eg804mzABz
2sbeI+J+6ZNSxuHalYH9ZxXEsVDK86XRWvGPug+Xoz70Xz3cxdZjGX2MqKYSyT9GCJ2oOAyWSeDj
JupJED5SpDa3qNsk/Iok2X9whc+y71grQ0YT7Gqi7IvNiTV7LnvwG6TAODpohjYrZxoQo05s86OJ
y9Mg5SWkkGlP82HatDY14P5Ylad6stpVWxK+WuHkjwPAxH1nS+qmH3PpMxmsa4QG6WeRDAgPmSGU
qJT6sDLpreMC/o3Ss3JEWbd+REdxuEf7fKelfOylnA3ZxhjUbiVixUGT429I2ClH0SqaYIRT2e7Q
c6/ObC6X7VhSlnQxcxNGuXVFHi7TyI6MVT18stR0JSjQyKOyHcZOZSVYzrZqKQvbNOUTBMVl7Cut
9BS4w7BGdT8zYcogiysOvinLB8mYDmDNE+4inIKt1VUoBc33hHsjlYJpRIRPnPa/O009TCBL6LDw
XouhvwTT/RqxL4MaTmywrYe4kP4a3TrdzJaeI7hb3P0KvAIHayf6b10/RUgaav0xHnx9MaLCsRKB
YmBeSpx5UbUN35e6CYvsB8lRkirYIrmihqs6MVZ1baZnI4/ZaOpRuC3VOl5VasBOU44hzjcyPqN6
+b3LE2ejtvKIFQH+1MK7WvTVTjsue6mvLmLgb/vkaS4MP6ipc4yYEpdVt2yGXlmJwuMsEH0tW36o
Y/q4F23crvskqpbX4at29F/Pr+VNXcOS7qo53WSNuWmz5pMdrBC/XBhqH5+6oW39dSRB9bTSvzSj
iWWcdmTo4rbeitZ7aD1xkcXN7L1frChaol9EvMeLfn0ySHqPF5cUoc5Xs0CAKZ9Uq8Uhy11zXbXl
uJj7xNmkn3lSMwcZWxFj2OgSwtd/m1fbHaQgEdlFBVZaXWStsyL6GDOvWCO8tqUa9RPnA/NQFMb9
9e8hmqheQYvmDzD/i6iyXcNEl51a3M/fp16bYuSmj4zvN9cri4WidvK6qrmzCXWBvNJ+AqhvHzyg
xWBYlYXQIKi8IrnTdXRCRZSYZHkt6guTQsFfJ9VVdHorlSiBgtO3nkJ3y6MBDynsmRdRbvYn0faw
x9m0A6VE0SdNMR8DYV2vuVtZ19limJywQmWR/BvYaw3hofCXTuVtL6WDdhaHsW6tldVV3nruK6HX
UUKUvUWSyjrbYqzau8k4TBzIVqO3WpLzTnsXBcfJKsw3Iw0z6q8i4EN30yob5GyTpeib1yAnB+6p
sqzrGmLATBXnpHq8ak6Xat6vBwoo3oyj3t0O8M7xg9Jru58XLxx+Brne8OVz1B0KSkjCTLJqiBqW
F03N4Flb+kOV4kKPt2R5mQJElwgQh9D62CVCp4mAlY3rxD+vNS//57WGrP7iBKFysFV/YZlG9SgO
oZLheK+4zZuvTZ0hiqSOjr5v5Lh+bNvEObeJP+Wo8JLpPPxVXZnoa5vEFbX4VHmLtqDjnDO2MrfR
8/XEDHlaX/QNeu/8D2tf1ty2rnT7i1hFgvOrRM2TZXlI/MJK9s4mOA/gBP76u9B0LCc755y6Vd8L
i2g0QFmmSKB79VoPI+anVlcZr3HOX8c0dq/jgOVenZp8R00q3fEn94AqNHGiGp488aNrYhyoQU4c
zPSoZbSeYlX3Q3Z4h5u0B2qqsVEMtuwgnRcYAr8cGkE+qEB+v9R9KnUpF0FcyG7jwxhtya9hgzo/
NYeOyqvjgMvkvsps6WGxjnQOkAVw+g8878/NlMkDmehQgdVpA1FsBjJHuCHyCC75BH663clDqrn1
vh6txIWSMGS3t7SVSOkVR6d0AIdjGLSGYSxom0I22pbQ2d12H/GbjSawkPVb6F7ZrTgKQAEZAl/Y
J9IwFIu6u0bPDjOdGMpd3wnDStmsbJuBIrOHuOBaQ/3kulEJ0imt8jXKDNJ1rbKp914Zsb9GAwga
pPTiJeqU3BUh2u8weWpSb4WU49x7h8mTH7K0fB77W8c8lepNJ9zJ0DZEdAtVRNA0epkqMHWFBhj9
vd6wX8KOvUGQqbhQZ9eyBUjy2FOdN/6jZHxDZp5DiM8cUIc7sth5GUtd7Aq9SgPqtSOhrSI/QR5N
XSCE9vF8gXnK0f3tAkgmfrpA7AlvDSpToF5R5tIebZ4u0UTYhZq5DUCfNNgyS/s9CDy9YxfKOBB2
HH+vUcgxMfCfQgjOWg+sdEBqUabPo9ZcyQEAShdkF5F5uY+EPCD/XhvYBPuh9SWbcnsNcRfcVjZY
67MxBz9MjNuuV2CX+4FsBYRXQG9bbO52P26GdQ2gJOJcEAf7bSg1NQJTqrGo04Ve1MfE8jGJcTPZ
XdRUi07pU9DBKTsEqui0SQDBatXh3k02OUU8mAYEgqjj9ynmeaoGiWJEoQOTNeBR/DgMXS/2fQXo
0ocpAhrpaI4g2gt+nqLksJ/EJ5+yjcdN2vrf+2gsz+BKZqdGW1MD1NCQeXawHJ/tdb4hO1norFVj
hlSwE9Y2d3MEQUlw2iHJ+sukn+a723+ZNIIgVl+I2HOXDJVTak9BGxA79JzNOKZvZLofftt/oFD4
C0S/gKdVI4EvY+s4GREtVs27r6tmq3n8Nu+AqHfez/T1EADg5B0SM68R0imam8hQwKdrE4pR8toF
j3DtPkkHlekgrPkHEnbes4HnJ2J4RnickqY5MBNASOgXmTd858OCa63+t9ZeSOdLjbFr9j4mNLTw
KKIY0txpKVfGIJcyL7ErRkT7rcXzedGDxOXSiB50HnqE3RfPpzfhgvsBfJFymQlwObqDLANkVJIL
oMfjzvGktmGuKK+e4dfY+aAOy/RBt6zIw2Q8PIy9YF9+G2S0jQa2Vau8tg14DzzJ3J01+DKH6gQW
kKgPatx1ahfmS9qM50x62V+pmaKSEqu3R/BrNqgxhQfXdPOlGfozxc/+5PExx3/0QBGbtyxQBRx4
XfoMXor8gYAO3UpHduvFlqJBARh/IkBFyXVnP4Jja4Y55JUJqCfUMNbmCPaqDny7m8os+mVZWlDb
VkiIpIjnSWl8G9CkEmhJmpQwFCjsdOdJO0N2qwSiJYAWY5miu8NDpNfFEdoG2IFAnGxukkg98cYa
MCF2AoYVtdwhuzI1iV4caYqPecgEQc+lm2gGvmbQ9zsAPaLwCiQf0XFyWHoRSkiv47z4q+NATLW+
/yYnPQwybLRmD7vV+wUHSMcH0m7tiAQFVB/xVNABiEtZZQY6ICMnKX56N9rgwYbMpYatC41G0qZe
MHA+qBdy5ATlOCG8JvP8klfgEiVd865ORgCq/t3ROBr2EqojQkRtHpH2Pu5i1REllXVkJniITyNC
VXkpdHF7j+8MppuvRySoSe8uCHupf2vTVyiF5n8h0qcvY19OZwP4piMK2EER9u5Q9PGqyTTg+bTE
28i2W9t66x4cGdpugHBJui5ApAiUETTmqTvWmHuI8feAfgh6lRlK73YZQxE7/WWAWa9MoP9fuxFM
H3c7uHFWVpby1z/4O8rOYr8EslGAi6wEvUeWNviVqpgktXUvahZIG9sQtEPswq+McWE5eQvJ2Np8
Fci8NC2CkAgOnHnTVQti2QTPCiitNPAdUtNyrP8+qDYsgPMKeUKQqgT9rTpo4KkEvBD6Ge3006Y6
EsiUQRFmAOxJd1YS7MaV4dXHREh55epQjPZKVCXY3VWLDgD8W7HAolNZ/LzTLx1yxdQCpSP4OIDs
gyRydLibkrHJD0OvfyUTHZzOL3eeztp5pIgbvisa+wckeroDuD8hY9SNaQ9x0LJbggjdRo5pqBBv
V0bqIU86m92pbUX5jyLTdeBl0vGILZOxqqd+WBDW0hhQfYN1OXqoTT50RgewpIG3ID3ezaDvTbpF
1XXvAxoBie160i8pcyFlpLW+i2eyxvDNdU24knXkBUlqyifRc8RRbf/KdGC5+FiBPdQxtAN1ToOu
o6ASQuvU64H+aQvR6nBJvR5eNSdHut9QWSyfbHBB3yAHUDZN0y3LRrvUA7jFyLO0UZ1dy0Lf0Tys
wU9H2INcUS8T3bA3UO8KNkx8IuA4koeEVXualjyAhARhn1Y/UisuQESJLWd9pNkQs+pAYl9L0Gg5
0Bu1oIdnGz22YRNnzyGKWZHwiEETBSXS7YAbeWeCRveEqmw8mpuoeqpBjrHQByizlfjSQgR8IsgF
iUCPknHbRQUAFyqmiu20sYxjXoMVD82cldxcAM2QnvBSAl9LZaHYRrPcIGkTY5mF+S+O3IUIQFjn
a72ooQKsUnCaSsGFKjWXIQbk92N7JhN1OgIENrpvDWvyoA6nA5ETjSfbfRLD7oDRzbsz2XWhDZCk
gWYW6vWNY9PVxbbi4TWcNAvUX0RpFeUMRFYGOFKnMPkrx7sc5Cqqhwsfp9CCSdcOtIMXZAR3M9zp
dHYFdWWx6jqkpSBPHfj+Ky9bebmHAKRmoSwgjLUtBQ6oIxbWCCFs0QR4wJoP1JExgZx3abyCICPb
u2VZ4MHns42Vd/65aqFrkNsxBBXCaVrqjZu8toNXLtwpD7/VXn0eBgTkF+P0VmHDh2+1bFFB0tc/
Uit/sYe0eOs0/GtRvyyfsR/IA15k4tr1JQIClm2cPD5OWxm53b7W/QGqvOxfVy5H6/OVbXVljVfn
SpaIs5TZG5L2n6/cd+lLUuX6Mims/jLFxRokZmDjnixtY5VS+2YOuM/9LmUgw268FSj+/SNq/vs9
8ujGxhwS/SEFodnSFXX1xRbdqwJtY/w/oDZCpnNKv2mGpr9GvZsGDD/6hygLtQ3qt5N9nCbiNLbJ
tLL9qXxyeQjCaG4Z3yGk8f4xDHwMLYyi752JIOBvH0NO/r8+Rmx55S8fo8HC5mRinbzsRvye6wHy
FUhC5E+ggi2vZovHimpZvo4DsHyFK4szmbDaEoEvzG5DTRrOJ2CVqNma4zwcdd2uWKqhKAxAjTmI
jt3JioPe5PYtLI38iq0WgAmtfYOegH3rIxWEgQjSgWxNFCnUr+K6AsnxDQij/OqE78MhCYZ8Ymwj
mmB1+rFrrfeDUGcp4O+O1gNdqlpO3E+IrWQmAqeqB+Q8UO0x9J0OlsqAdB0sA9EFpECmI9hgwaGk
/0VmqItCKkZ5kU4NeRWTlMeq1q9Yt4TLuKrAhykHqzn2ikGFDqzte6yPQQYdg/5xd++ANAK89Q9v
OTarsg23kOvslibiZztK3mUpuK/AMOGBDBU4a+oF57W/o8RfzibI8Xqgl3XCcDUDB6aB80UYDt6m
jI3GDEjv3VBGaCp4GxJ2J7F4OqNeBha3Rat66xbYmW5ooboOkrDLxM0nRiy1qiUd/YkobKlPte59
ylP/8Px1HASGZ8/KbEwUkgEWFg62XKUtOJRoCTivBsk4xhV0QtRikVLldJi9rdZElS9S8/eDLzW5
khVWvwN3tomlmQApxPINwK6gyvz0VcZNhVI/2ImbNo19MFnU2Wz3pGIY80L5pux3f4NZP7B8G/AM
Q+xlVIztdGhThmqRoYsRboPt3hspv9xtJ4AdaLdYZDk/RwZeXG07oNJCuuMX3w+jYDRztqfsjls+
TJMUr795DW6icov7DDv4q4Z/Wmc6SFx4sWsFXsGR4FTCrIMpxmst8S+ltEbPsGej9Npoau41s3Tz
BpadlYb3DTRT7O6oZdivkVINywws5xhHEZHSsYHsSwFoOhcH6m0zey9BW/EYRdyiOcjcQ1r0yHPM
QVOaiIMBj5Tmi5yXKRSsOn6rZF2DfgdApdqM+a0EcT/IWrzlNIJ9dlmbPTQNw9Bd15bz3ptiW01D
yfSn8cqDOl0U2K1saNKgdqBx20r9KWImMHdLqz7iTxEzZ7lu8+ZIvZPKjFMvsuNw5uA3v/fSr4ma
3GWfx/7JmX5reKqlx+FQxO64LBxfe9Ii+a8zObJ32/Bx9puflkDLfRTNuBFFah746IF0R920wEE8
ymqUN7tvzUPVyQyqhrg5G9B9m9i9fLLTzRz+9B8ScIFOfTk4+qpyXASIQGJymARnB8laJ4AkvLkg
273jT03EEli9oHH3brOYnKDlUMj+rcNQ82d44watZ0LiSzP4hQ55mT2hftUF4vGnic7A6+YvwSmf
rUrSyyRjlQjQpjgeKNB+9Y45wO6Z8/1uNmUU36+Qu+X7FVwb2C3FGucvWcSzFY24OztafouGfKdp
YNlE9VKyqPMxWbdQ+YSWnMd27aTXZ11lejWe+we9A8RAZXrxphWPAjEnyCzU0G1VHtSRC2tnoIZs
HoTy4i4QEDeTxhSeIUfaLrTMr762FdKRNsv5IQ/76hV6ZLO9kVApgiCRtarTpv5aYa1qGGX5aBYh
2IpyCaSxsvdqOCqgovvwGpKrt8jpXiByUQbQ3ktvg45wC52RbVA2qWx09n/jp5UILxQ6uKbHkRtL
35xAt6+eaPZm6mX7xWJcHqQOzDJZ0yw3luOAJ0rFTehXrLoJJNg+RHg0EOStG5EYGxK6mFzzbBul
/pjmY/oQC/Y3mcnLiz19U1iW/KK8dN/dmDnwMKVm3bDWLA6GjYcA8vH2jWwl58GIIseraZv2LYFQ
c+ACdb0hDxpgSYQ7lQDsjWxqQO+AvXWOA3gsigHiS1dg7eavgEs3u7Bv2Iqr0JcLu93an+0ltkVv
yv9P9mHKoD5bhws+8u6cFoO3TllfrsqC58+gLDS30KX0lzxs8+eBNyhadiN3ofloJlOIoEQFekxy
Nkzw+fT5cKbOtEqmxxQkZBGWTgN0toI8KtkT64b4OrjtsO1Tx9MRhnPafYWXZbYYjCjcWebGsIXo
/6YOrQTd1SFnY7uf3SHbB70ZiFABPVWDhWWqxrMVl91rGzijNbzqmmghODVmC2pGVacYJjXIwKpe
qJJWEFdAKQs18xEKZpE93JCZ9q9e55zIjG8XDEURQO5V2mBKDypoOYRgttTrGvIttGS7TjPs7+6v
W0RHMrmIESGBFsCn1zC9be8v33BcqaLeTw7Ux0mBBZ0TZF7mdzUNZIhBxyBDOlpgd8ce0hjWvcqy
5d3YPsZTuG47Hl3I1Oke9I558zf1kek+6G77dVA7TvXB6Ia/yf//d1DcAS0Gtgd8tE54iJO648VP
IkA9KjGY9XfZRActwWrzVoRt+VSk4T+GWnXVbhMvPCwmT6ATNOem82uTeu/OiFiJ0705pKg4M7Ko
DnxtF1qqsng0vekBrYjqjPs/tky3KBZD5tSPgISwpZ1zdvWYIdeQlW6OIILr94OAWI7veuKC+LIZ
aABMPE81hDRkWTffvZrvhAG87aIEnBv8BBAKzc3vUN7hXxzmsmWKdNs8Za8p2ke3eJ9ymABY6gb7
fUqUlB8j3LtxK4YvWsl6UDPiTKIGbwGdg+FLIXBNOhuU7Y9+pTmBJtYHYelybHO+Jm2wEGGVk+OC
4qIGcfKKmk3XQCgcipykFEaaYVXO3NOHnaTFHAQw8DJOE6wFT14B2eAFTqwQ758FpDrmk89d/8VH
B+Bn30+xuY46swv45Ia72PflFxdy1t1QVi/CKJNTBoboxQhdjy/kFseptgNHMHQ2LXdRsd7fJikL
NxzFigEKk61VPFT4X1fZ1AVmmUH3g9qytTrQiljWaoSoEHRBnWll6u4GWKa/Q1tGO+KtB+iqvdDZ
h/1uIvtkG7M/UdyTyVaAkRF2vFWjHdnJRJ3/0/7b/LjHP32eX+enz+kTouNj7oHZax9VbWtDcyzc
kD8PPYhsJesuXZGC970ePKQuiuR7Y7phugK2HfGfpgPJiBow+5hTAqGXxIUqTIKn9L+nuls+ppuH
J6D0dcYcCuFKDcEqbXUXiWrpG162JhtpJ3RgPj0Pmb4wewZebLxKTSsydkiN6jNubPAya2ELrzu5
YJl/jmvz/QWcVO9uM4xMuflt2Z3AGuI8pz/dpnb812y/utHwMozwL3Zw95sTNsZQYLq0lQ1NerN2
r7GIrSvQngPqh3Gjl/oxa8FsQZ7CMtut45geuBIZNiXKv5liUB3yBly35CM121k0Amg6hhzL7KOu
APZl+9MV9GB2z4ZwOoI24oG8adrRx3PLnJNDuhj3owvUihVq+TaDDuaLXiElEbphdKImqP42Td7G
Nw2KdLdcmoFUNa5pZjJUPYlyQc1pMswtyJj1uTcbOYAwY1FsqZem5BDcOFFTTSkzcPLRlAXodbIu
ak92FIIWRfMRrOBLRnETdRBNDpg45OCOFEvpomqCJl4cralppHw4MB2aRX3Ni6cIeaOblc2hFHJo
alA+34cLUetL3+1WRmtCpTBK/OtYo1SNKbXQauhBO+G2ABp3Pdgf/u0xeO2hGfGq/80DyCmExVXK
4w9zuNi/B2NsQh8ea5acrYDEQUjFMS0cJ0W73yfamoj0Z9vcD1J9kOzXDVhg7UIzNnZtISvBwGqK
PFh9dKmJlMncJIQNYWr4YM+mO6bmYxChdcjrw0Qtcv0YyFCOcOQRSqkTVl66LD1AftC9ARrs3lzG
XlDG1ZxAEutCsrz2VohvjyvqbF3NP0mErFrVSaaiyM6lmzGw0mJ0GtvJCiX1zZqGe7owsBNtvs+j
1SBIaWwA748fyKR7PRZVIH7e0CcYe687cOgBL6iX5mDIwRU6669kGioNFUSDm27pI0Bdu97bzNEB
APn5iUD6A9Uv7ZEsrZ5D9Wn6HiZxv6MAnABB7maqu2oO4A2x2Z7xor1SJ91kyMZC9D3hV7rBeNqi
7OPX4SKvqoA7DPTNRertYrwHgN31dq1f5082S4qnHOskc0zHS1SbuMdtZi1txsWWOoGQnrYmiBKW
NOBjOJ5XOUhcpbvynDI5m+aNQBMML6EAkN4J7Dvgu09rJJWbYYy/gwb3m9NB3wdEI/4u51BjdLPM
eMNA6qeBstK8wE4AmikCTU/YzlYQfEOr5RZpcUNBL8QVeWF7EVZNtvbAWjBABulLl8Ym2E4zZDAy
pSSlpFyUHcha9sn+qz9yhifmN7zboXR5BIQ1BVJBRf5+iwFWblwtzRgJjXvHp2BhQ5FAdwCrZhHj
Gd73Jbg0hvAKFa/w6hjIsmB57G96yNhewRGAmL+D0q/B84/kwcLEeBi7b5O07WSZ+dxR9OE/Qndw
kqWt2IEbNSX50hw0pV030OxTV6h7huBtB/XusEfRm9rZ4bnkQMYvanfUbJgecLDCPsfYeWDZ8m83
elX0NhS0/bz9o1utZiMg84eb2sfMs5GdLqp1lrhflGbrejAq9+kA4ASEyTbtlKYH6IJlh9zQrI0E
CuHChxIw9tLwbl2I0HXN7PIri/nXmA/VjzqB3l3qjnxhjoBAN7z80fn1V6nx4mteFwmkcVL3Jhl+
zJXGswsEKt6vUhvj56s4VpyskAdrQH/8Vpv6O2sMlKaHAzBbxBHzyQxtyJlW5k82GqQoOLzIgMSG
760yxN5uEIkp9zZSNhDmsa0b2SLxpR2s/nEw8DrwbcgONxO4sO7+kL4CpFHoWKU2RnOdD699O0G0
tLQebDk6e1MtVh1gN9ZGKhOksSdxQbJ9BNr1V+MsHk9GU3kmK2s/Cs/7u0z1ow6Wk/uJ6xizxf95
8otPmfjyJW7rN1oj02qZFsqyh9i8CPUd2Qffu3DTA/Yhm752EWQH7uFdCgMru8Ugdm450ZoqD+Tw
UkVQqoBUhBHEyDNCci6ZzmYo9CU52P5L2tbWkhcoVm9ElC3FpEfrKbatswbE7XwwfMaPvrBWfR4i
vEUd5DJAbmlZ4Ee2JluP+r9At+MIwnSduPQD6EJaOx3XZSHw/dWlhgCkkHssGuUXsOe6kKi0tX2n
moyta390XyuQ1xxsD+p9XGlHG/nkLjsBCv/J1QowYVU/Kmlqb+rES6v3EwP8uKmAIIhtILtYGJnx
UnttG/BOWJfBgLZA2sT5HgkDMDqEk7+qGFQREiMsllkF8p1IydMV6qzzgPYGkAdt3UDSLxl1Y/Wf
fciRDkkCthOuvO+T0RnPvxVF62O7ZR5py9mXfHpg2nQkGbI0YfJB9dEOk/oahrtFbU4/+v7bOPCh
gOV+tN4ayDIsQHzEb9wMvbX0gLEZQGN4Yokfr7paGC+l1n3LyxFq5jF48LCq+wt0z+ZiVIM09nMQ
wLfjCQU9CZg1Nf1lGsd5EGRV50FNiYAW4CZa2KeHuLa1ZTYNyRIxp/QQhSNI2qmnDRP5fkpdU6oj
gGLn094ckUArVFllqaEQPDYgvA4tsPjoh2DQ0HLRPGpWUi3LSvA3mQ8X10at16IfvvXCa3+gZOof
7tnei5uZ4GH2RuuSunoK3SfB9/hmq1MqTbYSlufeWCJe4zDaTCp/RIehlD6wNRx149TOTKSLU3vc
G5SB+uTz0c09LvfUanUozrfSnzYECSpH6JT3DSJ6M0JIwYdAyfJnm3DAQEGi1ORMfuPHWEId0Xzk
9x/nsxus0b20PYJ/A+UpuqsF9whLb+lPYEkH5kYFaQoLoMDSdkBVptDR6kCDQmg7re62KfHPhvZW
Y9u9jz2/wi5Z10Z8h1EwN8chdy5yyBNU7sY+wgUgTorVgTrAZBcuTLvgm0/eWC0Hjcz6093ZdhWx
d1rdPrlByD1ejXbegAv8FQQx/kmUlW0uWsQDdr4ZvlaMhWcpsG8JAL9fOyYYyGYX1FxNiyQONTxd
ZB4ATwRRg/vzaWRZBTLrFT2YWrJbsrPORdbmwaCcqSfMkIFb6AIAwUTMzr89/Gj2nJkGyBZRlq7Y
Dh1FjxixAnWZdKoT8eG9i4yDkVhA9QGboYaQBt4nP94bJQ/I0Y4NlAeZlWvumDXMtnkGU1bbBjJt
Fl/kVQ65CcOwHuJ0qrd23Ga7wrTlZYIQJDTikvrrCLlHV4u0H95Qb52SuW+tm49LGpQ7Sb0dMgPM
I34nLyamnAflunOiJ4JVtFvEiJx5UAhc24OfyBWDQt8iV5UKjqpUoEM11ksErfyTaQ0GcDVqaw+u
DQ76K5QegJDx3Q+7JjCXiKoG3hwhn8XHYL2Mhw300SBvjHTOBZjh8ZKnQ31iDhTqBcsdiO+AAkWP
G7kvff1KLUeZ6Ay8Jdm2c1R5ghpKk1BHoUXpWq8Av3PDpnifxc+yNmAdIqmx4YXxqrCw0RxTBkLC
+6WQW8KnAYJmS7ONMtmGSSLOAqQKK88b4hX9okr1s9Lj4gYlN3akVhP67amoO/D+oY8Ofq0PKweI
i1VS+u82VK5ew1Lz5t8iqmqLUzWZF/KnnyLI48Uq4kO9uk80hOLBhGzxieZBcBj0G9JNEGQCpUql
+K+MNP5HDIn7YPcQ7xYhWOvJLhzbXRqNwQ5NVIzPLOGbVnrG12wwoGRdNHJDbilS6JmBjX0z9Wz/
n6admFYtnAE0XDRtHg7F3iRYYKN15hZVg+Eqt6d2TSxk1EwQW//U5KpJlGV6U4ere284ICihF/9E
eC0899AU2osUfyU1LY5oeel4KERQvYmtOCJ5BVyiauoJsIdC0fRTEymD+JRWbTo3Iznop6jSfswz
IeNxTqLiG7UiYdvnvtVf3GmanttCtBcNOmLUxw2TPzSZf6a+EcjFh0aa4AzAFcGoUV+xwNqGIFh5
jrVJA6ZIrqkv75nx6IAwkMZ1dtfcZBsvqa+aovjJyf+pcOdthgRY9y4s+tuQFyloubL+4ChyJ8CG
zW3CrApaOuCLml1QTVObtn2lVlJkDBjA2FhTszeA4S5S/0wtGlRggb5AgKA/UJOmdL3u6qbJk1S0
J1nfpI+aitoWFbc2WGD0kLvh1W5E7f6ZXJCU4WdoUOzuA9pc6BsUAgBBoSahQ5fHYp4kyut+ZwK6
vADDhI9UduUsktoHmrmyLG3BNJtDZEv4gdVN4UOVleEDqiWzbQx5o4VOPjVDmV1RdWfqpQM5y33h
R87D7JQ2eLg0uAfmeVMfTEm6nUbb+6D7tQp1GSMBha2fFnaAgitgSPxIZwcbX87HWiAfYqC1qf3p
7T/GMlt1LoLgVatvki7rtw6qhW4Rt//myZT/Veg+Mgdu+ZyDLu1PDmnjPvuyrGYHvHj7bSWx6VIz
ZNgsPbrgkVnEDjTtCyOqTm6mma9MrKcwj1+reqzPYxwBp63MXTHwTQrg+BrJKPP1Pui9idV6gkjW
NJWH+c04Mh+/kZiXKO+DPNKnQxcC8MZ7CZVfdDTq3UpnkHl3z9jwxOboB2TxGcM6Jy3LTZgVUMOz
LR+yrplY2YIlzyLHUjBuo/bvErEqjVnWPwJprMqVyVe7RVAjAz4bO+0O20Msv/dG1aDYTg0PIXYz
D588vXlGyqNfJRlW+43CQjgKHyEaC69LtztTy9XBpjC1qVga0gC+Q/V23vDeG0Uol6/tEogpNfRj
vO+NxVr3wWAag8IasQAUwveqRiUzQauCH8gNeXsPXFHYC/Qu09+64Yn6Q3C7Bcz0pwMNzNTAlopb
pvGpzmK5d1VZRd16xdlWZ9SMnBC/07A/GhO0tsHCAX7GuhyO5EYekxaVm7YDWewO4KNu6dl5jYyn
1ObagDBLykVs6MOD0XvVGdgXDWhWpE6doSpxf1ZKnPTnCDNK/SsIAcFhnll/ucITB3o5dU3snyGD
tmk53vTLhkX9Gkx6TXBf6qkBzpC1BzINoOlb654JkDTCoyJxxrcwq3Yg3tF+GLZxhHDp9FWAWWDp
ot7/At4sbWt3er9FeSlQm2qQa6NuMdHr3TTy8jKFVrFIZcFPmapKTWPAowdIAs2tD7st7EIE+ZDv
CxNcineSGcBCoeujdS7YVfViTx0Zbq9VmVnI8bMQSq6dLk81GNJeu3+qweheIzZG4MgFK5pf++ar
AP/XOjGGcU1OYG19H8Oc2no1/rKibDvURXztapPfWG4CGJ/poK9qkviWibI54onzlTonzqsTKKpP
xehkR1OmWQBlXAgsqqbf4Q24oFM6hFqCR5jqkWOKHhfCnUqox1mRsbe/AxKXXS3p1ucM+NFF2/v6
F96MWlDWrNhRM0XGAuqYw3NqqC0YcLYLDmaYL2FSj8BW6N7O5V5yQNWps8RyaNGlQrxMecRPuiZ9
EOgCBgAh2TbQSi/al6qp3IRy06OanxCvhCZa1CAZBhRWACobvqfmh5uhZgNYDNxoBCqYmu+o7ADD
VlV+8x3E1FXEPNGbAUirzjuPflEeURHnBB8eSEmgBCAZhqWjPMIWlPLkAU2i8ltUv89BHhoU58BF
BI5kPJD0xxbJtNVUowZkLGvjEaX0xmMm/HWDKOWFPPI4MYE48McFolPg2XUTZ1rgaSN35GyZKMwW
sgHmCkNpRKPmRDiyWVnlMOXLytHWY29/ZdDU2qWgY1q0ihnGnsLqQE2I1JjPdifem9Eo43WMUuVg
rIWzrQoIhtFe3cFfvRXlEAe0kadeatJu/e5stUN4QFAnWVBWq7VaUAUnRb+OG08DSDnv9sIyvYMO
1NacHUtDUHKNyLDSALJT6qyRY7yRwADNM90H/D4nIkVQJQxSjmUPywB043mfPvgp3mjj5F7rsIAJ
GILDyLy3u6lPHEgiWPmwjNqsS5Yuz0WQaG26nttVNCnO8tjczW0jxMu3LoszTVHmTvogxw77QzUY
eLt5/gwltiCpG/dZfMijIT1itfN+mLwEYJ/f27ys+kPeHMhOI9rQN0GjqhPVjHl2Fdh86kMIBruo
pTRDjS3IZqsO/PvLZQFQ1OpOA0JnCKMjjQqkHY/z22RL+2kUgMnI+NIJzX4ii6lNO9BHdA9CmXpT
rxdJ1bkH8iiQkQgaASW0RmscrKhQKilqcEjRUA4p2T2KsfwFNVESa5z/x5Vcs+4eYkBcGmTh/S6z
USk91fmhVYd4NNHuJM+BGZryA51Rd2l1I8iJzRG8jR9jInKnfvKspgp8Pr+fUr/W9PUKUlrxxsqi
NCDd8F2uqsMq3CcBa/Th1AGAf7KzLA0ynZmH0Sl/iDDtjsbQvR+ixOqOZHM88OvZVnagzkl5dGBr
QBztw4V6RlTQgdIZvGq5dr2nqabe5Qdd1l/FR2W5hTQDmShNRQetBUWl8qIWudLAibfzwDmj9XOu
+/S/zkX2jyve52I/r0gzs6IwD6jFxuMTD6M6ReUtIXi9jya2O+w5afFYufdiOfG5Sb1IiPOMNSfL
1obTyES4w6tt37IEiB2yzaceACq7xDD2ZKND4VSoZ1YHlBmApPSVt9hBgLdLuPJZA/zeS7TXqq3L
74XpvXq4Eb6DCno+AZ50PvmlSw9H9wVSGXvVXaiR/2OK/3MfSIChygv83Su7s+1jPTrWgogecp7x
dQOd2pkdwnSh7FJVun1u8Se/MO8pnpj5+qdBoceamR3i34P+H2VftiQ3riz5K9fO89CGK0BemzsP
ydy3yqxFpdILraSSuIMruH39OILVypJap49NWxuNCASQVFaSBCLC3YektJ5Dy46PvQD4UubacKFD
G/MMWpn+zTIhEHdhsVqQp5ESfdUVm6UojY0RY4/KemP8MDSTvhZURTBP2Rng6tAHFZRQn6Biepcq
iIxNGoAIlmw2MpSLuuUC1KCiXHXA1O8C3mSfRm3aiMpEUauy61bq3ex9WLzbORjbdhXq6z45BfaQ
P+03/1/tRQX8GmWv5sSXyl6B8hKazOOcLKtAW3uUXv14y59lnVltOscd/Fv+rEcKE1HY2F3fkmLS
Dl+y0B4OZJrtkV8EQJRRzm3SgvQYWeXj7aMlHjibqopG/zZNHXQfp6aO0cjmqWkiHVTOF8lMfzKA
EGzYhMBghpKUc1Yy5mt1kwMHMATnuQdPqHEHXMtTrmzkV5sBFBRRQbKhGeaxNMHPWXqw+wDQpCb9
ecDydJ7pZrrNWcXpBu8bfqBO1IHdJ04mjx1g/Msh51hxq4XMvPLAi68cbaRmlckFz/S2yEZQdakm
LVccESLX1gfpgWzMBcEBisLvqHN2U/MypMLXN5swf9ym1Ub347Q0yNMQzEr6JsU+CssgmrYDozV1
0qH9OW3QYKswllhVDa3m7MoWKztaz7gh6iCoSesZajK36wFEQmri1qReYNlwv6RHN8SupwOCeBMM
06vXYksUcr07glAcazxqc2WkMzrEgYBEbFpvaGgAlnW8NtQQat9mCAoQ/Ftdff+bfZ75w4eMmRcv
uCv6NUIc3W7g4YNpd/oXDiFWL3Dib7lMOr8eEvcMwd/2CBoPwAnHwns1qhM5OFAl9gsOTvlqKMuT
gI7IkjrYxoLG1FcoO1dLVvXxyYvC/BxNqD1Aaiv+xszHrjSmVwug9CV0bIVaNgcbpIgRe2gg3Il3
7vgl1+1mEadWeBGC2WfqwBYA2ArVoQFiN3eUGviXAxM4iqHacyMCtaKjSqCGpr8nW986qLIbu/G+
QmRwbYVafxdkkXln1Pq1UYvaBKkkavWtFq01MOZDERgijyHn5h5RlR2BWm5AF2pC3dnZg/x87iR/
stNhRGpp78Rs+7tdTQt2aG1fGO32g7+y0wekkxYdAMiZO38bDvQu8sd6P1/eDW9DbiiJFIepzDa3
aU3U1J8St/crrRlOjCGhM6Am/64L8LoG0Cy+b1IPZb8FFBuG2hO+YRvlM29qwPj6OvviuqgC6Hvx
zUtBniSY/CFtsUzTnEM/9B7JoAS7lKzxS88KfiB1hjLuLP06xG/A6FVPtpTjKsKj8VjpojgYyK6u
J9fGohLkA4swd9tvlhn62pTlP8DB/Uk6o/3saQOC+4i8n5mm67vCBnSfY092TYTb+X2rG19Gu9v1
zMh+6Hzay9GrvqBoEwJdYD/ksllEfTc96KZINoFdpfuKN+md7Ubh0vC6/gsq6TdjmWbf9TH6LLNk
/NT1w4jdpyGOniHtI+7sYsU7XjxziXCgcrXaaRdzNzpUdez4ZZhIUGA7zSF2jemhbYwH8HQ4X6DR
DDWnwG6P0A8r70HT9pXs+McgKtNV/UmAtu5aNxEKqWN3qXkA14EAMzxruYhPlRFhs29Z3dfaWbEk
Ft9QXAOZLOVgNmzcAEMZrRIzFReAX8SlCADwQsChRLzeyS8GtNfcRZnjiqfsjkzAcGnITPeeFS0G
rdiGWpuse1X0gT+1djXdLF4gbNzvLfXemzsCoAWmoLhQK2JBccrN6HQblBV4649RDBLPnxMJJIyX
uJmStUYlIlhQv09MPjwymkXu1t+I7G1SfJxlKsdDmy+EoyjfZuK3+Ug+dPjQLodwOjSodZWGu4eE
zcJhYPEoMus81yxMkMZAcCBZU41DKMzmBIDGJ+okE4uMk2l17/4NKtyRJgudg1a7jk90FHZRfy5i
27g3ETQ7/sHeVeKjPTHbz07WvPtXKADyib0Cv5vPXpCY90MINNUcyRJB17zzuyIJcuQM3KBUk0BQ
tRz8C23dgnsisC/4YoqnDpJM2xYQ7nU7WsbnCQ/eUPLoK15hoE9pUu04Sme6g0q1C6IMAJLVSOR0
i6dBjWwKBIZCVs4jycEJAAKjkRYqKu5kAtFx/tdI+kydo0SRRjqRq39uUHxEDljpAXsRrvKwtu9R
IZ6s8cfwjn0ag28Y4tVbq7FK5AUiC2rhUocetQV6VctMv0G6aD2WfAqBSYxW4OgyviU2kIWomE0+
OZPeLz2zN++KPtQ23dS1e1a14xF5doiP86K6r/CYBzyvEy9YRjwGKYp7F9H9JGswhpW8VKoi9kuj
6cL/07VN0vrbtYWl/uHaYk2DyK7CfhF0Kxqa3G+sqN3P4CzVRNV8uyfYV2Nq98CRNLuyT9N+gcgq
KOQoXOfWvFpZMRgDZiND2nblDpG2QBpbYNfa8vUAMTM/GgJ862Rsihjv6NA5TkrFa1AHIXW+bkKI
nfNy2FgDF3sNJSGnnsnhRGd0kEkBhrKAseWto6qCr3GjB4u85sPaSkJr5/IyundHBWkbQfWLypMj
IJ7lM3mMtmUiv2k9Af3T+9BjD/cDHiXWLa3/IcY/n5LTBCdKAfAkdtb9EGHbDza6EcFdh7vAoATZ
qlJlxY3VtAujRWVgh7KgR+agRNpOp8/kFuigOXXKEhG4DnuNOG7bc6vcuhBYPjX8T24D7vyNQCki
ZKy4fKrzfAMoN/J6uPPWphNNm1w1+6z0E+iGPKei0vepySA7rk36i+4M38fEcy9INA93YNMGYl35
W4bH/EZyZK7UtLkUG/IfE/4+bYG48XbKgWwHtTYYdtcuasZ8ZBfjHW1tqVnqSbKbN76qF4iN+EMT
scx4l1Q6MtEV0KUuFa6GsdMtDKNzVp7w9KND1a54SXRsDXjG5f0ToU5zCFvEabLJbI8AmYBeIgdR
9RECnYG5DkuAygs+9Gvqp4PG49eEleZmEKYEhgWHWITdqWiqAlD+zAGDjMuGBRnjonn3sZiUftk0
yP4qb+qQPBzAfwmlhbRE8hZa6/Ik+wDFhNCX8tsCEo19imp+pO5xipVXuwbjW7twEZocFmSsVQ+d
uaiU2RUVv7vZS8ME9cfcK62lUaLQcMDKwMFr/NDQjYZbKDq1qY17jk4j96G0sgQKZ4ib0wE5qqxH
SPevdgt+IQFef7J8GEntKY0NaJb7NNdtDISEEIpXBzPn1soeMpadQQ/WrnVwgZ9LI7BOunwyVLkX
HchMZ1PUWz5LRrGKsVLh2IME7nEKc59cUrKNnqih3xPZq9sMdaw/YXcSgabPlWKhQZVs76kDnYWp
0wowKTAYsZ/zVmRtp9pG+a7ycrgNpfNm3JIPmWyn+Gs0TXlrkw81iyJ3bP/WwwxeLA0GQcm6R8Ko
F/H7IUE0sgZeHu1scCsQDoXfZ1tGPeTu1LxYd7n2gyKQH4KUaRxD5ScCeXqLavYj9o4fo5m/BTdp
sOuET1qsfUIVtHUyNfAD9lY0Qil+TE7VmAlwL0ntChCa6VdtZCLGk4ULMEaKtyFMVyhSFKj9iCFc
4wTRd5lUX4uQtZ/rEXl7jUX6PRY8LrgnGx1/xyLd4aXVgQWnBpqfpyuGlyvuB0fgu0j68TifapbU
9kaNNZVIKyCJVA8dWI/KrBG0eAN2g21sArQHOowXFF5eIdZZP7hT6R0BFqx9smsS5ItFHVV3aWBN
F88ZsH5RAyJwBSBjVDgHG/jiR7eAnG6vi6ewmOrFAEa+Ix3GXsuPujrcbNSUvWx8JzPXxYSC8F40
p4aFxZOHKtj7xg183awj1LUsayayJ2doiydEXlHeWMp7cgyL7IwqKfeOWnVSvw2iGudJoFcHWtUs
wn2o5izUhhYPon5HzWxypiVqgewNNVu3RHoQAe41Ncc4aLAbq92lpT4UXKHxDtkNy6deZOK1fVWA
3oJ6XdbFp7bFCpV69cGs7xAyuFInlq7xonRGfZtrmjWBbTmtAcio9y0WBwgl5Wlwwm8rONGZ1pef
wZfdb02jcKaFWQUdAvAjmOCNHBvDHMrM6owOIVQB9kGMw635J7/bMBpBLjTs1vz/n+r2kb9N9dsV
3D7jNz/q4E0vd53xEEQQWdagElIs6PR2APGHsyysclhAKCE73Dp4DEr6qsj/GkLtW7erZrw16ez3
D8haZCQNDpbDf54mqn5eGH0KXclsvH0qGVld2cWC2cZ1kjH2buoibkOoObvQKQ0py+QZypvVTrPi
4tJCGtJBKugoFGMnHcrRQRWIFpT+aFrvtp7OknStQdToNKo7ALXRslnXMgVW4udYGlEkqJYbuHm6
2Scd2O0pw5OIPvXWMYJep2d9ehZuhJW5jDq2SsvY8+dP/DkxolQAboPDu6fPzqTALrkykuU8FQ2O
5EvG++huniqTRrmKYq2aXTzNO1sgIdqAYULumdTlfj7jWfd+9gcbuQyuzTPc2BhHB/Hz7GZjaprb
rNRxs1VgCfUTG3c86N28+7Lj4KaKwKROzcBJvXtpQkK7T827SHlUkFfbRq3T+dRZ2a53XyDekle9
fpoH9RJKgQDxIPKFElEhG3HnWtYZNCnVWzk5Z43p5Zst+TniOBGwuEHSHHmcgZvJ04Mdr4cnKkin
MvRQ1aIjEjDbbybyIHteTXdAmS/0ERuCzEkuINCzr0mc8DMeSCtq0UGbwOacWe1bN4YpMn0tKvJK
r2p8lwVgMeB5eKgzW+3nK/bS/jxLE+PdRmddZrOXKBqzhV7k/GXuDTe64T2kUqZXx3HSK3iv2bFp
pwOZIA6RXlsU4t8FeJZBNW8IfXLrumsEMqYLedGhrZttahX9iVpDnKTXWhTPBRdg0lAzk2lowFnB
NDPc3WxdYdW+m+jphlyoI5M5QBcFQDxkozmjCnKiYWuny9unhlxam3QAA/VtvtDKzB03BtRrGS4u
OCkm92Cz9krD6J+EuogKSqXlh9mNCjS8yXwJt39Cih1lD/av880kgvoyeDw63q5M8iBeGKBJBCYV
Xxj5NqwOFprG+Id/VWUGKCM1QVdFLnTwJnCANEZjzP8qmpR3HkT38lz6t4/VW+FutQp167d/aVd3
2l53+8+3Lw4BUvD+y2x3u7pBON5dEb7QXPPf0BtKFXUd7+bmVNp7MGz0CkzT77gJkQStyIfXpGkf
zSxPHxNINu65rqNCV9mhZ2dpRXuesA5H8afbrFtQGe3cvLSfJIjuyElnpuG3TK9PseVoS80p8oWE
AN9DNxif+nYUp161WOlNa9SKgDm58oyHmg31xQXpVeumxgOZOgPUXmEexgeyDV1YbvO40P15gGOG
D4OxDqQ0wMSJEj2sq7tkR5ODEzfdIypiLKhJAzz8WDRmDFcydRNCidnQ1RuaHGiT/JhY4jt10uVq
sXFACje8mz+9tXpUm8VsRZO5PO3Pul2eyZ8OXpK8Fik3jtQasDzcBNzsQCeCf9CkDeEVlSpL6iRT
AYnMhV0Hw56a6VRaWx4jWEcudAk9kHH69EAGjUPjxasmfUsXAFoPfR/KAVtJ7Kn6+FmPre462Vxe
yql/C3rP+wxp93EFRcBxGw5oRlJbgnQLNZqJ5x3LOocCHxDUn8FTaIMSN28PZRejdM28zuYOCnyy
qsAXghiN/77jBoXadq7Tu9Xmp0h9HDpRLj4U6llJAzFxw7rXcNllGDxT/jrUxVfZyOKxRJJtKxtI
/CBK6z0qB0ptYw341W6+aAhyfk0cFECmvf0jtbK7NhvNF5m0I/RATXFlVtxt3Moc9kHFUsQpUh2s
gfbwmI5QxhUQ6PymhkOj1P4RYzjPEQzGTzRYB1aGn0amA5KgcOSxq4HZwkgBPsui4RM0KsDlDPvN
rVfo88zjSCMioDa7MWDvyQ3oiPfZRuV2my1OvgVEdADJ4xE034B3aIt8fMt5hOpSz3yG7HCFokQj
3zZDm36qOvvISyP6CjxP5pcojz5LbuqnwhiRWrPG+OvPkX0GMQoaWbAQZduWpS+1JEGCKBTZJzoT
IUvns/4Ptj/5hbqh47lZZh/ybBqzxgOYwbYfsnpzjs0ZHzRnYjtKr829HFmylaNVgJn8zNGRM82S
Vc2W7EOSLcSExO657Mpyw0A/8Gzm5cxnxTLXWKWWW+9QhQRx3qyY+aywloY9aUGgbXraJ+XvIk4G
lBrKFJyxAI+yWfbmStXO+xHzwINdRem/afd+IhdBLIODl0J2BKUyaXHOJwcJF6NfUgfyhMU5hoag
tUymYYkaquBwcwtGJ1qPYcb9wQaas0ehxkHmXfcY9aZYgaVsWM/NCURsNqtxSSbvHmVvTCBwzY7U
SYeegzAMoK4rtWi2ITXeZ7ON/n220NLCdSdFi4iXa6YL4syC/NCxd436TK1Gz5pt4uW1T006IMgL
Ys6wOduVh4JN5dGAQMy3lZQI2f4wx+yhBvw6x58+xaqg/Vp24J6MRrt80FLjQNwMAdRJtymwVqtB
3RTQ6ItVLLq/qyDa/WD300GH+OsKD0d+iJow8lt3so9NWlifdNClz7R1UhR7sFCWyxBVc5/JLcgq
+2jo4cY1iw6gevaV7pimgXBFhZjFtdX19tCGnbvUwzT+KvNTUVnely4F7erUTvFezzPxoAZSf50W
0NAxUS5kxSnbpRnmYY3J3kIEfKKo7b8iW9r7ne1Fl9Q1DIi5TmAZtYoJIsrpu68DRRYJOUaxNJA8
7cDQC+4PW18OdGZhq9oL6SJcgLO5V51Z0avTDlBxdwETUgeQYspw06Cgd+O0NpKyEk+iFssI8Pvz
aePhOXOtOFLrii9t/mNE7bhsGIKu9LfMoi65QllOaXBdHE93vmTg2oWYYv/FnAbdl2nSQ0sv7Lct
67StjkznXQ9IuI+83PRSDcOROLQ9AfbOuOi/6FUGOUjgL7Q+yR8FoPeAbuMsrEvIhuKR/Kgl8t12
66UzoevNqhc1mIFsPCgB0cj3dMkBy7Ijq+rX+YrVP4WVIPsijzySWygWJE9eXh6LQvMeExA+7fFE
UXdhP35R9kzH28KMInvPOKhSfrVPSGQsCqOptnj8DScs+IfT5LAe+tB2sUnNMl5U+pCMC+rhUTwt
2sqJNkU/QtdMgw6C66mglmrebDzNxi1q2+prpw4NiPWRvYCNmtRxsxUNb9ZVYHY+VblRvRv2wFdu
s2BH9W03u8aTaaOjdniREU3rTdnKs+orcmvNSkg8PULNMO9E6mirWJ2FbHw/I9ufelFYCvoc1Epu
Evx69i5SB+tm4uVTXYs3C1HGt7hq1gjE9V+MPEiXqJ8az9J1EdkzimYtMs58U0zaInBz4+gSIwIF
iqntICKHdU64JxMduIoi0xnSFNByLScI0aJ4dZ1wCbSyAtxRERfZQAAA/RuLnRDIKc6eevwKab6Y
U6tvE9vBI7nUhnRn6xreElUKDfSuCW2I6RjJW4C7wjWZ81p6UbI0HCc/e6nuHqKpaFaDFBJYb+DF
oeb5Zjf5j7Ho2kc3ittNEBT5LswdKKWpychjsqC4HjfOK0L7yTLgk1hy3R23oBCkGnU6eEJUq4A7
5oqaPcB79+zdwbacDctzlIuP7cMkAkD70zjfIacBgCEUHq5QBnm3VfykBclORGz1J82KwMKrVnVO
KhXPRaQvUbLYaw+IruFb6OOwXBL2P0Xqaotcr4lXGFSeQKRYXyMEY2YbNakD1e3t1vI1DgKEzu7M
J8DAu71tloqb2kX4sIY0xK3JQKCI79U6JVaICmmXeX6qGMYh1fqJNXX4wJ02O3ZjGvjE6M3+ssvC
yo6FpeSZEIFfgcs3gyhhucBta3wF34ZEzb+ZXbhkI7he8IfInLh70N0ahEPqUTtG775dBEZjy5TR
fWSAvFoGSGRhbzh9sXUo8wxyfIZczLudCjHAkTnbyX8SSbAKtQkYg7ZNt3YfR2skOZDXcyc8F5Er
B7sNQCFplm2NNG8/k0fUxvYmgTjfAout3J+p51tNHzZ/bBPxPPJlQMk4rrc1GajhItZA/Yy+Ull/
bFIvIv79jr7/Ku7/1vvb2Jtzp6aqXE1upnDa9yOSrpBCrw4DIgBrURvWg0BJGGSOxfRWBHfl0Aff
ran6YTmu+yQzAzvLcAiOqAKv5zEyL7WVGIFUovtNH+16k2hRgdiTWgNJteDp1SHzJsvX9dcbZvqG
qy5BJrHLK4j72EBe9yxvIFA8ynck9s0PmgxYm3f5k603On6nfQ1umtxaZw6Ki+O0Kk8AwYsVyp6q
TzU3vhG0UWPf8NhK325j9HiKllrgvEiGPyah1lBhXK1vTa8ZqjXkkaN1xsPw6IyAXjnDM1W/F0UH
abooGM+u7fZHU2IjE1eB8dqks4M1POiDsUC2oEKFCG6JAitMhIXt8kgyNLlqOqpJvVYHbCf1Yq9o
PlHvn8amLELmIhcgUNXEGcsErCshQGtWg3uopI6lprL3NQNhwNi+VNItrB8y5e499GiXYLgN82sU
KgCDjI9g6nbsbwIY4iVoNew7rYTq36jx9CnMinoFJanpBMhXtmdlyjZTWVgXKykdv3NY9NKZ4j7P
CvsHgP2ob/TkW1T9NZxHEuUbXWqCyB/vCvAjeAjFePnRabsA1QPDJ7r9yW7agm14Wc/qQ95o5hdg
uw9CQBjpJkiUl1G7cWQEMtwJgkS3DqO0IfihXcBgAyaqElX7CK4sKifuD9Rsx+K9SdBDvB0+9o6/
Nqk30QEP+7djiwk1OpXIl6C2PToNFztPLbBQjQhFNrfKoxO16aBcgmISuyTl8dHA4pP4DBLZfw+c
IrqwfrDv9Sk9ExmCJXprg7LRZE1eYz59B0ovvGBtO3uR2RwteA0ZvNTK9edc4K+YvURTsrV0G2uF
CCUKhIdaf44tcMPhvg6uImrAx42H/wkYGeSggi5C0KW3ThNKxSGO2Fj3bdG0fmGI4XPiWa+dx9Pv
ZtViuMpDOVmFrZKevjEPQqtD6OgQZAtxT4cNuFH6EWmSzohPgaG9ZlpgzwvKLjXyY5FEr7RMow2C
C5TrwrW6dE+LNc/GbxBg+HJFbF7E6yWHIDtpNV4VivmL7O0gAe1Qdrt3/Zsr2SHTmeHF4FULEPZO
G4Bm8mcOeXFhuNHXPAAMmoOL7ZxkUX92AaBGqUEbfU0gDeDo4N4weRxsfh2ZGvF0Ebn1LLCyOYGC
SZyw6hUn7ECSrTNon1wrjg9WEq9DM68esizpLizlKGjpoQw6IObi14Gub6lX65z2GIbul7lXH9lb
A/DHAYsj7FqYrUHyEhEy8qUDiOvWTi+0O2rFlceW//qv//1//8+34b/D78UFZaRhIf5LyPxSxKJt
/udfTP/Xf5Wzeff2P/+yPddyHccGh4XjgX2EMRf9317vkQSHt/G/ohZ8Y1AjMh/spmgeWnMJAYL8
LRFBCGxaWCF069lby1OsCkDS37fpCBiulPwNqXOkz8W3TlvO+9iwj9IDECublFZYveN0W5SaOdmZ
TVG+cYlXDnKp9iIaq3gzqwymcftLGzjic4RCmNsyI0mdZIlsTA6BEDAT0SFMg482cq7ybKnjN76H
PDGqZ9XBEflwstRhSNp6XeChB0amv3qzWn4GmX6+dTodK3YnZzXqkdxudqGx5EwTQE1BX/zzV2+b
f//qGbMZflmOgxw0s3/96kGPV2h9w9lD28fjFkngEFVTxrTKba16qVMkTdRyop+Ag65cu76QBwPm
CVBtHWVif/aqRaDt88j9ME+vK5oNa5AQK9b2jtNEL1lcm8vESvsThyTmoSrBkzEiN/VpAukzvl72
plzBP40ab+WqB1AaCbPxSLeZUY93MkqsvW2beOYC0sD/w+/Ss37/cmwdUV98OzZKQ5jDnF+/nN5N
Kxel8+JhXqSz0gEuv7A/IUNRXKEo210B1X+ix2HcCG1NjzxqKi+Ua4nrWEKr2Iy8V8SA5Yo5uQBr
Gh5MkWgg1uA47WdT1ieu1oh4Kd6LRC+eHa2EZFDZw3Us7EPDL5FW1BcU2q+RsHceCsWmX4HbFnQH
aXAgGyjD0k1bgv+RemlAHQ9rR/HyI2oG1do6toHbs3IfwalkN3EB1v5AAPI4BODMsPq09psAKMKo
fYB2vfPwm69tXBpm7lwod/y2tCeFOVM63l51kvzc1IVAJ/UIemD5qx8NO/5e917+2KoDIoVl7SQg
AEMjj1m36AA93OdeKR5NadRrzZiKFfXS6L7P5tEFyHvv5nijXZr6yrTb9AO5fNdy9VQ22jV1VKYe
/YdfhO398otwdN018L8DxWwOGDK31O304UmFJ4s5gkomfHDwioJ8nD6cewP0yoQzjKtPhteYr7QI
s7VuOIZOMJy1yMMSTashBZmkJ1KVnVViSTx2loel09ory3LRKrW3GEWA0N6pEojLpNWBBlEHNf+t
bZ4s1NNg0zQuqmxGy822vJ+Mg267xoHO7CG1qoWIR1RbIVGkb2032d26/+YzG+xabv7Ds+fXx776
MkEAxWyduZ4JIjqP/fplplGtG1muB/d8aEakYnNvYQC/cDFjzUPRd26suswTL4XurGitSx51HQGl
19s9GG5BPIs0YukCe9yV2wZ5BvWcrdXT9cMBIKNTJyHeBgcyQ+MDQScjQjgtnIRfpwboXU09vxpe
Gi8o2EIdeq69dyA7EyNKAFp3zZbCT8oSXDaBl10Z6lz++Vvx+N9+YpbNdYcbJih3ddv67VvBisoO
RZuxex1yuSdLCWaA2iRFCZtSuSVO1JAlyXIorzGbsuUH6uUCggZEl0w28OcBGOuCSp6olQM+og5u
YO2yqRMNXNx541MpYOGAngNSyOHBURWDSbjhsuTPN6+GoTqN65Bu7FVoqAwSkGLEWrilplS23gVC
KRqtv9nIr1ShptlZ+ZFtbFwstW3tpVb03gseTvYDHsPQFTHDBExdrNpRT1xBYyuoIcNFvR+8Pbtp
IJBre8dImuonMH7Bz6lcJ2YzbYWDQhVl14uB4RmBoCJYU7DjB2G/i2J8x110jTc8mApAUgKIjNQt
dkqqpfr6EQpKWYuwHCTColCA3rk3gh3EvcuzbGPQzE9tcHBz/jkTsr0nU4FX1zJDDmNNTeowMkCo
dOP1n38jpvO3W8eD3oZnQFzAc2zswlX/h+fQ6Ol43Y1WdR9Fhoo6i+ekqeOvokfRYTAw/YLMT4zy
PBQAg18v+lqCEQP5/eClRFppDd1UsGRwFj/+OtKrOx0bmPHo5VoMjCu4WFif1IhJga6Wmm48raJS
Tg9dxMEqEop1rBTxykIrTqCJRampamKH0W5drlhuVDOvQT5auc6wpSaARu9TUhNSyKsYpWYr18Kv
nBBBcWA2q3hi7QfoNdDiWBnV9QwcQqBq2mU2oG4z9NrJQSQBJTBjhl5Dba64CyznA/S6DIdmJftc
zh9BnzMCmIO6bzPlL6bJ5ZWZXniXdsC/DgDxvFjShFK4rudHVCjwRyOsdkFUGi9gFWnXeKYGG3JL
EvCfl8h19a2LeqcOOwiyM7t9vU1rhRMiwGo4TVvKIkQovjw20p5QNwrpxrHqokdwrtuoz0G0rubN
bmyQEQCsgPtgv4jfsHwSi3yqgqe0m8xloA3ZnUBt6FYWnbmjmZwWGcDbTL2eh/deOQCcDJ2sLhh8
E6JxCE4Dm+yqA9mduh1XjWNJ32DTu406yG/AKEvXrXkON95AxKq5c0NEUIQt8y8ggN+TMmSbtAdn
mLwXFDEyP+FjBPwE5FN5WxvbIUbA3jAtC1fg5l/cuNk3gXgCmCG90/E4vI7YGEHzAgLXTtE9Is8V
Qs4uLB6LfGogE1B2G2qyKpO7pkPhODUhwmxdmkZfJ9IqroiwG8tCz/i9WRXZnV7xjTEO/J5MQxy0
y8AMprWlbKZdNVDumN2DPhNnsxQ7CtZCNAjshhnbUcAoogyZsrUDR210pwMQjsWSC+q2F00Y17h2
ENQrmp0V1NWPzkxfrWRygXltAh/bdPtSGVazsbNGQz3QBLoGoDjXZSyL+z/Nk6W7IS+rDQIW3arq
IIkn4vK+VGgUlEFCJVkBUYRWQLSxyQRuKdjo4EA4gHzZhKeUG1fIyQ/jZ7coltNYjE9JCoCGWzED
uRbs2LG6tQHQKPAiVeSGTlYuASwa9n3d1sjA9V2fnpqkqPzG0L0r+EmjjeWWMRRnivGYmojOoySR
PzATiQJWRO5XYKpWWR7aP0LpHboWGRkajnIA72qHUbxBQdO0/ucnofX72xKrBlu3dLwYmGEYeKb8
+iBEGKpqzUHrIBhvIMTaB0gvEWQAdFMXL5LGFlRhiIiQrYN2VNR2j1PLKgjegCWf8dK4Jp3AeqCv
8m8FfpUoLrOfbx6o4Q+RqA7iLVcUK8SzIkGyiv1P562IVEUqAVs6g4QjhHH9sGnyeR1hofrYl/aY
nmXUmhfq0JEBufzz12D8vi5VX4OjY92g/mOMdtgf3gd8GFDn7ery/F7Tzj2FJMUtr0P5GCReCANY
5gS+zNtNn4XW0h6s6veHAY0oMxT5090fleCzQ6Ys8f/5km3jt3UON1zDdfGXc/HwsP+28wTS1IDQ
YJyc5wX9FPAaTOhh/AUx4UwF5cG2k24qL/h/lJ3HktvIloafCBEJD2xJ0BbJ8kbaIKRuCd57PP18
SFY3dXU7emY2CKQFaDNxzm/E7q9qucbXKlCq/64O0G28Vgu9i75itXHr3cSt7ZlRlaPRtJFhzsx2
o1fNRMulSDdT2CAcTMrDyxM1fFKC6vMMIwTDGzpoHnmgGt60nN365Vjk/S+P4/L54RYJMVnTeQw2
eLDQLdcQlP/z6zxM8xjVs5nsJx+ql7nWMWXpZ6y2bTaaBJDsp2EeMNRdCCdDlzwAeqvfbj18xZjJ
D2njagh8XBs1qAzROGLlFCIwnbLmwAItwmdTZNVxWFplUR4CEsGTNQan0BB4Vf09Ph/MBJ6wqn4X
w92/fwe0Jbrwny+XH69joxJiaLYNJ+s/Xy5Ui2wikxXsrxwuvVxfIzLE9t2zFuQkLtFQqZdDMgcN
OuDU91MOpw2B6lVioeIYdD3CfMImbB1o+m5CyznkeQHq7i/lW7vkhDn1//Jt5kPSl2jALy/GFBqv
xHV1jQiP4Ti/R7EErr6FHYXNLu0S49hhF74GKQSCbTCDjyhzkcADeO7YNUxJY4xWsh4EkL1Fi5EE
dJSHH64oUsyOTOuiknN4zciLym55YeZ3QUjYRRYLE1nqJh4Eoo4Ru+WxLY9kzL4Dtop/ZuWFTSMr
Uh7oZKR858siNbwmMtg9GX7abjNRVac27e0jSeRh19bG/AA3O/D4K9fel3n61o9+zvPnPJqC0qNF
MrEsL2oQsoCgINlfANqfnSApjhq/bnUJD3UoUAXdeVZea3Q3LrKXrJbFqavmPeznb7JeVslGeZj6
yvdUtv3r6xVkZbNM2ahjv+ryPNjJul8u5tjtrpvi5u6XuqzPs1MrKs8cKvwm5RB5KRPy105L6+zX
OtlHMeti8UDrCVj8911jRc0zoSPcHTut6hAIVBBTmGO4OKrwM50092D7aeYpLjXC9YnqI5PXKf2d
LBdOEazbQI3Y3U6b1G8sXNXmZFojoMyKYrXZs92F9nk2/HvLCCktVV3qq6umFSZeIWZG/iYw7hQj
+3nrMZjiJyLYNn/tRsJ+kZEk4uxDa2OzLOdwl4kQTke0oDPPsoeRVsme2DgB6KVR1umJsSF0FT5c
r5S50zabptm7zhGx443n+N6ud1GToBS3jNMaJ9+ormpvrjMUfvWo4295m9RW58iD6Fnu5KzGXPqX
KA2OjinMYg0dEEeK0p/2qbhepw1844R1y7vsLucZSeuvWoQ0j7Loh46xsHbAdS63IA9VgJ5Gamkn
OSpwAmVfl3wm8q5kna5BRyDXfZH9IyNCnMNXQ0++N9Pof9WLJjo5aMPxH9NvtdAwnhB6NJ70GSks
/CTcTWuZYb4elWSFY0v2KLuAMdChsOFGGmlasdFio925PWrCTfotHdJ0O85GdDAUrXxLZ58NiJ1+
AwHZeFZbaHe4jo5PSt9/Vys/+QYuiq1E3qoXJ3CTe3an1ko25Nb4s69s5THyi+Q0N23qyQsQGb9z
Fjhj0U8XpPqQsR/5KORFUv+lKF0d9dUx3aXl4O4aQyk/sN5eT6L2t1raQC11SeMo7d0QV+QeOoKB
a/5d4oOa2AKONW8ZkUexKsdIVGufPzFfDfJH2apaUe9ZPPnvZDFUXPBMGK9ep6r5DlfEaC6O24ln
DDGira8RyJPFKq/FPZTG/bVvO8LPxiqg2PqN/oeczS5tZYfJrrnmKVx91pTReMr0O9l2rclhQmQg
3q636ihtfuSZBauV5c71lOcrRESgDTUsmsRjP+95iYnGJOt28j66Qhgn3cg/73mwnHvgxPn1npev
wxZtg2Ijr5qaINhn2yaTvlxgOcj7Jt48XO/r3+5ZDhob5b/uOUhqBPvJu923+bgdlMTcdbV7KMnN
wUHrSoAdSs/WQp5OaVcDWyUnUka2uXdli6MUsBXzFFu3a88WUkdsOgGubQsuZJljAFG99SPnPdFD
jKRlnUBeNDzJ02tt2WtiBdTOz5XECyMWAD15jpsKPkeNyhtbkPQZ3mX6XGU4Ug7uo+wAaEDfCKhU
G1ksRaI9MVh2lENwAHO8IRzyraxrHJLFXbTGCnU6FH26/hzGvE3YgsvpKnS3tT59FoHZ3k+qtbv1
yKqp42V2xV7O1c2te+Ydyft1VZZ3sp8cWgcjdmxibA6yLh/FcJqM+Mtczd3B0avUI7Ib74x2NI8i
ybNzMNbs1EfPz8uDkxTYW4k8W6VhOf0I522a283PKZ3/4Alae3MKkgtx7edgwhG+mxuDB0utDR5H
Hx2ZvNeyr5rqkCtmEIBZnnRa7Vts6gjxt3P2JK88ToV5jOPROiANuCsdC3khbbbv2jj8oQ9aRZpU
QdzScsxzxKqxNcpAhU2HZfaUVO5a+GAelGZTGQhzpKAsvjmBuCChvaQ/ido4I29yDFAgjLTiT6UL
/qhwdv2wRpGsjWHynxv0KT1sGAS0j/nz2rD4y+Nv1426wHmEDwFtLgyHN1DCEJxVEAX/cT0suuHz
FU25dacSBXPUz7c1GiCen2Khk/cqG+6pV79BzFv5vdZ8cRuo9iGqcXtBLOPNNaxjlS2z1q66dmaM
jvSxV+/zKCGXI0cSi/TDanr2XbU82phJb+SALN/NWux8hVqSYpAzNAdg+s7L7FoPsn22YmK6ajVc
wpLwPOxG/M6XK2VugNCXYb/ws2sPowiTbaXV/le/3l4H6k6/0bq5OKqCCBcmfx/XGwE1u1Jy3riE
B4KzRv5mXSwTAlw6FlGXv81OOO01qODbrO26L0k5rWQHRYefh3dfdof4UvXkOphPyUs1JuTthl3D
QwAG4mShgOnJBsVsti7/mu+doxs7B6nSXZiMynth8Mkv10TirvLm0ElJ4YL4wSO5ur5dBcbqK/Au
wZOl4FDjLybCckQdg/ghkPSlna1gN85lvceFZHqbC3xWljc6ydBVQAAzO1uz4gLBi7XVzJL0SrLq
tZpw8IjAE+yLIME27Jr4Jvttop1APMsidbkIwcgGNbCflRFzzmU1rZXYfCqXg5Oyt6v0WNnI5TNy
exqcP0JrbK4LaplF865A92ctB8lePejdie3kWZassXNx3RhYhotC27HNVY8wqFY2qJjX1FCUxyQo
71S/D95Hu+DNgex5jUXWtQrMSWTjRrZaWZB6Cqm7gww+giT9mZaOuMjSMqMGiuI1X2ZEng5hdeKX
ZsV1/yKLpyF+k5BCTmBPnVNn9uxO+2rU9oPd3WtLA1w3SGS/NCtjuedP3zrMZYyHHbgs5+Sb2l+n
U2jhsjOPfwbq18EIEPvu+owgmKsn69AO27XDGrmrdGEka+wYd1rv6JcGvsnTXIvwrGfi/rNzrpDw
G7vMu5Y14oUwNKsWp5tlsibHh1TEj2nkpk+kxgn4h+6Pzkpp0zon22htw9dMXqgxij+6slU3INHF
BryzjhKXFb+ngWJtMsUtMLahWA1IsvthUp5kcdS1PRg0dlGFbz7nc7kppjx5D8KaTMZi6sVGOnnH
LcHZ1cL/bI3TMfFQbJoOsrUX9jejCOt7OVQJNrMuYCykVflA8OVVXifLjeoobypb5ocy/s83JVsz
oo/yphQUPtksJNXOn2ZxkijPK95zKeYkwFc+TzJXsQDZ5Soj8AsyNFB8AuxLJ1uKCdwmunaSc0ZL
JzPLZq9qgw2P9GtgSfEzOJD5VQftnrSwg2VJDAVbNNTYZclR9YM+i+RaSsvppAfF8CDb/Na9R6/L
uZclLRDPFdKS1xKoyvdutNWLbMuD7LsamtFVNVzgME9uxBjO10uIOl3x2/BPUhscgdV6lbsTgJDl
5vyuQLNATZ072Zqzzq/UzCBPI1vxf+c3lYK07QLxatluus7EubXq5EBqrHiZLTveJYpQPVkMUtGe
ndr/sIUV8S3GpzSYUBuTjaLlUoXeuMe8UYqXMemLbR4Topetg69np2biH+06tkUnxUlfZNcsR6qc
QD0b9+WiYTf0GxwfUrLvTOSiwHAE/Z/WQ3NJdawF0iRTPfLrzcWs8PkFlMNpHIKxmHBs2F4rq9Cl
qWrUhzjrjQOhhwlLuGUOARAk07OPeggP4wxGHXHE/Fl1h+xSReFFKKpSABadeWBTdeyEllYzato7
fwJx5mdV8SzrMLr6amYaQKylKnIHTOOXB6FJTjCpsBa0ouHfl/GjCnTKDzF3lEU5Qiu3YdKLJ1mj
huz1JjNNtrItnJLhgTDItbvsMYwYXnclkSRZdAh7ItzfP832+BWpnPYkq1sFWCNf0P4oi0FTGTCN
oAvIojwMtfait2l6lldyZ+gVEasXlCVuVB6E6eG94fFFSR8GYxQbXXT9hn+aapu3he3JgX2hKk/D
j+urbSp39ibI5sDymGWOde0+SeOdFk75s+xu5iRmNTFrn7fvBAbPQOa7m+A3tYYvCh8/WOPshLK3
resPib0gsxXneKuSZ8lob0HyjWdZulZhuEHacBx3EGo/h6PzrwMdn/o1SgeHsBztTWrAc5hAwT70
sZNdD37jLIYL/tHtCmRmsga5u3HMP/vpbjdsOxtjPzcsI29IAvVMPrs9gwTMvGRMwz/8gwwz39qF
0f9ruxzP0pzx8JcWW7JctleRIrrrWrj50h39VpQiOrci1CHkZ5bO0BTpzPb79dYqxzbAMr3aFePB
IYN13+jqT5kStpwQiba6tnYyJcyu7TxhRPDUsguVvfzYfp0G9IqDbHC3Vw8lTX3tu6h9dA23ekz1
9E0iYco4cLZ2WbrbjqWTlOxqsqBVQjIudjedrVSps1PIY0uSRGEJCuivLlJjKxnDykMKZ9xMQ5FM
K9vNH9A9jA8SIHWtkzApa2wb72ruhuc3AJFyRAHdEg5vGkLK4WwA2c0hzqD7p7/KVizGMDjG1yFN
hmA7BsTpSmVATVPVCnEOE3ejkh170JfDhPrFQ5CV3yetTo6yJOudTvscKuvkQVjK6E08tN2bOlrH
EeLUd5Pd9C9m0jWbtgqb7bAUDUW1D1YcRGvZWhixe1/VxlE2yqqy7z1XF+qjLOGXgzzvlBV3eLD/
OptQt1FQW484ZbdPSnLutHx4VBf78yEjhe76rVjJNllnBQo2VtFAQGjpL+vc5NzWnXbq4+xyG2hN
o1jJ4m8D9dwkLc4g+GADYYr580pyQJzl/r7QHCe95OwTEF1QCWEF9l5Rcu0u9wfrv87Y4W9V2wf9
1RI9IpJGlGJhIQAPGKrePMlSNyrmHcYY32RJHoD8T+sYp/Odng0IdfdO8NQTT10Gy2n8qFWWX3fk
9U2C6vYyYxua5mkYlPDJCgFJpTkekPObJl9SjKy1Z4SWgwQqb588xHV9l+q6cpalaYBHOw7qmyzV
9tCf6sKZdymZs1MUhDhKLofk7zMzcrtdm1RfZI9UrT57yOKUpmvTKGNsCY0WCVpIQDOWtSsXtezL
UKXuvVgasqWhMACzIggLTb8Y3HvIxp8jYLv+nEsNuo6ZHvoFoqCrs/FooH45a81TtsAUbP7a901J
GEV2kHXDIgakgIW9DmoKxXi03W1uny1zXFuJFgGWzo2LPAzuiA0bHrrbHkMlHuhpCJ0F6DwtLQb8
xVEnpCb7yVbAhS89rmx7qayVuxaWKJZzJ4W1XBWN/ZVskOWlVfGDP8B8wr8P8RLK3UF7vp0FyhR6
5VKnBLQaiftr663fWJgnzG6+h8NQfSE4SzqEj/9C3lV7qshGyvoaD3rCZk25F2NUfQl5TMrG0nrr
OzY8SHDyyL3U34bnuNTc1UCzH1oNxZoZH6d3HiQQQF/O6qVOnsk62Sr7DX0d/t7quMPn2KL267U7
hNpOmXVIcm2ISBJK/EcAKBtZdauXZ4XVBufOMZqdaybzi5H6ZwWTjj+XEyCTgzzBFP5aY9c4+V6t
yH0+iS7uwqNSqw+pzzNEJD85edq4M2Y9zjQQIOEztZaDbNBnLTy6f41weKWXKxXIxrgFjIc+e1ox
trvBqdQXPkplN6RB7sli2oA0NgnbrGSxGRMe09gpBHWkdWtd0bbDEMdghxjqgnBcVfzy7pRWV1/k
xHVcEVhdiqHFxG5OrN0nwotO8OQ8IDC2KUNtvLgLOSgZsQgVZuD1sJ5IZfutob+jGIakYZKVa9VN
jXfFyonWKnkFz63S3+uy+TKZevoQEP98+YdBijoJLy8065xjq60occJeyQsCUJf8YrxIngyzx4pl
7S3dMreZouW7CYw38XEWX1nUG4Mnq2XxlcUWP9X1nIXV4zSlxlFLXWWNDNT0IRBNWvedmZ0IufTv
YNJyA88E2SssDQW6mTt+uA6ivQg+ZSe9V2QvOfifeukKXJBctUKiIUn/bihnOUPZdp+XlcXfLkuv
Jh2KbaUMqkf+MLvcDrGOHlwpzreaTGUdX4HJWte1WZ5kA+4i+QXye3cSCPt+5Bm/ZdaZV1zCrH02
VeY2IfP50deNly6YpdjGxCAoW+cUowR7P/ZYnl/BTIz06zh5Tav2c6TqZ9eRskP698hKy/TrSIl2
wmLycSrafYRXxbcm340IVv2scaJcVWVvvZqodGyKfojOdaUkd7UyalvXtIpnIi3ktuze+KObu5Uc
lRTTly6co/eWYLwHqiy8hAapVdUkfgcJNnmKGz9cB1lafY8GB5UHMmeJz4qqlM3HHLkVmi1NeI9c
ZH9w6uILm/7Mq0aDWBTGS+g9Tc5XNpxgarvo52J0ksB6+5Jnqr32CzN6UFtf2ztOYu0LXSVJBP4e
m95h/GJYBTY2rK2q4n/pWBA61XQvfqUWLz0UgnWJR8hedYviRZCqgu7pzuvSCMuXYRrEfYtbIr+7
4kX2MEdnH8xT+iCrrNpt1rHjhAfZfw56c1dlaurJVoL47QV5tEd5KVnlhKOH1U73KEttqLvwjfAx
kXNHUa1sLTyVkYblZqxALwDBll9l37HI6ksWmTC+I0XHTCfKXghdXfo0L77qERhpA0mfY+04YGtn
SB2NWnyd/Ak1z87gS4GXx0cpvsvuigo2aXTY2Msiugx20Q5fCr2r9jjrNVtZjY+p1xpxBpci0w6F
FlYbOWmvmMeCH+OLlbdQ8nTjAIYseUoKA98eA3B3Y/f4UxW9z1JYsVYTTX4qW1BG4dRD8sqHZG0F
dbdHxUshQbqU/4+Dr1MtV/vHCdQAF9C4LVBfWRQbWpj96Fm8xipiZJ1amitZn6vj7JXBoF+71fn4
S7fWSX/tZrFZOgj2yecpkpbgJBH/jJLWXTW2il9COxvvAufdHD3oNyHc8N6yqnA1L3+i7A/6nQs3
YyOLVmWShydQcJJFX3/tA6t9C/XauIxZkJDGZLLeMiETd0gcxv3KIuf/B2x2T2g5wQmATXex6rpf
DR03OawTxRNiLf12TFrlzner7g5yt7PVo1J5jCcE30I43l/NvrtocvycIAM1RPWfZY5FxWi3Awqt
eA+Xvptf7HLqDshYT/vYb9r7bFJQFcaK5I0E0Y8s7sOfgdibms59VKr26qTOiBsNvz1lIZnFcaXu
YAZ0xzaccWvtc3MTof35IpY/Cp7ex++K1aBlTUwMv8h+n+jC309KHXhto+mvedQ6+7IiCCGLE5Cy
faIk8bWIyam+19wmuRaHgF9phvWZJ4rYeE3FSLZcz3PWV4qtGY8UreLa2SZdva8wUry2WnXQ7m0i
QtexYWGzz0tDrAaXsaVF9qSZVOwfl7uC3pNhG6f019bMhEjaOQIVyqXVdctoH6jKdG1NXV/ZBb0q
rq1zGvs7UuyQMZaZa5tECJbg+rXVVHF6NjUEx+VUYST0nWjRUZVF1jZ1N3cNsgXL2Hwc5p1m+pim
LNdVe23cYd8GVWtqDo1Ttnt/yl/xHhrHFSzL5iwPfLyfZ7F+bzfzePq9h+wWQnldkchLd7LYlJgM
56GJadJiH5kZmnN25xacUenfs/jqNuIoVrStAsRPZaXsJw9BEX+3I5ClsiQbLQX9yS4btvEy/tY1
TolFpTG5sFudPGs18aLlWJre5m5wZr1zQvPYRD4rnuzmx3BuK7RyPDmxmvHns4pgj2ewrO9uF/ML
7EcqpXhIeCD/5fpQOBpEjvJ4I/veLmZrycF0mvJ0q+8CJTuiXf0mr3ybO8o1Z01gTL3OYT/7tgpV
dLFbkQclwmkldHHJnhZW2V/VaRqa7UqWNawy/j41SaWh34LkgK5kngBgcbqeyq5tmSqrsMWPT7b8
y3RtGu00PyC1sFxyWuaxgo6nIlk2JsVBYsTVNmrssDdDB9cdVPdQBXzLZdEyE5vnprA4C9MN3mo8
3GS9Ojr6oaoF21jAVx9qAxXMaoA7g3I2XjOiAbI+ydzxMIcj5EA5ObY85EjAFRIDYUOrkgqQh7KN
3VO9HGSxbc1qK3yI4rJuqCqS1OT4y5XQhEFkKrbPsd3a5yRtvM7V5zsWYYPY2NJg+Xa/IfDFupLk
7LNlR9miRtg2Lr3DZeytXp65vvo5TBavY+vAPBoFmqvfq7TZTZOmnIA0pI6RneVhMiIEq5aDPJN1
EQkjDxx0vf6tAalxCIjLWNk5VvrdJMri+Fu97CGHkib3tzXb5esV/+licqxau98JIC6ROUK/6eBP
W7HYI07LAVzX56GUBooptJKDFYhNLYu3PoMeiLVwlWGnNXa8MlUzwlC6Dg52maW7IQzSt8hPHiWl
ZG78mK9F+2sPFzD6v/fwlar1prlFHtZFQdTtWoJXbZCfNGFvDB2v3VuVncaII9zKtxG1lnR7vajO
0GOyk6y/drYnYXt9hqOd2XXtA1rzMFsMHDtGYicu6b7a3mNLVayqyWwfrpVl3uwA9C1CrtQVy6Gp
02jDM7bw5DTXBtXGPyZBTXsWi43T4u00KpNYp6nfrW91sRPa9rVcSO+mW5OqIqe6kiNl5S/tstw0
aGH8Nt0/dhyXO5At8iBntFTns+5W5FfHwi77OHmFI8w2gYDmuWRcxlUZTOV5xI2RzE5RibsKborQ
Q4qypfMbrfOCtoZbyae8lZVWbS2mIJMee0mN9qk+NE9VJPgv0SL74LgJ4ZKhTh4150O2yRoQp/He
JvK4vtVZJj4eUQ6bTk3M+ikEK/BUPMnu8pDqLtt24djXa8g6IxQxoiFhs9cKZ9irmQADk2XpmWBc
em6IfexDVCAqv1AHvrsOR9ki+4DlbMFj9+g4L71lA9xJdVv0OpJhWaodCzPpmxc/w/DXrLDCc53g
OTOj8YuagVmvzawlD11hSpcGACTyZjpOFaR6No7BA0KaGDQqMDATHp1XQ2ZMf0K0X0NCGYJV2g1g
jXQXzJKBoEAadS+KTxKv12ukO2ykt0WaxAdl2XfBXSo2+jiNL2UDmDyyUNZXneRwnQmjU4IrPoKP
HT+/NMsv/pwhotqWd7qpkce1p7QkO/RXWZ7JQxM1xd5odMSeguBs/X0gtAb3feRvLYscbSec5ots
vNX/1nceq3DBtv3jHLehYeL0Rzz5NnLuW708u9XNpROdImSzlzv47Uq3OnkzyYz0soML4d9dndyI
dpWVI7QVmM0ZYViM6u1A345O1mzqeAa/nz26NkROpWidlzLXHkrsl+4FidSXplPn1Wy36V0/ZO7L
7HeNR9zF5j2g1WgGa6uz/d9oS9FdvHRnBQiOnCnuaxXfmPCbbDSRCnry+bmw5z7ViVliwxbwU8d7
naO/yNmSgQLLIMvyFJn04QiideF9jO5r5uPznY7DRZagcj5nuRjur6XQILDljA/XkmXvs7kQj7Lk
JkRILHQDct1+B38ObXho53t50ADCbnJfF0AUqMsr47OhBlGJ5YrjbFphdhYM/6UFUZVVwD/U/jZD
hU7AfRyEuzyNMKP/e2bI8e4m10FfuphwQnfKjA3aY9ZDC+jmwSjseD8ZNsyyvgRashx0oiLnDOt5
zedphF0pdZ0e7PR6HtmeUpJ948jQVrUVQVfH3uehwzQpVsaTiKbBy4hsfUeFp1Kt7zVKe55IMu2k
K6V9mXrSarKhgm2Ob6f40g8mHM65/QEhy9lNTVscM8waEAG8ncbAs4+kdZt5HQdacWxVC++uUfEP
WDoQc4ZQaZl1+RL2wMBZ4esDwb3yJWODs6uxwvZkawa58FwP2RvB6LRdd8O8crqoeSqXpCoqM/PK
tHFx7AMXUwAYUtiKdLk4Nqo/Xw9JPvxa/K7MVobQrxLcERWCl7Kc+XMR/lKUDb/VpUu/0smxoJVD
1Lnd8N9i7mvgQGMYkvGYsnBjh6KGFRvFj6pZw4Spmup701sv7ij0l6QbjX1iG/42LXv/XYFGMAKl
+V7NSI7m/dReYpHp55Fs57qqx/x+jELR7IIAJloOygs9jME/qE2CV2Sj+Q/acuCpqboMC5EtJty/
AQPLJr0ZcI2hUXZjif5B+Do+yjnkIbQiQODBFloquLTQmPE2R8rQ0KevelmitEkiHVeoLt5FPYhw
vzfDS4yOw6WoQjRfG98iEkHx1hAuxcxogT7pmDDdGhTLrM4KwE27ylHOzRv7Qw98tJbD2r6zIBa/
D913a6n28YA6dEtwkCxBtQLBHOxVuK4oYA0K7qiWcoI8bGyGICPxszTIOtlqqjzmItZOH+Cw1RoN
wpWSzfa924IQd2wj+i6m9KmpKuWlBNq1b2ZD26ZVrnzkprKWHSYctr2uSoyTHOnnQHWk9Qo2I0+Z
KsjvflpBtGbKapfo97FlavdEJIdtkCk4iPxdJ8/qOKzWSzhjO7lTD4eQJ6N+Gh2+mIyVB7NOtYtb
vMiCXvAHscoA/R3Gwv7Trqcu2bDvTjcGDD7vNqpaxgd62a+aybd3skHeig/2AQufAJH5xRXbhoqv
dE34NuH5ft+XarAioU/AuZ6nnV019kZ2c3xSBJbhsu4urf/vUWYfVa8d5kuKrvUPiBP1D7ARkPrQ
8Ukmk3S61XdRTqJ4nh0eB+kmG5JUiBMh1oMcJOt5vYg+tMMS4rL1e7LdRNgHx3oXpviQojqxu0N3
wP6hBA3y/apTvtmNYnm9C75OD8L20OAYtQeZpd+bZfM5mnf0A/TwTz3ofjBdcL7q/EkFQHuRpglN
XJwiH0PPmzSgbGj78T5PE+FpqQoYuHHOk4qqmlSkinttF4jIOcuSrF+qZC93Dv3dNfGr5QWAP8MK
n8tJ8x+V7AmQMJSX5TBjyeTF1RhtZRG46GKjXE27Kp4RtnS6U6O20705ZwhZknVfQ6maD7Ixssdp
iwtzvpGt+N2Od1mOD49srTMUvSZwXLJRVsG0AGprTPeyZPrEGPzm5PN4k2ve4jedLnYaPYBSLwWQ
vpbFm1/11ehGlselT1Mp7Vp6WgvbGeFGq9Oz4yDbqSkYmbLlnZ8VWD08TIyv01KSVULT3pCJTc+y
f8NXdodNPKvO0sMBRvTYhwYBfCZzIVMgsgFSTMNGR4su2GOxBRz59ynTx0lY7B6N6ExeSnjc0PCI
rJ3GxnbF/+bjWPcl4EotWU/ZhN+e0uMS0H0Erek+JEeLP5tHG253Ok1kW9PM3hlE17eO7Vpbo0g/
yrhUAOlbyjokPbknHXtACDh6dH3+3FU4il8dAt1Gi0Kzqhk6GhfGeJFnigncqCoRcNQsPtZYGTLs
28tF9NhdE39ilSYUS+SMJXkQPm7HjW94TqERxU0WJPneHh8nd9kRuUj7BlwfCYypOOpaPa9ftQiW
N/IZR37/4woY2x8FEntPpdCDQ+BkX9w++BbGgbvzI9XdJ75CbIvHYVbJiG/R/GpGU7qzFjSD04yH
uC55rejnOBE2xYa5mpCTeihhIm5DZA8SH/R5pb50uvrVVTVnJUCEeUbnE+1U7FWtkyASE8CfIejW
/cCvhyhBjudUi20XmiHiwXUF8ufkCVfaHEIAIhGxAfRsQzwtx8Yj07EZho51WaTx3QhscRUW7bkj
HB8Qsf8zMXMkZiu93QSFWm3LVslWgwHAVEv7NbqSAJ2iL6rVzd/aqtvhX3hoZvNeL2tx5zZgW1mc
+o0b1flKjaaffvetzlFf5tn3B1LYvBfNF1QGd7Gbv/cZYBKt7KDiFk8aaLXVUGMurynvQZ6szbpi
Wala7MdC41uaf6D7tdV5Z3IX07zRbn4ItgmeabzBBqiOQI55OsHsZWXEPSEDRRnW2pynAKzMr1qk
zQC+2VO6URGu6fAFMummzFlgpwyzqapMLpEFsnoOyNuZCR4FY9HtQIt+U4Y8f+n8nxUSujtIaK8K
0VH2CfOlHAkgZdEiODWmLB6z7QlVu4DH5JXMFapMhBeASA4/0jioL+qkY4aWvnR9r77q9rEHQblW
/PBFhRfiFSgbeCP/AUQ8jQP24hdjHo9FKHDiSrLL0OL5pEKR2cwJHwaJ3n4XgSc9RsHBrdqNrWGe
6Bc1FjnG8NipUc3ms612kYXoYN93D0A/PKOeBlDIxlEtHGUloigDadc923NBwnIqZq/z8/oYxsOh
7sDmIrVEahb4utKJ/TDAMSuMHOAruC5k68n2RzYWKiVpovZ/2Dqv5VaZdA1fEVXkcApC2XKQ7eX1
n1Ar0mRoMle/H/DMeGpqn1DqBsmyJDq83xt60uIGUhmSyL65DjRnUnNE39iHrk/wzkzUwIYBKbBe
OC4LOgaTCCBfi0rtzLbcDcZeYekeyRMYtm823QyLQz2nnkAf3jSJHjZz0577DOP0x+1hg+4t9//r
3KKrdJSVPRxatT9VNUAX7Eietb2Ktp3+fIGYjKA00v1iWsYDYo8StbMpfaLeJ3w0lvYsvETfW736
qOp1c4ZIvnCHJS5xKeyPd+0MyaTX5z/MVTYymcV7bsXqJs/KwGf2i8+2jrlCGQdR7ZBBlbu/X8hz
+p66bOBmp0n8Uv+p285dRL2vU9M7xWhVQycdftUtX4/wlqfatDHwrfFupgJflatJ9uA9yjxL8A8m
eNUWr2WyNGHeQ0SW/Z/CwbMEoq6DbWpdh4uSuI+DjE7F4ir3CIPfaE4umtG/lVZX7XEu+d6VuRI6
UcuXh7Ej7j/Dg2qLgRI+hWqtre5tMvwTS7PDyTCxD5lNQaUe+300yDLg/WaXopgOXsIHUtR4tuiF
NTw0FR+WlovXYqSurzdsXSJxyNJivwAoH23RXouiwtonq97GWg3Emg1DTiUxUWSmUdHM9l0VXWWN
q0TGzahqw1MdaR+J7gDVtPKist8I+mUYQpSL1lnRFQFmn5mnXGByIbvmr9CqyieT2lDlX1x6Un8y
U6LJ25zA1Pi5Kw3tiEOvjHtrhwNy5bR3NRfvjakmvmdMbH3d4pY4dryXxoi/cAw3VXrFSddYJGRu
9tFJb/H7zJ0Dp73WXe679mz7wisJfC9qd19R7rn1UBZl3Ha30upBc7EjwUwNHVYnVDwp2/4NTD/1
xWB9GFWMIgvI6VGo3nHM8Txx23OlzH88B/8ry/tujQXxn8Z4Kqk8+YmgXMzkPAWzBZ2v0j03AIae
juy8cqpruNnkRXNJx44x2J3MPeEZut+vSZ9Grr0j6J7grsqrObveLq0HsjMyxKliTC/bYRBWeqE6
eskLaSMdtgtovMPdzRBYgCz5ha34fSf/pob1bo3zL6l31MAS8woZ+1KjQnRmcETTdpsdPgjfWsJG
Q6fMX7EVt24T073fyVwe67gtnooZHp6S9M+iX3yzL/KwYFG30xFmYYqVkvCljXBpCzvoNZKVG10Y
GAK52VEWbnwllibC7cdILotXWKeIldpZJJl2TkcDhWZSLpcqzcZjiQnyFWq4cdCEmB+GpIhZzCJr
hR7T7IeRYERqTVpYp5nzVHRxEsbyoemR9ZjCpphKACTeGSyJy4acwwTz32BlQQZdplI3N6HEW0JY
r7bhERe4iOatbY+DYpM3UKbuW0fRPpCO1eO2n+Ax3EMDMmYimbDIV78tDTsnrRmqD6WhJupl3XSq
LdPaIXlt/Y7h8mOyUPok6Fo+kBV3kJPhPsBTJfWvF8YHExjJiki1Pia778nwFSrZmhb5GeAiHzGG
KD7D+vgBns6GLWuGD82LBr+AJfXhWVghWYsrP+KKIQIfw+YDCdmEqTYWb7FinAkc1G/4T3oAEk60
25qpWPRbqaAimpKPpcvqAF2SCac77vaNOTHJmuY5sdkTR7E53DpMXG8t/+tlcuUewhl7ZSagXe0V
SC1zx3pgrQ2i5D0pi1Reu4yPbDSDweZdYjGUYeU9jXgkYwrTx8aKguLmAzUK2m9Mgp49mVpgQxnf
q6rSEpzS/nCHnBIz3iBo/Ks7NZ15P+AnsoMpZAekYRn+oBn5Y2ONjj+LzAgzIGDfsIaDXmUemeTp
uF/q25A187Fv0+i28L8oqX2Fs/iWJ5F4AkjtfTypmLKkoj5ihY6jX7k82ebMhF3JOQBIgF2HczeF
KXay6pD2AWKGbm+sIah9mQYo4rNHe+yrk7eQtIq1Ixks9fJP1VfkjFTLoSGVL5xr7x1y8K6XY4rw
hfs/WmD8zo0r+FdsuCEEDncLbG3HDqMsif0oB2htJT44gof7NEUyJCI8vrQxf7KV7KavQ3ecA1zZ
RS93Pd6hCj5sTNwC4QOAAF6skRX0XuH4alFRiGR66NLIfhlrD1DdKvZtb9T+WAFqVF7s7jIC4PyW
ynLYJrW9m105nDHqsB9SoaX86BZ4Cy1wmWYyoJYsoR+dKr2WRgNJ17jOWNOFgzWnF7QdzYGFv8U7
e8Q3rTlqOGYIpY0uHbcq5lD1L9NZeoLYhHUcsKJJkhQIeXa0sOui6lDFIg/M9K21teYpnifdB1H7
h9GbCvMo5nNp+cM81H7SxsqjXbf9bbInxS8p1z+0YhQBns3846p3TojeKCtgnqyTT6DdkBt6iD+V
xIGytAjQdjQNZ3o8L31MaV1Vy27IG/f8JKZb11JtJEbRO8eRS2Jq4T5g5H4YYiX3B1d9NAF0QsOe
Z1/rlHPnVW9C2M617JQ/cuKLmizNeDDrpgzbOfvdGvB3JKbiJOc8Vb1Mr/kwTr6Szo4/kTLQMe/j
CsG0otrFmSDvKJwj0oPEgFK6jyJC17DuEI7yx5zM8WJG0LemOgmSfrKCVvA76Wu9OCtiQAJqAIzO
U3Vy54FkELdqrniO3VTJlsqAKmIQiagTuQFZlhWZKOyLnDwSXSYWT5oc2gMi2zCZFCRrjViOhZW3
UCvr166tnhUVwhsG2+3Badvvmsj1wJCayR2Wc/N55uPST6jklvjkxqQWrZhoPyRZiB00K/hYm3cq
u4/aS8QZjZJK9Wr5p20NuHIsC3bcFGgoyFkPlmkifaj3vudRafqdM4B1YNM05XhDt/YjpdLpNkEy
xLOo3edu/O5gVhNOnk6aqcjDZYptNsMDH9AwiL0dR2oonPydQKBp1wCZhViuqmGewCaslBijFb2+
lhN+WG3EFFXYpuE7WMLtlXRwgq5Iu0BEyQEMLj9nWO/aqm5fWONfCbvssDFPnwxNUw41N5IfzU85
BI6xSMVzy342tig0Gy51E4GupGtadqyq1Fnps7OrjXg6FLWt7VIINr5wsZNNH2MxWSxv2iEoYEju
LCd7TjxxsS1Xhh0WudStC3U/IMc7Lo7qofjF5IQxHCnNkBX7HuP3pbcr7LxSshjwU99Hsxq2jit9
5Mr5PvIsRpJIxCEuT981fHfCpm/Hu1YACxWobxpdJ+rL88gsNTD+aqJ02hH+eOercsFY3B/An/le
KCRdzMbOyeHIxIBysPUdSaKJxNBOjwpoPpN4T8Bn0LkGCtxASO2dDAaWFPvGwsG8wQkCdnjVvTQ5
Ei6DQqBHzV9OMOjzyZx9lZW02RMNxvjzE5uF8SLS/FmJmiUYVC16EK3x3Tapwy9DfU77TJzKmeHa
VKBzVVQzaufisMtEenohe3enkUIXNI2GI1IVIZ2L4Cll7bnTS0heU46nY9z4EQarB1VhzzI0lvw8
WAssCLMqiEayrefIy5Y9Gk3CMDIEqf2isFOfihQigNeciLzsz9MohvP26OsQ22Z/LlKoU2hqmKkd
4Hb47Ye5zN0DX259NnK1PtvgXftuqW4zZr9nLJGWc1qwafPQJQXbq7kdxYA+nw4NBUZsaC6gF64P
1H8TmifPWVO+S7cAQCnNUR6XpGCL7KFqdvMZW+J+Po9Gj5e505KFa2tF4VsW7ix6aZ4GZQ3Eqw/T
vJRnZpGSTdAUhVZfvdsJrIBuiCteH6ilJWe3MKtASaqEvZQbnbcDy1fWoUl2s4Dd95GiyvPSS/yy
RusgGQ7PUs3gLiYsS/1GVq9p1v1qu7L//Ky2R9vHlCwW3udztLg4v/TiEK1plNs+Y3vkrs01mo/v
eyfrcuJNc7CnaDzb8RuippqBLtSw+md3QVXWc9J3o4xLLWjVJjt13ULBfdlpY/asKV5Kmj3/GMU3
CxtKnCBYwbdtFAUMUusbaB6Hqr1lCsMFFrpBks1R4SdqFB2WvDmObYOxQkkqYpqcxg5dosJiDRrs
ZJy3d4CZB3VhZ3mjbFeTV2G4S7A9bLWkZvsbGX7SQaLEKgT592tVemytRhO8hkCqM0QH/SzQmAe1
g46t+eku+U9wF5dPNsJDbtAtl90xbTKwiEFNxGn7rmp9qs5yPWzN7WBi5sHPfP0q/7/TEUH0/3X1
6Hjtfh4F4GJ50OoxIGz5O5uTPmhNXOFCWzExGCmz49AUHkUdLohr8r8rN8UsffalJ+FnCqeBcsdh
gPG3n38LMiWoAE6a0l2jvE9OuVJg5/7YExO475PhuYzqa8Y4cMYlm4S0uviBnVwMUN4i0+rJmF30
xxZveOBwxQ2dTCo+xGjKCXG6vERNUTJ2L8VeG+Nnh6pYVNzJXX+TqmschhUmUC2rOE8xNpFS6pdZ
I9rmgBDBufeSe9gbXPiSRfXqbTJI4gfKGCHlMJ6Uys64ddz5JmYM2SxHaVk1gTN6mDc0Q36OVIEv
d6ewrEKMdeGjOeEFo1j+QtXZVyZIWq6h+5kXm3ccj8q6zs5etfzmyyafBtLqyRxLsjX1tNsllMj0
sfNuo1iMA6ByjWosSNlC7CzZVo9qgahxYBsViLxO/T6Pq0crpeKMkRWm/eUBof2yowrjcRWGz8aE
sy0ZN7q7ZB+w/uUlKlMzIBK53LXK0lwzjDMMrVLea4bZvTNJ95STS/RMdiY1aWvpfk2ZODhLR/Z8
Z94dR1QHboHyGIGjv1dlhGNCqvzoI7MOsKcdYIyK/Kao7HtabwjrPBE/4jp5A0kKSOA2vw+xeMYQ
1flTCPA05gW9VOzHPGL5UsZp40uV2DaztX+CzLtgAYxRjtr1R8CSF0qDaFz6BqEVaMmuitvspOM4
v3MKczniYrocFkoHO1iaxm5RujZk+bir6jE9qM2Kd3ggUiVIayd6+wbRn7hCMbyU6EmMtEq+R0pt
owSnmKDfs1qtVvFKEqqGvby0o/q9a7WPcuwa3MkRTFLtpw5DVkvqph4+QGO5w3M5exZpViBuzWYG
qbCbi/zSFPV4sVb0bobqOxqyOXqDVN6Ivg6FZwCpotjbRX0eTnEav8EU/CkImnowpa68GqqlEJ+h
jqHbFzAbrSrZ53Jyv0vwa+m5cOvbaL4AfMa73MROaaCCfMSRf+fi5P6j9UYjcDJHe2QHYJxknbSH
Fu3ZPTE7VO9Uwv9I7IMtL/0tCSRmPa0Zz16V12v2iHn0jEE8G00EtKGI8lde/8FWIKFGmtT+Im3v
Dts42seJg2C4WcjYWrLlEYjh96x3p2UW3X1sO/e5x9giKeEzEzQtDziBMxxt9e+cN3veat4ZtbTc
/2p/nt6u3Dq39nbYLv969lff//sS22l7ibZxHrMy5RSDfKL+WEONPx9WI3HHW3t7tM03Q6Jy0db+
r4df578u3/q2w//0ba+z9c1aV+4MtZ589nY53m9lWTOprg9VhyUMcOq/e43BZEGwns8VKLsheWz/
an8+9fMoZsqAiqXs40w05+1Qr9PsaFaYj21ts53/3ca9mlXkkF6rWY9fLE3ldnALI4BEFL9sfXVh
M7qn5njY+raDijZdTcbo+tlV2NlTzDD29aSO5MaTiZv/Z992omwXSX1n9TpeX/yzL1VaX9MG9fTV
x44zwMzeeKzMXAsTt44PVo3VeKU01k2tTfUWFV7C1Dd1P6SrvRcQke+6qkznJRJFaBNA9FzNC9un
ePaxeKu+JzAuDikBkEcKI6iWUScSsrfTdG/YDTIHS4nKB7sa2quZ5geXOfZCkidLpCXLTyjHDhlb
/kuJZesBc5e3UubODfmhGipsuxhWYvth7KaUFb76kE3dGTOU4kJ6ryBSByI3LKolNDzNJvSkwD+u
Wn4IB9tJPmjvDqD/UHZS/Y7fWrkTo12G6qI9UW7u2WL22DRW2RS0uBseTFlR6VExZNJ0hHIsvXfZ
MKhvjTNCGO2yVU0BkpSTD0UEVWx8pPVvo+1bdsoQGvvYel9Gs94VaOde8gSTgnqqfoLlz5etS8Z6
f/Py4rS1tgNC4XjfIv3ebddvfV2vv3nWIK9ba0iqhQrT9NB1swdPrRO7qsjGl1JEJTLYZAyVeBxf
tr6kYrELOeq2tTxSOS9JU/zBhuZfFywTVtWgknBQ1tfYDoX+Nxkt8by9jFcvyUklutD/umDoiXsw
FZmftr6G+/baKdHNa6nhz9UOv8T4SVsKlRDPbN47brzCEwzbW19sJc9FSQV167KqAdZtXv3axvWt
KxmXOVBrTT9szXRuq5cZVPzzFUoisHWIShvndSO5Qgd9SuvUOaYt4yuWLf8m3X5e0i6sz7Xo21f/
/14HxF9ChzT0/fZ6XxcOWnKfqMaxsynGAAen6gHLQPNkTKt/TpNM/ta3HYZKrR669RCnCnROfV5W
zyekOf858XWxli3OsdbVp6+u7dGcR9XDV5+bFn9UT7L6kYnnu7JNHyqdkrEgrPfz0VefrXSQCKR3
3q5QqDB9XlbGTX5UdMgwnY7reFqbhKGoRfcWAwSFEWuG/dbURFWQhtCju3as9k1E0UryWbHC9eJk
FMUxFQJS9docRV+TGAzPBKsm9l7CfjO8HH5bZYIwr02TovpRb2Hud2Nvv02lHI9CYcW2nc2nNjt2
sp53sYlWfuhs5xxJFiV2BjqnKprAJC23X52hZAvmifetZRVadl/rBFsrcSP71TAtXJK64nnrqvqY
1URRL9etCWPKDMhw/N7g87DTp8Z7tZJBwRIsUULL89xXjaXRUS1Z1G3NCqsX/NdY5GwXGwwXTygY
LtvJCEbH6zedn/UQjLPBfVXXT+r6olnHcrfzvPK6XUgsMWu6uScZieBCf+sbmXlC0eJC5bG/95J6
QETDlDdtE9s2N7m6EwF3rmWcbkAuEhi2vhydvN0LZ8jhfsbJocQt5DUen+taFntPIRg6H1ffy9G+
AxJYFH+1PqxgZb0p2QA6lavf+jhjdp/L4s3Sppl1PqMcoTE5a3HDuSwJcmd8RPO3QZkotnjRO3bQ
RHBMmD97vXnYWk09ylfHODE6JqFNlqUDK+js6LqHfCvDirqMxFs7gWTlDSUpZDT6UStjJxDUBFaU
zwkGmC5hkpv9HhhrxcZclvPFfe6NMjD1Ij56+g7zUffJXvNgtoOeHw1TeTRK+a3XFaJ43GZ+5E1j
w1FN4NU5exfFQBaZUjwOYrtGaqjjIYhrVvWjK4enKGrUV5IMN8aNL00vuhfgWlnDWl1VGj6fWYNd
tB62R2JdY9iV+RCXcf7ZpU1RclaM4SVt81+17RrHlhiLm7Dwh5tZ4l6Kpvhg7d3+ck1xG6ZC+0PM
xj7zWovN0mM7Lz4L8pIadtdBl7Ay38Nc+Vu88q9FKf2YbIw3M21PCUTeX1qBMZzylBNj8qLb1QVn
3nJfaeC0pZKWoTumNUXv5BuLvuYwuAgZROcJ/Omz7skcKgkQYCe/pPihxot98FptZeeX7m5WwQjL
VFQEZ7uAtirMWHvRn5d0LF/HPl3Vhbk4b828wW8U0sQV5b39FPUzdah+bNBqGNNTIs1VX5a2e1jB
6bFt8AixlPJI3BMhDrktj4B+MjRXWTk7c+OFpT9/fqEGSYFiBwkqTBUK/RS1cj/VuwTwxvZN/ZnU
wZd4YQQyGGr3caRXpH2XsL4UrX7TnQ7P2qJ8ttitvQ2Lqz13rb7fzmF96l16MrT9yf7dMzi/mcLx
7kWNPT8RGW+DZcykaBPCvJ6bMIIDaybVdG2p+C2+NAPI/doaKBa/lCTxbi38gOuX1sv2Iqqtt65q
CNsti8N2rvcs9dmJ5PGzVZvNczcuJ1PNVGwt9GPW5MutWA+dOl6WtNOBa2jVfTvsB1ex8TLS7duk
aw573rnwQXTwDNg6jfVMajHHzHNxKXRp39RR42w0d0toJsmAYe3a3k5tBwqYxDwNt63x+VJF01oU
VStg1GIUx3EogCVbQWCaa0mBYAjnsK1ZrX+AIoDNs1faM1UL6EQ0p07n6sVVl1Mv5tfP5nZGk/Vw
TqzsVuTDh1ml1akA8boNQ/OvAw6YTkiuXBP8z4lR9aYHnbfydW1nOJrht5PW+BDIsRZZXyXpAIMm
PcUwwIziRyNzp70YEFNquRo/cichErCHZb6uGUZb33adSzTQ49Z0G/MJxR0ow/r8r/6labEvkraC
L2MsWcpF2k7MkUBxyqFMuxKCMRLLMa8pIq99icnoiRFQDJ3D7l4Lq3yro0bctpbnzdFKrSSRfD05
dqlyUEY7ZSNd9q+qXeoPNrkfMEY6SC9c0UBLZXN83xpCUmPCr365bk2tg8qBGC8/bM16LtNTNHow
h9dnYuNZPC5j8vmHty7bmoNE5vHL1rKKEYh1xBNlayZkv4e2uQLR69OFbdVntBi2vzVz3bGeJBLc
rbW9vy7Wj7ldyKftvRcrz2uyUoU8zfV9r8SiWdfqcGvWhMvz0yxJu9nem11gg5RiBLW2tldLouEp
r4F4KSxTWrO0Ug2UppVnm2IBQPLcMFabVXtUbSpDMeGfb85UzX4ax84PCMQXySMy6bifWmv5C27x
PoOEfq975CIU5cWdnG+mepaGPhmd9Q0GR36sKzs6d8YiLlGkJEfqkOWxwsTzUS/S9xx7tt/d7LyY
M3ntjlv/LovKJnI5m85aTaixm8K+AftJfp8oxLcg+GwMtNhNb/lUpjBx4vhCifSQTsurvZSGjx0n
9I06tx+6pa8Wv2g0ft7cqUNePG4HxbbzR9BQLLKjHw4Oj8GQoUB3x4Z6WtwMEK6gnqOhU/HY7FGx
eN10gSy/nGTb/CQ2UzlZWjG/Wn3Dz2560siDfyd37Ve5uAEFepy762gvbPGn6YvsMUkTfGtzR9kj
01ffayvVWLR2e83V7TdhHyiJ5d+MZRn3hpKkoavkl1jxfrFcV8+mTP6YSfWzn4RJeadxjhqMUaps
LsFZGI1NMs1xYEL84Akj+2ekSJTPlgsVqaFY6XBjZ83k7XRBeamBCPBSVQcQ+ZSSH6HnXZkS/oI7
MVUC7VuzxN7R8qh8QnzPw0Zgj2k6kJVGuPBtO0RX6x8X1fdtLLUXQ23PCNEbnypUvFcrEDELu0uA
lwm8V2VtLh3jcZr+0Uk8MZ6rznaPc9FjfzhBUJYBOKNy1BTqamiamj3aeR17kMg4/4Lqod5yELAd
/kr2rrTLNUd2OTE9YrFpx9+bwpX3RWfSpkt/dCjcQ+52BIgpB8WcxHXy0l9zSejiNOKdS9Ti3wUZ
TN3pHmmAcRtYg+ieKd5qB6uxxDm2SlD5pHZ3caka7zA/f45WWv81ccGkFvQn6fsG8bcArK9qzCHG
rvdVTOpOJPeNL2qlJU8NLJWttR0aq9P2COcBx9YrtkNU6zBdJu8SIVZ5wUZFg/aXHuFGhClZDI+D
Zqr3mdJq6OnUuremhZHirUjxgl9PDrAL76OBGHuyh+vWZaA+ODiJ3exaN9Pu3mB0sDwhEK2trUsz
LAzfujw7b09YZ5+TwczM2iU5Vlq0un3W/X2OoLSaSf28tcikisPcjYjQWU9O7GyoV3fnreXpWn9P
lByGgIMl/dankxFyGrzSRkXDE7YDi5I9twbxousTYleZw6zJVNgIXMGqOn3qdaoP60llPUwjwJ+C
aOC0XQHUPZ6jCheor5eM3fyM+Wr2+Z6LZKyCxJvvcwrcMVuafm8jotFKKc55IZjpqi79a3c2vtKs
nV4cYb/k4++aTNxXMM1gNqyJaJLSeK2n+pfIMJrYzgHRqgHmlN4Rxqj5amvkGSqDN4bbtaWhx+eG
mJpgOzuqVHqIX7cOkfnEfF9DhpFzcfYEKwikaMnLdsAcpQqbLKrC7D99+pwUftx4mHfbevIyxxMs
r8jD+9s85CIx7m7VG/dsURj04bSctmaqeP1JW6CHbJdoo23cmcBmp0g+ry9bysgTLq1He316E8s9
dPcIQ3S0bY3SOy/bIUtbRrt2nE5OnDovHd7otylVkJnrENAqM0YdTSLNYbsYRFA84yXHnibqygDW
bxvyAU0hxOZ/vZ7s/1aFEoUo+yFGEZvygpZOJ+Ku7T+bW19nyp3UmM+2FiGm1WFpINh9NvWIZy3F
IYK48bh1TcZCOa9PVWI9mvi+9c1LdNZKboytJTtlOHaWrLiCP7odBnt+rCGHPHx2oYIk0Wr0fMMp
kyfH5Tbv8M6yZ930qe1SKTbG+GU7eKo4qJWx3LbWFLntLZHuodLzJAuWdkWBZeP429kqYZbPLR3o
rM3S/Vef4WV/PFVl0hvq9llLUJX9ccgWnVr1ZTvwO8LBY6Ba/dUXmeObTNTpiqOP+jLEUXqVmv3x
dUHGPgXnjbY9fPW5xJV10+eLtsOIYQU2QoE12fNVT9KnbvKKG3NgcaOEfh4QQZy3FkGZtupvD71c
vGid2Z3+q297mtVWP2UXxTutbgpIPqXzvB1cCUroIAhAoU5frSqQdKnFyHGXoVG9yzSq71FWA695
aXLY+oqkBKtMoZiLsqqDuYlUn99+dNouNg0yWitcig0T+k+tEoeVM8yGcZ/Iu1zqlw6g8AG/V3mv
MkxuTaFEgYoclKyH8eL05sAHwEkBfWpHIRWmlGbLuzrL9LFN3dN2cusiZ0wDvG+9kzaP9W02p4st
xcD3ORpvrTnWZ2+SPaygOS4eZFyHZR0q6ljv2taRO82KF4hHUbs3FcN5GDIkGukQZWv8WEiO27fW
iCr08MM1qocHa4hxbBfUpNAl/Iz6dG8JDA8yi51OxQrAq7XmOCX278UtYbDJkzrEKCcUAadbHfRd
xxokaFl9lB75QnrhL7CEgylREJJGzOZbtQ9+DOp6Ew66qoxnGBNvmnSSQ8yEAMCtQkmHpDwM+kVd
8JrrNMWguIA6yVUO+aS/s+9isIG9sKsN9Vb0+YkwauXa9DXy2GF0T8WAAM4w3tJ2TNn+ueyTYXsW
g3DvS2Fp55mKNnhHB5hoVH5Rzh2aKV+dSNLFnZjy7UwagFcPmd8tzJFshh/U4VkTrfe0mvDNiBjs
uTHRPcbG1WxTda8QjOJXyfuyLK9UhHZJp9X7yu7cy1CQBgMQwMOvwzziAG8bzQXTsm8wLCZS6Lph
XzuCHFddj25D+ZuXEWfsVgwf3+cxcEyDym2laNeCtWphTeqzkfPKY1MsFwvD2VhAEikUIhczHU3e
nB1bbZRn2UcyJD5y3LWOE19zVy47tdO/xRP5ATCm+jBekGioS/1sQf94bnTzTUmT5ljg1njFJhFe
CXNKmLdOd62rCpREH9FvLVEQN/NwhUhw7CWGjJ3MglLWB6+YvFNpzM0uZ93A1soUvkGaViCH/mg1
KyMw7rXQHO1sD0H4J1ZNP9Yw0aNJlTzg0xoC6HB9gDsbCB6/G7tVoOtlXXfROOKTAF0LLwl27L3B
bG/YqG3Un02mz+jqTHkZIRqclBXwMNrnbUWtrctqlij8jHrqILnAmKXMsIxIxk5904sfg63c8hyd
L+YoQZ4+w17+u7hGc6b+pjITZhLPNfU8V432YqLwMPnZU+615ZjBv3GawChFcu3LJj7HEyuMQuP+
nQW5PHlfY7c3rr/eugCycgY8KZzkjaBeFpgZGKrdSHkQ9vzTNVX3OrlZFwAFdgIo9JPsQLYatSXb
OcWDIBEiRkyjlYSWVXJFSr4hBCiDMU1+t0VNSnZiHpnLhwzGCvZWcs8H+lfmRMRMwPBUHwjl6Brr
CWBE91PYZbsobe+e26Ixc1vS31SjOgnJOJgqZrCMQxvUPZiALJ/wNFWvQ5Jo1249OCaBlQ4izLz0
hR5HodnD1BOazg5FcXrGXqsN4yxzA0hZ+6SKfytUHnBiSHAUAsr4NVhj/d5ha86kfexLYuwcF02T
HlMDUSfkqR7L44e4hcizPLMj6QLqnk1t3og1L3zSAN7yVBX8ecdaKdS7GXHx4+QBsEu9n6kKxy8Y
qzB9dg0MpUjt4eGb6XWCeekTm8Wqgk1hn6loeMwO8HrJ473tre6zzfA7dqMCgzIDeqOr55AYzBLi
YXQQC1GNOoJ5v9eQMnV/RkSDCbTfsPWg80nbAXV2fLPs1ACj6SpUqx6Gcq8QwKKpCvaR+MXEcURh
oXbvczO/TMJur0CNRbD0M6Zo/8fYeS3Jiazt+oqIwJvT8qatutUyJ4RGM8J7z9X/D19pFr16z+xY
JxnpgCpIkjSvydpH2MufWGluNhZ68mdv0kGB6r51dmz3ovi9d1ES371YC06nirsfjevdlRHdrNko
dGNpVZ1mFJawUP0+AEQ9Vl33He8DA06wHeyVMpnuB7yK7hwWj4uFQByk+kvquFfwDxOj7NHnDg7f
R2btrG4EwJfieK8bnb9pCkgUWVyxUNEGJrtupXWq3KrYWIndHoGuF4DiPAvQDR+DA2Tmi5OzKaUX
aG4hHftSWp3LKk+h7ZI4PpZTax77uvK+pt4rXKZObf2fs13v4LzzLfUWiIzyMzL6bW5lwUUfA/wR
K7XZMVP3Tj3As6MFDhTcCVtSis/krYNw71gFix6quWPMeO+N1vCUDmgUOaQQk0n2rRm85pliX9eg
GgrnlrQZ+Z/tGooYNl8Pls/Y0RsscIxuBtCz8ryDH/jeNvRQX9Po+rZMmTe6GvAq+qZxneuYbVNG
H3+mub7Pg2S6qDPyTQhFPWtx8Je1OERB1blDt1gaI7MzPsRLsIjnmPmo3alm3T4PfTs9tPHSc5Py
yqB9riOGulWdHsvAUcNt6vAYwYSdlZb5R9enjDys6C1JdXQOzeLJMkb7MOYR8+8l8N372evgobVa
vG+659RpkkvI9OCS+k60MwoIALCxo6tlm896YMDe8EZaFHaPA4gr1vfi/aDUzzMGlSzsMTnrFoEz
LTsJBsxedqShCgNLNK3F6woE5n8CpWO/qEfbtPCwyzBCJLX8EqTGmHktyyz4NTjIni8bAcqs73Uf
W1cMt+BIYAbqwbEOetBYUzBMzDh9jmVp5A5B6TMNtbg25vSkhvMItcO3dyOqNNtpSSJTMG17k4dl
pi5AMydM4ZV0SE/OGugizyyuIDJOwwQjBbjSQ2d2z0qL/1NuxslOx0Rz3gpmLlwI/Bb4s70zTDmc
gtl9GFNNYyjYZY8eW3OXuKneZuBGn/HaAG1Y/AiHKP2s5rjEeO2fbuHTuGWVwFmWCupZZ6aT0qAc
z9XuJZj4hAGw8pSdL7XRAMderZRQAezpgxSY6ty8yGlwrXyN6iA/Z3FJlz12zg7DbuAhbCkAgivm
bYFiWuQUNu+FvTXp8u4HDUpvDVAA/7XhkDRcD8kR/z5mgfWUzOFbiBQc4qOHCWu5neOMENwXvBEA
7V2i8XTR/02VbdrXv5jXtNd2yI71WPOZBBWYOFhaqwkkoRYeZ12fnfBbkZfGFyTkUeQcP+lJYJ3S
Qfk0swiw0FvVY2UuxgPxd7UzTrE3huzW77x49s5hZD3EbKVtUx1ZpVbNEf4zQIzbV9fUpzstjV9H
lVlqWAXIKIZQhheTpspH1yZpuB5QoLebAkSQ1d3BZsMbLFdp34Qj0ulXNzjaC7BdF2lsZWIiYNJP
awuuPk/7ZlektvcEC8B5VKfXGQTfkwEYwc6D5lDFyZeSgQHylRHQypLNVEnOqZ4x5iszAJqKckw6
N2T8ZKTAX6xdHnTGtiqL/gQ7onjtzLo5jbBFtpLUE6cBb1xb+IUqzT3DZf5P29k7vQz+nGxlOhZx
Ol8R/njqZ8DepmsnjwFSLo9Bo9XsDCOF6fROurdquzqW0MCNAHaGkiAxl/HzFqaGOyAV7IRsMhbB
xpnHbM8s+tFgnYNefJdlj10IWOxHbr9iWtaeswUzUy64uhCExdl0HqMFN1obk3oGGBEuSFIJJj16
UxTD38f/yZJ8qZ4tr119KQPuq9dCp9tkRUooQM9GBzmt1VWw8w8TjpAnK3yNG5AC/svYBOkhgM5r
twbcomF8QagcdUM87266GoIREtxQZjJhcGMHJe9FcEMKOj+FJDn+MblNcAGXZc17Bqv8EonKG21V
cMlOEk1mVpBgYfH3hroA7eu2OgpCpXKcFkghY9nsUvTArYMGrwd/kyjaso5AbgAWa8+uyjdHyXeJ
GuCQ+6fZD6CYlxvXLGeU2IpPtLVEnfcCVZTMcc6m7CQ1I6flziCLGPw+vl1OIrW0UJ02tpOlO/mV
CVrTbMAifLa4+h2DRj2KwojjbSG5D2cwnD+75fmNZuScctSoZQ9YgkTuv0RjpshsaWF8J8ksq45h
qej4zyy/KQf3GeCdcZJLys/AeTmMqgFxkr7ae2X5pxyXjgEc8+Ux3p6wZApeKvfZdbEW0uiaN5Z6
d0RqBU8mQB837K+0Bmi37FCPUzruVb3+IXhgCQZg1F0Nv471VCRHsmqwMSOqnJQ+3m32sul9w3mF
avC9h7m495qQJ2ojIXpok+ZFnr2duI8D6z6HuTbo1q0hQm+PoTvbW8UldZj+tSGabetDAzusA6Fu
gp08LnkaEivx+Ew2EpVWYIW6z75yt/GKPr/g6+iBPpPoEkBEoG0oxwqvd/qWIZkBIgBzxmoYI9B3
UTnawZECJLJr5JdbdE570FB2dJLrjU3DGnWzi9vkyzzqF7lzt7sEtXRTWOm0k3stdyVpC+b/rYb4
yoIBkGciR0hM8m7NQdISGCmOIU0XAtFE9HHoPsmDvzVNuTVra5CSmpXPTQWGfSe3Qn6k3tfcnzYo
9C0r6IxyreqPdrENQe7ydn/N3OlngFfGIWM0QKt70aq8hWkbHvIZonOrT5/0peuQz3YW285xDmaQ
wNjxbVTonCjhNugJWUle/D8XfvcbJIrtFWR3PdRvNW9PDzUZHEp7Q99JFyDf9w658ZMNIGv8lMLl
vd3cG5zi3VvzDlTx8Q4abOMVEazJuTkYYa7N+9gNvytdpu7XO0wneNEdF0r32rmo/VOGieVBfkvv
V4+pPasHNBr7edtk4V076Aowj6UfWl5rOVJi/5rndeWMcECY7KQl9HF6YAjD1GVpCPqItJMJx3pt
PksFu5qpYOrbAQm2k7TgsbOG05RbTEuqfe4MGB+5C7jyX69rF+nZD8EKe7kBXGEBpKxtb47vXX0B
MBqFXS/yNnRvS7csLUmSa17B6s/SI1n67Ox9pxrArKRPTqDQR0p9Cda39V0TvUWlfK684eQ15lZa
wu0QbAWOylvbsEEgfSET9uaIQvd5fcPXtix5kgyWVqj2/aEBpHcMneggZaY0dqmxHv+xCUpanprE
bsdI+hb9UC7JD3m3ZltWtv2768FWjg3+1DwHcOU2KfCYIgXk1tsgnJcPh+5BNA10JqqTfsCHgn16
xgXyxAdbxxjUeczn9tlhbMD88E5nxWJWCzy2k+ccUMpQd1drwarOY/mcD253MM2ZoUSjqzs1KFi7
6RGY2bDBexDewZQvdpHmPNS7ICofHcyL1wcvV5Xk7XVa05K5NpMPhxRD2p567AelMUpQL921xPQE
+pIZw3mSuy8nKcAzTmBWaHa9D61+K28JrHZyJfoud3CNr7mFiJLMWyZcg/eQ6r7ZwqUIuWFdrKRn
1sGhhsQLvmFM9M9RD9wdGZO93GMJ5LHHy/AEoVzmyFP6Rz7pFy82soM6j9fELBEo87qTdDIavXYL
Z7dEPXcXFsHtC2C0f0LKz85yQnnyEqOnbxc2jB0Nf86D94RZnHvDLPuJ/eLjeXbIpUWsnYGqqc6Z
49bfp7ejtusniPfrXSwzh540WT4zmZtZO9+CLiSkEngBX8ElG4zEPeRHpQp7a1BODHRRRs3a33TM
ZLAFXrc6Tq5zngDmsJ97hB6JRnFkbzMcw26jq9ssKtKCgj03Xbt1wnCpH2ojMQ5yfvldvh2N51Z/
nI28Paim8SxPdX20Esu77mdsTNFmLAqU/qGQ/56grR2HIt9+Sd8GdkxPSxxpmD6A8d9rmZ3Dzm/z
4R5BdvMENK26CGtniLrqQlv4VYZZdnu+8iTWPmZ9MHyg/0qhZ5qTV+8sCNLIYjgGDicFL4FLD75D
IXBfcsvkyUizDlTWHi3gwX6Bb8h/OnOpsPbo65O8Neilv19vwloqMany/z8VY7UR9tL92tXLj5Hk
bSy+piV2y5wjbD8Y0CLMIANdpbNPKh6LUkUuextySRSHTV61W5R97d+w+tuHUn7nu1HG7dgyd7fA
Au7YEMQegw+9jF/ZHGHpWl6TuUAOZhtM5ne0VlhPDvvkVDRhqO6l+i3qL1/QCDBIF6S3cZy0VBnR
rcGaN80ZWw4aSpEaMLFlECZ/Zw1uKElJvxvL3n59OY8wce7HAl23nngDPP1gs0s1b9HrLdiE+sOV
H2LWF93V1bMMy2RQJzEJbqdehoWSZCMIzesAAshaWaqsSYmtwfoY17z1Gh+OjfLPHUId9GH0mdJx
dgAB8pOk5c3jjidM45fy24+fS63YRMqgvhtGyiO8tbz5RwDR/izNNUJJF9D08gzCrkNyQ1rKP0fl
6FtXBSinOblluvtIBQlgiqxTuA+cECF4SOlasM4BpUCCtZ4kB//noNX5+fbrl5Z8I3us78xtPHNr
zJLr6XnH/sl/3juJ3WpJ9GNaDrqd9V2tjxf4eJSisbHR2q/ajNSs9Cvr6EGO/ae8tYqU3sbZEl0D
eR5rUmJy3L+e9d10RmpLxQ+X+qe8D2f9cKVg6fAxmqu7EEbf8orj4cxeRTXf5qrywkvAUgrkTGhE
TN6XZbY1WPPmDE9Q6HfUqVqD6K2SdLdy8rXquxKJ+mYAQogt+FuLlpdF3pP1ZVlfqn/NWw+T907q
/VPe/3oqf84Xcn8Rg/Ybdy4ObQxrl7GwfLjW4DaTXdPv1ir+qfqHvNt8Yjnt7Qpyng91blcYEu9O
U4ZfaueFW+kaZA4qsfUbLX3ImpTYOiBbK3/I+5CUen6PYED/U6uRREgKGyIfLyd77wxvpQnfopIr
6ZmlbKbVWZUddK94Wbt3wFTQxte0Mi80cklLz89YKGBFycos97Z05AdWO2+le2D1H0nWBmXg33S1
W6dhq6whSO9SlDMkTMTfdv/U3a5NwZFJ/1pnbQZr3ofmIkkpHYMmZcnChek1qLO56xw9nbcy/00A
GLBclIyvQTtEh9sbLzdlDW7d6pqW2/WvSSlYX11JBiyk/O6+Jf3hDJI3ZwnYCS3hNVo7+9vA+lYu
z2c9ssGrhMlbdrZYGDGWFZJ3M8e1mhwrgQwM1qTEPtSTTnTNe/fHpeTDIYNXKfvZuAcV+FRDpcA1
QGqwUm5oIDmWD1eJI177Il2XnyVZdpI7UyZ9np1m1dk0mWOd5GVfn+jt3X+3mPluqLBWlZg83qjo
WdG7VbotcuUOoidGHCGToqOVPcxeyXYMai7a9CCv6G2dUlrAOOtx81Ve5N+rWrUa7LHOZuukYXMw
z7NzgkQwLHFIaxLUDbuVmzXtW4GC/llobcpFd9iZLQzI6JDXlQ9L14KjqftX4WxbbABEKto1clfl
udQZVCa9Kl7LGJ6J8Mn15QHPLaI77W0988Ptl5v67hHdpq63uy5zFoneXvOIzcnZM6e93GW57BrI
D1iTcmM/5N1mdVLykcy51pTi9S/pYahvbaz1NtgYYhUX5P5bV8Tj0UAIcK/DmCUJ9QwB0uKMzySl
ls7emeEg07OUeh4wTz1J8G6qg5dIy47acg41qbP7MqjbjdSau2w8KXNp7tQ+A6Q3DMWmiXjVJfAy
19zaHgBPDUzRXZq4BzUKrXyPZBCGy8zs96xKghqenHOjB80jnCz2mhGNhXieObgXxepd6o+vC6L9
U4AM7Cf4N/UO1bgRVQ6SkpcheJQlbE/UIyoQsV2ln2LPQVnQ7O6nGC0EB9jCQWdv/+hZ/vyUVs1P
+I6n3tTKtzE3cdVK/e95yZC8xgf+4gcqSPGsee292frhsVrPzq4fsOGgtajjDMMmaOr6Sz2D6WVK
Xn7W1dTeoqgDvCpCtkstFlsAk6XkObcq9JtUdVchEYwyVAmOGyPG6mFcSlhKwkxgwFEgTLRjU9jl
wzwl1YPEJMiKwkH3LM8RFmYR3iriYFdWyA/50/DNZPPs2KqLlF+mVgZ2JChx7JYF4I3rM3OLixjV
axXCp+FjJKqiYLhrswJMkNcOzIebwr2A1GB7zWOxvUX1a+qn6GlYAogu0ZOvJt+R1VTOklVmmHSj
u4gqV4HwmWGxW+METw1q2E8qO6FPqaJp22kcA2YQFMS2B7QqtbmXOZaieMhupmHoHrSk8x7nJagz
YHs2bQt2NTXWglDP0q1WOriiDezOmBNmc+Ooowvj/zUl0fxwS4HmQPnXoc2tx1eR5T2iMhNtq7Dd
oHtq7B3NMnfT1ORovAGmLwzNvNgOUGdgrdpOt/Wk3WAFjwwGDuClF5Z3FVS7u2YJ1iTt85gUrKEO
SBvZcNNK/ZLPZmpsNdPQLhIUU/B3ZtFXynbyYLl7YcpiM6IGr70PYNS1x/5bMuRfDbbSwYVD9+fd
MuEzg0wErVBUqMT0819sd34J80T/NjUJaAUEcV6DMQN2jQ7W46yxl2xNiXWt3Ly/6H3cntI0Lh54
BBqU/1b91IwKjStLzXvV6F9rVIPu3Sh5HOyqgfqq1J/ino0jB7HHvSSlgK3Qz8iv5/t63PQYd2ym
pXqspZjyxWC5luPYwSbLUaDd0mfs3h1s5d+ddDavcqq6MbUHxwtPkMNw6syQRTvwwal26y9og+RX
GM7J7by1MbePTdfucxVZm62PxXIfZC8YFc4s2hcNc2XbvEK0aD7BPe8fWDo+Swqj3fYTpnWQobIR
saalhuQ5RvnxoMR9VV30uHANBKgN7YcViyWqwKC7Qz+tv6sHlpXLFLUTKXBQsjgjg5mAZuNW6KbS
HhHb1LaSlNuTperyqXLAhC33xx5HgC7VMtCLj/b46/Z30iT3j3ZRwzlb7h+q0yDyssnDn542Mw4m
yikSlaAKZhjua1pa29giIfkuU4qlpIPcsRseAc6AwAuGDbguLBXKik5Jr7/WdRCeensI0HgPq+9l
eZDyeAjrQ6qj2lTNisOCteLiFs564LkJouCuW4IhQffENfzju4K+T7GTeQt8O95DYYiv5ZjhYbgE
EpM8k1k2lg02imqxFjX4Df5LRTnkVns9uhsxB/xfDkndAXyFqh0/nqbtCkRun8eHUmU1cPvh10lt
uchUlHpzl7YLj4JtR9NqYcCiSHkfLUGOwMS9JCffR7Ew8gfI62rM4vpSXKool2/WShLDQe/Kh69j
H5mDY5dVlbCsPDwxJkW5OG8WUHyUpaT0w6GSlAu3qI6eHITAb4fK1d4dkenmvisBaHwsWH7VVMaQ
HZ/nwv6aYk8Kcml202s7VenVHSMAJxrKm13GPqPKbsU+KULtRS3D4c7V6z/yUFNfBrtQX/Swfujo
YB/Ym4bpguggX7/eQP/LqVv9agMteXMzTsVmTnmfombwFlXKF/jIwaMUmmVw7xex/SRlIIX3KYS6
T/lSc6zfkkEzXzU/Kj5ryVmq8M3JXtSmgX75ENbpdNcHWno/LgHifvqwMZOaqN3MG/ps0HhLUupA
NGUjx3f/UpMB91KXtUuYS+lb5tXoaGtGu5Wk0TfDycA1dVeaFor4G9vq+k/YWCFdZI36PoJQ+db0
2CKo8PWOC7/yDShYubMz3zyNWGY+lfb4CoSm+2aVP2a3cb9YittesjJCOsnWu2/NDJBCdaz8CREd
tHTD/lfg2O03IFv6bo5xEbcb/1UDfIaGbTuA9yQWh+1+xhoWvvDfWdAifxd+yNMtB1RsNt+Vg1fv
8WsrUZhzitdMsexLk3YTmtt98arDmP6E9ftGChVgbK8gML7A5FXvJcv2G/YX3KE8SnJETeKseVOy
lWQdu+bTzC6dpOSM3aDeq2i96TCir8E0g0sorNC41mjFQIuufVTY7PyeRfe424HFQ9YTadl95Q/O
RUr61vf2pjZYtDvcTmafngfBmOitV6t+C8cnukjSiVQbmELUXyVpY0SED6Tu30lyVqYfLt/8B0lN
ffZEf50/GTH4Hn8MTmE0KM9p1qr3kQ+NOPSxqxry6gmgzx7Zif659NrPSdyqV8AKw7Out7wqMary
VeLeSQXJRxfxUCp19iBZEpioHEU2BIa60zFcLXCPzezgWarH0NGecvO5aYqD27kVhoX1Hhnz8mpP
TnGNOshyi1hweVVUgqarXGRm1WkXez2i43bUPIaagxX4ZL2iEJZ+U63K26ObWZ4kCUcHSL1evJXm
iCSl0YMlWKpp/eRv0PQDVZOPuCurLUDxKv0Gijo7Qsd3Djp7H99sy7jmrmK9mGHm3JeJBcBiqdZO
6l8TaMkznzbtnmGdhhsRMXcJZi31t6zgNeB3/85bq0jMUtq/ql7Xjv90vN4CgOns+LEe5+ZhVCrg
0oWL9B2oLpMv0V+56n82x8F+a5wRfaBcL+6y0LBRNq5SEHHD/KWv3GepOhrpXR0Z3te6ydWdW8fW
fVp6GLDUNWop6MJ+ho70U0H8ah8XWxfY0J1a8lK5Y/yj0wCIWYbbPHpmF1wU20mOURqqL6iq1Bs5
vTN/VUuv+dmxbwSMyIzRYZyME2u2Jaq7pfXs2WiO87o7CFtq+SbJ6gJlXDSq7kr61Du7DHe9r8eX
GnHy3wW3OlJcrrnwSAA/I+O/U+dAjXdSHoJ7vJOzxY5Lpl1BJ6wc83xLSrHuacl44NWObjUDTX+2
zMQ6qvYAd3s9heWYVxt4+cUJLWWfaoWOLdXgnCzwvme8bpo7zTCdg51k09OEj8uub9XmM2+jCvTH
db4zdn5Gm0f51Xiv7pAwJB0L6/D8YreF+RNOImKRJv08rY+XNkscSCrBvK+rqn6I9bY+mUY1XCK3
tXD39UtsCToHfSzAqnR8MDP1Elksv/e/xcH4OYlM5S8FpOXtQlmuIRVXWH9O6fAjVBTnq2Y3GWrH
2vwS2miDM0QJHqFQu8dsERVXFT+99mlsHVkOSB9dqEBgnBuL9TM6Mtufw290wN8hHyp/6gE+yKCT
GGEzCE8C1/wrQxlZ7/rXAGuOpv3Ud2CW0SluXr2WOWHXV9ojuI0OeA4OS/CunB2La75/0nUDD6rR
WSQN1BS3OK3LrhJznJotQCQQ7rsEWRf8az5pzuC95qn3VZti5d7sPY97gHxvHab1RZKdgfJc7sTd
WY97hKk0xmXnrgTqVjSu9zmAkL6phlC976vS/xzV8zfdCvQHSc0LAtzRrUep6mnONdIs/0lSYR8c
27RMP5mF7n/2Z/YSC6t5KQ3H+ewfRz9zvsV8Ko/tqLZHpx2C74V+rIfa/l6CyMIyp6pPQzAUX7G5
2/ZW5H5iHnmHyUPxUPsK4vkB5I2uD7XNLW8piAp2nHHWXZgs4xGxo4mXCOE1IzL+ErtDCzG10Am6
z2uFxqiNXWV31mHAUvChWwIaxrRr8EbeSVIK2LAtHpoZty0sq6+Anbhy0FWgGzAc3bB2VzwYS2Aj
xXt1FeM+d6r5E6sAX7symr5P0QL0aOFzoAOF5F6qf43nYfo+1pG1HZf8aMn/7/oukktrfd/1OQ/w
tG0TuAi+/X3+Nf/fzv/f9eW6ejXA3PbMvZlb8XZgwv5cDlP9rDumfrSXPOQy6mcpyJn83vKkCkKR
zXO55H04li8nclaKd4x1vokSWAvb0qsa9UDLyH7nqdhHe7l5WKtJ4Rh73qau4RsE5aOStRaESThf
o1YPwd7hXd/16NjsslErHiUYTZ5X0b/pG62p9nqYqHdBBRGPTkoSKLSrd+0SSNI2FEj3t3RW7Xqm
a2g9/l0q+WtSjpA8tO2ueQSgbc26nWlNp3R68+g+ltyuHz32HyiSed8S+Ew0qjI/ez5cUn10Pk12
7/0wEKBjtdAbHi3XxXA0QW+lSNWI3VfYxBCPz02pHAzdm7+gyDAcO84qgqdv0LLOco0wA87XV611
jxO29+B3Ghtdy7kxr3jUuWufwY1YuA4YxkFv2vGi1yGa3Yvhjjjq3Mx1rLCAnMvkSwok6NHq3ruA
rGCi987ZTM0ScZ3Wf86cRHlGILrb6ScPG7FkntF0MdCOQYTcMTcMQeDFxGN9VKqsPzL5Qxbf+FWZ
7XckRoYvUYwTfNK1/WPU9NpJjdvs7I+p+RAGOp4YSjm/pWH6C9Bh9ouDQ+zgL4ppoo6F9e8zfjJH
Y+yCh6pomudiCQyV4WFYIJe4VDD0hYrUANmw2vJBS+HFI5ms7gev6B6kvlTD4GmPaeSEARriNMni
yQ5kHi/ZPnkOEOvAV61JnxAdwiDCwhjN6NTxgA9a/WAFXXKsoNbcJxmkCmM05zvHBVkMO96+OtkQ
nQukjK+eGVlnlj2KizfNwyWrxvGsqFF5zYwCYx+/j+6SxkfiaXDcu6Sc8HqtWSSJusQ/xG2r4sCg
1gfXK0aIroguIwDVP7E/Ue7T2OmefdSe0A0GO0iPAxqo6vuXucPqB3Pn8TWykEfuzE3fhSxKBYX6
uWEPehuOqvE2ui5a3uiefsF7pt9U0TTe+/hQIUGdp7tqCiOUsNCP49sE4cNP5z+Sxt37+JF9Zfe6
QdcmWrj2c/QClvRXZKvzH0pi/MHCL/RyK2ChPHD1Q9bycfYH89gvZ3Bj/DvAgZVYPIxMqOwJkU4g
Jn8U4BL1zvzhgTVgCpgNV7RRx6caI/VFjX9GdK2+96ypQwqZN4CZUXnKGg0hGcT7xocYtRYG5eMp
N5Xo1Vc858HRYNOKEXxo9lDuLH849ekwfTVt5k6aFry6BW+KNuUFsgHq+DUCALgPyqE/yVF6nJxr
Y9AuuaMNO9YSiwuMoJip6oIMtjwMOfx2c8syJwQRpYrE3mXaS4lkfixZq4+Z6BNygfU8kldVLjw0
NvC2GY6BD1bZYuXYKt1bh4HlZfTVDPkKbkmG3jbrlgNMjyWJop23n9oCn8slqZsTpCXTKs6S9NNa
28BOjDeYPECSsx0mBUug5yF+T6U5ldfRSyocLIhJsNaRmOThNE7tRgeiNOSgsf6H42YEo0oI6v91
bkm+u7SDj8CZkdDmXd56iFx/jMr5kqVfmykMX+lz/U0RO9ZZ9+FW9LnxonqOfzSGUNnOOY/Z8Yr4
ya6Kk6TkINPwXtou8+4tSzkhXTQ/eF0DpbDN2y/96FQbY3CCH22gvEIo8v40Ne2Qu3QH6IBvAy3X
Iyogyttl8S8WMx5RB4n/qKI65rPTtF8Xu/ttYnXlPevcVxUR93uIAtV9rlXhATnTeZOYanW/Fkgp
A6zf9UwseYrW2ardGxAZnJuXM8ghUnFN9vbobJyhZs/yPxf5cGplTOAL6f5bCkYVwczlIusJJJkO
6onNr/iycwfFuevGAAMirENxfFH6EAqJ7jyZKDk+pfbS+2oFCAMzdG95MH2xVErdk8NSwb2jYlwS
q0j935JLHk7dw320BJIHBFPb44vGLshSuhZIPcmrajU7mAOuAJJsbSPfR8jC7Lp4Ynm/qv+IIC54
hVp/04IJ+ltfTm9OyaS9nhr/JZ/zfgdUrH/Wuxg1TGfMHl0DUZUYEbf7yeqHUwGqFgXHCMw+tlVn
K/XQBFl68cFRo4c8VatDxlz3SUVrlxUDVq9Tq1ZYWC+yz/y6cMuat/slsVFAsWbT/I6n6Fe/Se2f
peVfVBYyA5Rw4DUldcJQ+nNRtjbyfSwysKHR/Ron787P8+Kn0cQ/FJNVanpLAPSghiyrxw3LRGrB
QtIzm7Phs18PDZrmTCCkdHTC8hpmUAGlNMfC887v52YjpXEaZnheoiknpVNrpw+1Yn5PljOx45E/
pnX1ImWx6bLmhNASY/LosWxV5SHGSYh4YM3Ro8QkULPg26yr1XnNkhhuqOEuxsfndtRaqjqZc4zZ
iNpIntOEyE26DbxTxEG3a731OuqQ3TdmYV/8WafuHONKBRPpZUy8ki0in80TLdWunttpVxUeFZz1
SDumM1IxUiDB6KIatFWWOrWiTNVhPUbzlZ/lXKJs95/TvKtiOTEcMjn5erYem45t70zl7nZeKfbT
mEu8qznbirLFDsvcGbYHEWw5vTLUUARhsL47UApul5QfGGaqf/BM8+2WZ8gvWC8+eQlN0Hc69dyE
7e4f/9Na+/d5tT+zAN2G229Y7oLE3v3Y5cfdfpOU3C7aldljjLArVPGj1brqtViqSQXfrFnmkaiU
SDDJ7Zeo6XZINwx/eOwI3SvdcGC0gZ3a2Nw3SVRtawwsggiqWdDkP6yimdDQA9PYq2c79Oej43V/
AcuddinCimr0s9cTrCNNGz8KD30wb+jOYdr+WWe+d2DMdHWRMI0qPdpp9rRI2Xo/bQWL7LjbKDUd
OUKzJnL4rscaY4O7lVsnb8wzT5DwPptN7216Xjt0PabX2q8AF3eftWDkZND8UMROHnq1uXNi+JcV
qCcWdPYpq1uFqf8Ii+FOYddzKrBEnJBgKJcNv0Jh0yGB73uCR8w01UuukaI9122iPKkxU94SP6On
yr+ajEWwl1uyhrGHJpUm97c8DROXzVwM2Xk9KmAlb5fVSC7hm6o8SQEctB/tDOOqanuonPNLU700
qTk8DQyEWqdGCz1nSj7MQEYQL4v5IcFnpcRkBYccbA+qzkHZoR03I1RT0wNvaKUPvTbiALYEU+o/
1wM8/qy4OsFggfonKFgt3sIxGw96gdaY5OUoMBxnXNZYMP07r5sZSCBpqh8rXPQK1/IfsyVAjsIr
neqptZFrSlt0cUbGME/zEkSpUZ7cyZk2kqQHMZ5i1CggDDW3rDW/sc0vkdUaF8lylUpHl2ycsQtt
ir3kSWDovs42EZqNUuVdAYp5xtTcLizZll6wvzsV+VkuLHl+OGxsrzV27VSzY738SCmMEjW/WjYC
hEuWxbL6g+MouyEI4+ei3BcQgp9aTYue2TP/NUaVfx404x4h8vRuxKzqSQJ3RusfWSvrsOalU59j
4oYyf6IqsQKl0TfwvO4uiZVYTyz2W7dju8jez4WP+1HYNrhouUza/BSPodkq3eMtjUNSdaiL1NyC
86U8LC39ugye48Z9nD1GB/1csVdUdeaT5yXKoxVdgyVhRPHvYLTqbx2rlpfJTJdpIXwf3P8AZqz1
xgSVo3Sm65UTOWph410RPWF41z2UxbS7tai5jAKwxu0GVeTmsaiz4NlkkexZj4uX0g/Gq1STgCGZ
vsEWqDxJUupqqKzvrArkuBwleTAqUigJyT1zuHHrqYH3lOaG94Qu93wxjO574NeohCz5upP1OEnF
Gz92Yf5LNRQwz+zch/dSg5Hfkxppxv+x9R5LrjJdtO0TEYFJEugK5FXeV4eoXQbvE/v0Z6D/xv1O
43QUKl9CkKxca84xz8nC+VfNiTpokSfvMYs69ySINVsjdskymBbn/voFQwH31GuGM9cPr18AmCJu
m5yCkeQNDXJsrBglW5Y/JKy/2WBf/vvemN4pYWads8/NJt25M4oJcJbxQ40bIiCeJdtaDmQ031FN
uLM8C3I4/JYHUM/Jg1Ad3lAro38w0Q91rZxQoTXL5PpA7bKQlkWap7lMVBt1RByeRlhIuJL6QsDD
/9+z9UP4em+lIsuPbA0P/d0arRISDn26PiOuuWB+fVKrS6hfJYzXZ9eH8SqUXB/Y1CKcvH4SdG2/
90wm3lMK8KWan+P/Ca9WnbdO2d2+6+ZCm0Wxi12ND/89UCNjdbh+XFxdD4Mo3sRqPOpXJ027/gtk
E+E8klf/kd0AdoMGSVMA7u7p+mA2aloIOGpX/sb//9TMve8kM2FgdCXYx+uXh2HBIXp9moKdAfmf
pYw5AOcztIOy978j5s5EkGRwRlJXMkK8HsX/fRnYy3ntyuxhnxB3gMMM+4LYarOlYbHrf+de/ITQ
IvKq2U/EfwW28RSR63iq+uHd4bCeE+LAdsoQn/EsvO20qmozfk3lnVlxiu319f53tK/Pru8AM6x4
KyKOlUZK2lnvzaDNInFQBLWdpFXVR8kmIWvSdqPp/X4U8iXnVdv2hEMfU4fOO8wpYLTU5C5A+kWz
g7TFxLya0spVce2sb9b1WQG0YduABeG+OxinDrJF1EgGXVYNiS/Lp8v/dWCwKHPcpNeBUHQMX9OK
kH4/Dbcmtr9FEWtby75UYzuduliO/3uwRDKdQnM9csX8WRhmc8Ly25y8sgE6fn1aut5gbK9Pr9Gr
12fXh8wJG9ROHjSMVTtfrXEstdVg0KHo+H+eWLXnlMekAASwekTXl3l9uL7g/z7sCwuyjEFuZrh6
mJZVo3g9HNXVc3p9qhYaXmXhzMF/78z1PP3vw+szzxiJt8LAy+JdwQnkwVplf/892L2I972wz9mq
vb+eB9eHZP1wZMSxW5Lucv1UHdqEO0Qu1cg11mC4JhpIbeD9HarqMTe6lvRRq8QDtrrG/vfU6c3x
mAH5wiTPMV35EI0gxuD6cP0wTaAQG4n211JSjmeCIdVm6ZyBVBQtnc6OWwUWMV2qmuZNVBCtG5NP
Hehuwy7G1MM9vZ8fL5+ejXoF61KPkBtbETiHlX5mdL41iwHfaHZTVE28gVHGoHSp44tEC3MThb3P
vL3bjHNxWxjcIkqvsQMPyupZb5TPklEzQqezWDf9EdzAurVd9Afc9+ZhGUkQki6ZtM6balW5Ewxh
ULH3A1ksXbRLFEGUotxoQ8F8BJlgwA2XRSO9E6Yh/dmYtW2oKWJhBnMH+x883fJiifxY1jX9OyKJ
kk58NGNDZuGc78AvJVsbo1+l+ksctfqGmyPO5Liqgg5DRtxfAL+iJ0kZ6Wo6o9copamCl8oHypbs
xmbNiFYWKlxaFAyn/aU2R/KN3S6oQVR0Lr3GYfrrHA6MO3hEpfDzy+BdojlL/YSArbBMdbimRJQm
Bu3qQQd8a6XQ8QnNbIa/NMSRraOk8qfFdvchrButVgdlxhwEOHSJkBxpEeMV70aBLmZ89dy1dUkQ
JPVY9+Nw617XFsOAHePIY5ntLW3GCKyh9+9HbU9FsfjMHz8pnuOtO+PfrzWZwSZCpuMu1J4Cb44L
Hg35Ji88Kr35kLkPEwikAxNP/YKYlvQMlwQGveSNrnHp4pnvI4DBbuTqZG31AuYUrqdY+1Mh2TLt
dLOeQWYq1U0eL782X/TLjhtlwyZbc8Lbyuy/mwI6kskl6hvjQFjTPDJvjB0Sc/RUBDREL1XWkYAr
8Ynh4A5y2gmWwBS+ZHruS7UiRWAtbyZTvYXcLwIorxtymckHLRjhuPwt2XgJTIhl8FHlzBC97Ju+
0XZF1IUPM8T1pXH/1TmpepEefc2DtlMuG8HRGIK1ABykFZ/Ryu1sL/7R4LBuqolsYmNa3r2GhgUN
SEP7dYhIhGtkJUfLoJPnpfoDxAXXt+Y8COPheTbcHUG4yEdipFia0Jm2skPSsu+sMfrd0kx9MMd5
vdPc11gry42dFuG2zUv6M0O5s6VWXZaYXzgqOoOJYdxFU6pAU87HXv9i5x/73uwM27596jKiWlvy
uujnb6VXfxhqAM8CIMm1CD1WwyuKXAvYURr7pHgWG6pBw1/gr248AlM3ap6KTerEB1to+mYA2SVT
8QpIrBGIJMF85dRHjR6UKekrLsRQ3egPhhXZfG1+i7zhK4yaFqhT9ZMu74uZAV/L42/EuUXQmS9E
KL4M6CWZukBLHc8eyNR1tqGm3g3otU1z79AyQwQsQ/OP9g0IE/mRjvZtNTG0z72LMPm2whhvLJ3q
nzU93Q6kDqu6u4RLT4BsOe+J55Wky5bxYf5Hcjb96ues7D+NnkB5Xc33IqXy75cV11vRCCQanUGf
YIUugUz2aIYBG0acE35b9QDB0q+Bg7Rpa0KBNUs71hNFViyMxld7jr0e5A4NfyIFzla9aws7fCDb
UG0Z7aT+1DgvcioCq+xZCDQwtHn+TsZ9HhgeA++uVcmm64o39KKYHBV76ClLyEtCvSlbgoTXnFiU
0dO20/JXYP4PoNPcTfc2SAh0TZLhux+PbmL+VFr2UyTmd9dYhAW2kPl19lB0uPfl2M87t2BYkBho
2d0cHVE8R+8GXdCpAPY3ztWTnja3zdqoKud1EPtrdQ7RCyP/cIxUthvEBu5du500udqd67shTjdJ
JemWrELdJpqOlcFNoUAjJIH3wXph1ZSRnxrHtkjuHIQYmzqvbous+iss59g08qtL2HhN4j528yIQ
en5AqEI/KFTktYwhvnp3PCnSzCJQ1UGDAn3bWylEnnHIAqmRRm9qat5odjkFoaV9u5CN4nBAiJ5Y
W0GolKkcuZ+n9pmYN8bQhdjTBdjbC53MuHwpJ30nSPXeubFEP4xmJbE5zbTq3dOr9DT4UeyuDLHH
wYqhjeev86LyAP7Mc9wu39Uk38xqfhikbxay2cloullAc2YS8lxH/qQh5U0FxtqtOjiDlclETXTH
LAyRacv9mGiBm5B1/zEn9acX5c+y7i+TRNOoj6+xyg8dGpxs4pxIVbcDyQaaZrjEgAMRtAFGa3M7
yGp24FobWC3XJ1R5Oz80XTXSxJ1hxsGHBhpAdkVkf85q+iSbutg4ufbSuYBsVGJ+dEX2PYLTs5rp
A3/ZL7JddLHWfhmSYy+K5xkbuZ/r1WPdAy9P4DANGYpqjseTIERsXzEGQPNn0Tvqlj0DSGBq3THq
+wcyjcgQdOmPj8r57UQHmoI7LBnbRL2XAuQvAOWNJkYiL/USbFN+MVX5kIHm2RjLaG+F5+0n6R0/
ig5AH7ShYzXZCt5+hlh+Rh4Rk6NJGvuZUIzqFt8wEj4HbLrJFVmHdHboCiv7Wy/UJdPH955/iq3f
W4IIA9Jn/uq12pmV7wlxWb3pe4dDH90aJNNXtrlX6XiYqnDXHbqx3HUcFhYJdv7MDqcNs72E+n8E
BezUtwldqoMiT03vCBabvEtWwfrsrYx5SrkbE67e0Q1/85wI5Qx9Wjm1b7JXF9NT972b++Q5PNQq
+rQL9o1YyIhuGPMPB089fNJq8BnNkPIgiP5cODeYCICNLykbWmOkopm2rqUjMO73gn3G0WO3XBW3
RI+21AGJTq+Ky6V/k4qm8pK70wYOz12eTt2mcSAC6gLBkVVEz5XMf2s1tZtC5WPQeD2JkZgO21g/
Drr36FgUkXMMObuMhrPVUWXXffjZK667pTd3Epi30w03Ft07yClZAOJOajnT0CYEJYp2CuTuGwxC
hE4RLTSL3mE7WBxkh8NI5MnCgm4UQW86HoZ/190M6VgExVNXwIgaMk3fmRbMhq5NHgmAVyFse25w
VJIP3o8+9f3FAETGbsw+uKF61sQMdtPrP4WCND5rCbqX/rPtvF00gBTtEjKKvcwLcloELQOOHGF8
UOoaFw9FWCNSv4noCPS6XtCxzg7FMrhHQibfnAR4D3fwfqh/DEVtPI9cnhV8nTS5CK0iYW6EoZhy
ujTJo8HyE+BOQtVEfs+SNJcoqf4IGY03wugZK1kvYecSVFL+MyDXuUuLS8IgESxMXPI5y5s+as6S
YjFS5e3gMTQkXwTU1Q0Goldq7VeXoYVvR2tWhDl9zzY7gMwdplvX41Yj5yBz+zVhkLu5JEAq7eCo
Nm+Z2XB1jL5sF/3OHoqJYjzPNsKlBpM5uo0o+RvoZ6uzXa2ELHuC9zaNL3Y1bg3TniisCM1IHNgO
sr/Xxqk+Jlp2b0UU5GTSlqZd7i06U02zjBS08bDHpG11sghoCL3IOPoH3wp2aoZmLzYargBOGu2P
pt9XUmXHUFoTycCKaeVtUYMxA3EvNjlq28NiR23QQcT0xtRPF/um7T20qf2vrZ2IWr4kBLOWNKEB
PqK9y+otVsb7dBBip5fNB5CFU18uEJ+rFdH82QiCqyfPwKxfxS+1cKiE0EC5NAk2jR5Rd1YJmEkk
6KW7R7RkEw3pjH4qMffIGVeI/ZX2ICCHcSazXZo7Yc3Ppi4vTcoVGHOEM0GoBFPJX9sJhyBXEIeL
bWzIfSKnz2U6oZx5yVGkbsgFabaFwXEiSvwWJwaykYX9usSrpOa1BW+/aZD5Vm2bDz3k3ezOmrGT
BB5tPFt7EpXYDQBu10Wq2sBBxQo1I6Der3Q50j8yFjbNOoMO/Bhi658ptXkXmgOwZCykEA3ZnuY5
eDsqQtvj7K80vAMUJsQmxvhXqPFVEsNIyqw/S6pyIyfa/TbUJNZNWog2eEFTf0hc3YQq5wQZKacb
zeMscWzzi4bLLxnK9XnImFqbDO5noooy03gE2FcESGUwUFpGoGeVvf7ANqFHHJgmg3032wsbLq0x
TQfHGFzqgLT2Qc110FPUe2o04KjVWUs426pWbLq8fknzEjuSPAHGDJaK+nlUHqm+NCk2Mo/3I4nj
UDuXW4mEvRY/s+F918WSBgjZak7T/sEpxw+nG78hiR6WefalaXxWU2JDSx5B9GK+CKfWhk8ylj5z
EL0WT0PmPPSdiy0jLW4Gt2eA0ugMsr2P1FYk2hfWc6gee6GD6oYhSoIYiTu6EwZTXN7ktrgIQ3Lp
Roo8J+YYre7c1ew6hqocgzjR7wkceTEHUjG9vtxF8fwYh/aAFtB5YKBCgEsawmxe3l3v0ZUaIhFz
ZfEVavKVSimwKTDB10VBalbBDMWWmPPN0PbMG+K9Vpc3Zf4CNs9j2BkeOCf9to6t7ZQa7MQGg281
k3KrmdLy3VMXAeyk6Yd2gWxwr0dzUjrbsdHftTxn1NKb+3CCuTeFhOHlYNAap/ejQX3HDdJ72zpS
X3RlToExOhubqpLd13inZ0cqaRvqcE5KVeL5RjVI/gx5CLmn+SHa3LKxDN9105/Zid9j5pTz3Be+
NsAGTD1zPjrzWyWSfBua+1wwkC7xoeJBjbaSHJhK9O9ZGa0danb+Ycq75snW54bArKQ16LSSV6ft
U0yks8xepom7t02q964eKTkGqRgTdoyHY0KiPceDofxTh2RkZHF9q6J4ZxEksvPm6Vxn5r9cw7Ab
p5DfV95Qo75RJL0wEK92GhqVTcMVv/U0h72hx6U0jt1tOe88KMDzTLsdPVcThFkEna3CFtjgRMiZ
aqUd3r88pBeSJD9VmF90RwNqntYkC4U2o6ekO8QANjaIlpxNW5k/owV2Kn8xpFPuo8r4dAzt4CwT
/RMPNY9V/1QVqFN43T/wZr6oqMddY8a3C8hhyL5Z5pMGC4VguWtjIlzvJ+6mXIoYDssvJDFIv4c/
8i1vQ4+I5YQ1yiDovBicV8+YznMLjATOHFnyVns3tOKr5M0CifKQZJ6519bI5bieL7mtQ31Pyn6X
JOzTdGr/uh5fuUaRgSCqX5dDuW2jec/PMQXvI8C38ZFYoZfMMLWABKz9K0bScDM2IeqhH296a1zr
jd72s1P0VJsIU+0FxRnR1VgnznnmsU1liQotCl6uTUS29HqbFnnNhy7Nz8ZAS1WgmaBh+1hx8Dbl
aD1oeUbLUFjvA3NLIxqHgPSflafiRZfYFs/RIg9GToEuIkL5WJ2oACDtsYd1TditTW8hNIYkTMPq
3oujh/qXhTdk8jPirJzi4SEX7NRki58mHYlFEfp73BLUMJsVeVDjMwDSfIeG6z51hgtjBYx+Wn4r
8kgFbAIv40puna0n4ysq3S+n7147nRMzs1/JvngyZRmIiJxCIoChgBMkO5+6lqsFWxcK8UNn6e+9
sv9pzkBfGaVbZ5Fdl+o0Y1Lu/86SWDgmhmPT32YNHHAWAGRwK7zZ+AjXzaurRZcFUiFI7UtmyoXG
XfddN9OucbTXnEjijRNboz9WFN66jZoh5GyhiunLysMqLvSNLfJTFap/pcBCEfcLUErkT23/5OTi
bBWy802tp6Yqkd/rAKqnVNMCsebz9p6xxQpOFH1afcdFfABccWqTeKdn9k/stvSpWqaAJKkSpZjs
zbm+zSSBom2TH+uByNRer7eowr8yo0MuapLQbSfbNGPwnCr0b2EJONje8i+c+/jOSUpEwuOl1Az4
TtKIN5gew9F6DBUWijD8W0rt2SRKaJJV/KxlnzATS3sxfS3SUWON5u0MeyywlPHt9OpoeslTNTJZ
xwH4o8L1YMf552wMb1mJr5q0BehXFa85GW/nbLypUuR5YfRFCfFFsGq8caphZ9fzZ1+vvjydG7lW
eCgClwr2uInajtp87VROe6Z4cWDNtGb1xCQA3qSbEH96NokUWVdeipw4pcp+LNxRMEHXPpZovOgN
CGmvvDFZwoXj7lVVuX4xArkr1TYZk/ckb4X/19j1t23l/8K6RmtpVg8FtEblFCwusiVtyVbg8c5L
OW5D8uNROeHVNuozPqMnUxsQp+P8xWVxmEewhDHZoGmq09Try4GzEc35IqxAZ6YKgyvCC1KOvu6r
ZUpJSkyy3RI5ZxyUX1I0n/my3A1wvhiryRuukDeZQWvT+sArKzSYbrQ329R3xh7BsUZaVLrcYl46
Qa1d9o1tbW3wBtx/DPIoc981ubqGRR8OZDpA0UcGPrk9kHVeVG15j5ND88ahn7KxqOg4i8sbK3/t
RRYQoHrfxuo9HhiBr6fgMhMxhbBE30WSEwX/xO2Sh3s64u+ho27p3N6FgPLZJeBDyxtjSwrRORfF
k4rNj2KSgo1eTFmLn8r1oDwJxY2xTJ6uUoFIpylD87g+sBt7IlT7vVbpN7vfZ1yg6gg2n0zlJQzw
vbzb9aWtww/KA/QYMSVKSKP+ojHIaQ3CVvrZzrZuYR5QGdHWS2eLkqGJyIfULpVTa7fsNd+mgt7u
0js78rLLoLLlyJ5+8nbFAopmEXl2KNubstIYEPALtm6mfbPv3cx4IUQSuodp0fBNFiArCcmKJjc6
DcnIphFyArN9za9Tm9ji2d7PXWGctJwJVoMTgUmEw0bNjXXsGcZ+nr3miD0u2bQzGUyTYRWP2twB
jXeybn/98H+fA0Ofcl12eRg4WDgA8dcm9ypF2LhTVGQZrOlP07srEmDcBFhIZ5r9xpuPlYMlHZPT
p6SPbAj0p47Vawdez24xKFR7EdLpA2LP1uZ1ydtuP1ChtyP3sKGlAZmoJ/KFv3qVr84u7j6LNh6F
MXh7J/xzyOz059z4QkfGvaZD7pbqIiLnOP/QeoCqlUVpL0fjNyxdLhoq7CIM/1mp6H1aRG4ANkB4
FhBnveQ1SZYltzkl41qyxdo5dtDwhc537JnfQ4d8e2YRDvvwCIkZQDodK+WZb14G9Nve1bN206x/
LlknMJZEPjVCvvfcV/h5YA9LkiWW0h/m9LLo8rGo7+pUDJs0H5/KiOlz7rrHtha0NJ27zMRN7rg/
7WQD8Y+a+9nOH9J1dOBpBW3DqT0LPRr9rrW4IjxS4HGVncjHKIMmaiZm+CqguB65rK1jOQgCdWx2
bwcrigWwCZQduoRIYDg1TNTMciA0Ru02teu7Nh3ep2INWpzSYR9axd+YLN2NgrQR0d7WbXbKVuRx
g50t5gOWtfVi/T2ZnRsv+jM7i5lsSx6ay4azTtyS5TF9KsbX0EqgC7ns0eLIijZYrDeTguUwVZPv
eil7Z8ceN8xU92miG2+Zx2oNO5bdLS2WqSAfykjOoqf7Igdxyx77WerFW1e4+VZrRYLQInqHMYKF
3TX3uJl0H6EHy+AqOnSIHaJzSJOq99e253YwMaubvMfmOm1dNIIh7SzbE2TKT5lni1nYTnfl14KT
vxhpVYYDwxUQKljcmbiPamIPp5G75Ja562dSGjiahmcjBwioWyBfhqpGVkXDyq5/srSB/VKOh3ym
z2zktnc0xVEVqt/MEYOpbqH55DjZV0+Tj7tNpW1KRA9dXsXHKB3WAtr8sLG4bOhWRuBOpvZeLwoG
K6b9r1pHT+FnQ4fFNzKN2lVdOnqWyGTbU4Q1sKcYeQglZ2VZ0ezsdXwnw+2Av85Ho1JvvdKGkj4z
9pBrYk3f0PFLln5kXsYJAxkh27cxlArKu83UZv1DQ2Z60BFvtAL5z/TlbyK78fOevs0EUcMYaWtS
S9XHdGggfnBHiBsR+k2f6Ddq1HcFNeVmdnBOJwuJ5UK/82ph7YXeNzsIkcelSZ2NzMptbBLYskTc
HKJIdOeRfnvmInBPs+lVlohMdfXC1Iz3v1yQ/tCRDZMuPeUVbXX2rXBqU0n0yrCDxQBFoimTi3KY
nzYtTfvamjRMsfAgc6/YLsriZjx27yB6tqW91p8V1rhlONoZK2meVK+lXKyDY1aomUU1n0S3zoRa
5DTEb6Dhc7KWujYnTxzvxlbEnBbaKDBgdzQCudDYZkn7tcjbwneMMvRBrpRoOXG91qlPZFsJAGq9
JO/yiT+RzVzCVt7avhBizVNoLrZI35Tk2IaGkoc0yRAwcdlj83ltJa+4sfmT+InoxESSZY2RjHSH
N9uzERZnxQXU53SOqgedFgpnVLkJeVe2cdaB++5atnv8baOedwSNDEydqbIcZj1b6daVn0bDQbBx
J164IGK1F+WeYbEFI2bnDTdVTHgLXtkvXQr1WJjhdkjnN2vEdTk4w0sX4vVEBtTuS4JoWKLV3ZQs
fJP2J0gJoq0T/ast2QeO258iZqg0Dj0TMEo00zaX9Q/8Zg7RnN4Peq8RPu3igBlcYjdKjAlNjZ7W
pENnEjbSk7BZcibbIbg1LiRc//WNmBXLzVSaR0Al1UJZYXPOidr4mSL7Szf/hmn5AT1DuAWgcLu5
XzqpQ8YJ6UOHX8C3+Glhyp2e46BgZAi9psNkQt9DG4fbkRmzJMUnjYdtF2sfXivcbW+0BK4lWXXD
5M/Z5otLOp5gpsPYy9cNKh32OZh7qVjZ1+4B+wgfJkYWcNs+plY4n2SoM9tg6yNKJDlOVE07DRY8
OuQnpeX6rnXvYVxQGOrz6zAZh6XT6QpP7YsamIjIUflmVHb+NHoGhWK+8N9HN3GnPnLJiMz6M4fk
3mW3zyaYu+IwTEiN2A70EwPo2NOo2Q8tvvG7iDwSrSLMmnCnYOy0n7YaPqyIXK88vMl6tJWi/xld
Gvp1SgsedeWzoilA3psH97eUND+slyFke5hCb9hi0PnSVvda7MznySG6oEjTB03U0PPtmVNuqatN
hRQlMAb2fM7KxO/q8le3xn9q0KlY5HgwWHv2K3R7rPJ/aDdIr4R+yryXnbHptI+8opSzKk5pv9j5
PgaBi9gwyLT0UOgEOrehdd90XnqqOs5tqwkiDvJmrj3kgQzBjcazt7Eax9va3VqoZwN3EqRt9F/z
XN1xh02pgq2NqLHPtVWJDqTezelq2FXsOwhtQyC/1D8pJiu2CumTqXuhHze0XuPKTnhG4ySPqv6u
lDhztW967eOnFh2YvuqgncTt0DFmW6by23FWNotga9R2COsG3hVDX/aRt3R3yfpg030rUNKerp+S
eUOUEZ2HOpO82m6NoAmnQ4H8EU2uyVpKsLqreVD822EO6oZ1OKyN57RPUs4D/a0DLxEYpun4kXVw
pbQDsXhvURILXG70tKuuGLdtyEamGPFBpJt2qppjM3XPg1MvezO1ku3Q5rcTkjFmx0znrDZv9lw8
BBu7fQZHeGJWyySOEo41Fpc+mAq6w1ur7frboXYf85IDWi75pqiN9lZ5qibDe+dy03drmCyK8QbU
sbs2nGny02ZU8fRv7A0o4g5j+bQ3Xi2JsrDuPusGkguOLkqhYuu1zl3BRCyoF9H5FK3bEOvgwIgV
Zs4atDH+pu0chHJQxBeesrafdoC/US6Gt94S3USSvQrbsl1m1rE/ahn9GGM8GeQPUORMvyy5wKMc
996w2oemz2jDyOg1n5l/Cu5LEQTpVpv/JvKD09AybhPbGgJVFtFOy0lGaAz3z7HRaBbqdVJDuBFg
kH1n1n2nm1mfreVHTO6htYjJTv8cyQm6FPl3M+Gt1R1F7acRYlTO0Xm06pc2Q0yhOLnM7hkfx9lr
UfhEYbwNkxaKR29uHE98r44TCnHoJJ1nWn5oOhcT5XXO/GU7RPLoIfk5YVR8MdaY8ajWmLZXHABH
/HQ5Zkt8RBXN190UukBt0vzZk8ypTYeMIlggJ1nNd4PF9MAW4Ud8jwKFVcUPx2Xbm0j3h/Zm7rN8
jyzjOA/hHXEhWF/oRWTGhFTH4XdG8/xWlPZvu0w3QvR3VKlgi+NzFvIdnJ0agqBul4mes3utzpij
3Mk0FpSzXUHnxDo0tjoaEznoxfSkzYtx06MFMtEB76rkULSUuMqzfs3M6jel7N60Si30uTJuBhw3
E2dmg+ipdeOzYpZGz+3LFEpdDMJi09idd5pSXtAtle+JmLMlecghM/gRa33V7sEqHdFMcivPdBN/
f/2ZS+LEwskicVr7jez+KxPZP9XGC2e/uR8b3heREF5I3vpOLt1nZNGETNPVTp8yQbPIeDIrN/IF
iDI6DExsbQ7z0A47hE+ssKdUpS+8/4/Ov7ZuvSCiX0CblqZ/5+kbbWRbZUe/Uzc9dqbzW+fqzZ27
J6YQoW+mGpx8h+AsD6JUE7IdEMaq3mGOqpEaLAWSbCIP3E1fLA1bfp2psxNaZ0Bp/4xwdP2mRCe2
TrNKhT2fnVoeELtzHCYJ/OE0W/Pe4Qoqo2pfsHCHUnu3+uQPuFlJ57mZ9pWOrA37e9z+lk73Rs4U
3eiyumvEzgi5c7KmQ1f2DoUYoB+X/8zMRZs+bXs3QVKni5pcBnyn9Ro/o80I7ELjxzF/GWi623jx
biYkaUFpgEZAep00OppeLz5N9mJs0iS+qSuN1EqruEjcalnZFHs12/oW2ZxNdTH6fSn3xjhF0Mbq
hgiW5tHkF0NY4/LPxKllUxrh6CTdMcZ47TWKFX4/1+lvXDUrdEodrVLjdZPKKSRdHMpbNmFrBto8
vhpL7J3pbPhTR/a4ayfGdnLK57hu762eIAgw1fwbSTAWaF1duuX4ve0bmbEVahiX+8msE1xlZReY
eg/Iv4H+TTUTq4khxkS4E8qpfaO0ejvWd2rRjXNZDLux1KKgySjK6u5QlQZ1Kz3hpEx496Zy68bL
TVKwAIVxU271Wp0il+D2SCd2AcWR4Wnd1ss17MrDez6123boKAFUdK8ZFP1jWf1EDPSalDBKL9KS
QJvNL6maO6GrQ+Hl81YZ1Lu5yiT9IAuzUA6RJRzvVWT9q8U5slg1yQl0GIf9eWgcKmFjcx+8XzJS
vmh+icZ9ZYKyn4iBw9NyttiUxhFlxBSZdxhW7uJRv0vGHrWHcayjvNgZtAdkIe8n01ulPJSjdUOQ
4ozWtW7Nt25KnlFYUo7CobLVgFGjlLflYj2FVvooWFN2rtPvs3bZe7VxCrmTYxb1+4oBGdGU2zSl
G0liZ5q0G7OZrAAZJR+5EcVOjS6mK+ia4+VOqng/D8bOUYqqhGajR2bBptbyi5janzAdfrKOWUW6
bIzmMW/6nosGy19YvZux/Ekm+7cfKnj9ZmDpeb0Hfs+8bAas0LBrl/E/WrIM7OuypXmm3VnV8hzb
zmvqTAfdtI5NTKmqKfMCfge7h0Cj03NDtDu331z+DKFtG73mhgEaYvDEzm64w+rjv7YEG5j9H8bO
azluJVvTr7JjXw/6wCXMibM7YsoXy7CKVtINgpIoeO/x9PMhqS1K6p6eiVBASIcCyyQy1/rNZ9Mw
8WGL9wR1r5ZNJC5p8ufJc1fVOJnboNEeXXxYy9L9GLQzIj4MjkoPkAKgHS4Q6XAUKb6nuU6AO3Ue
VVTcWi+/RfCoA3nV3ZcdsZjGhwyb29YJ4hiGdl5xl0JkWLjTeMxadxVOAhclupAxORropJBmdTbC
qe4Mkb5UNV5limqjtQ8gTe0eXJPwsuFCKxDOfd9oLNjEiimXDDQaCcBwzccYg07oJsiLCaN6ydR2
pYBSLXENHUL91tJsPEPRDYyIubeFt5sfeeQFnqcsFgszyOCmQ/XxSnEtjfosqsFZkmtk241p3UIp
jUvSWvU6A9PTOyAfh+agt2SDfdIplfIFJQesHomtLvoKBUlwqbrNR9uTL08SjX2pvScEz9wYagXP
tWnbau1TqhICQxVpZqRvFYjdtWuxKGGh2MNWmdOA6EmFyE6o/khwgNWvV38qHW3TVuaxtW30UAqc
IWPmbAQt7JyAZtuc+sJsTloeticCEBNpvV7ZAR/pF7VSDPu0Nou7yFTiO7bV87msyGv4j+gU8di0
PLQgvcDXlpVQ6+33ZjoqQ7fG1rC8lVXAAchDCPPj+0Wi3o+Yx51hLaa6uCMOU94BF7svVMQ7ZJWB
veu5dNXdW4e5V4KB6Ya7DVbvFyKQDku/15W97AfYergOJfb181XlAW7JLoBQSdqaO5N1tVU3SxB2
AhmXv+uS0FlqiPrcyh5od42gXSIC2iLub82h+35gb3d1zKy/+a3eZG2AlE5PQuvv/lppoWJhHsmT
6uf36gRrtbMPwkheVNYn+Yj1VCAu7EU2hV56lwhPz4fSAziVF31zI4uWm8ezB9y0DoeofXArPzno
JbHEzO9bnhyNc8UDYZlAv2mWmT2cepXJVw4dK7de+oD19rIYJW60hdhgrt4u7Hv9Ea9Cgmbzy1YJ
qnOx9tZVvpTjFs9kXcyTfKU+xLJx8hyfgATd+7ZMd2ynlaUshjBPT72rP6alwn2o6q1RavW9vI7G
SEIZVXmUFxIZoL4yc72NbG0isRzB9MKqSfKrPIikrDZxxU8LqawgWLZWjtZFn9ZL2QyiOb/yguGu
woOZWXzuk4ZTAOqKpNb7deJ6HNgPZFuCFPqmaYzwlhB7sMn7IbmQgp+RA0VxRaLOXuV+2N3FSGqu
alQV7seqtJYe7JsH1l7V0u+t5Kkh+sbvTvTPwYSenZ0I+0M2iGyRKG3+yayKV0xloUtW2bPTRemX
ocigDUbG12wCyJ44+bdmYEWRklMhw5EvO7Vg4pjUizewollUR6JVQHJTVGhMKwJ+gDUxy52O3lO+
DciFvJKIOBjNVH5NKvtqg/D/HPbRRycLqheVPQGrt9r9qJO7XcRRMm7CwscaxdXKK2by6GomNlPQ
bLgs6/y4gFI5KSx+urK8ygbN12wmCa9Yy6JsqEKCQ5GfKCx3uNRbv8If1hYQs5UsNvMFclt31t3g
oKj34zXwes6BT5NHE32ZB8upstWNYmioEM995PVdcoLboRTd263Khqz22m1Wk9OSXeT1B0UF598F
5PvzEjwbjPTd1MXYRZICvcUtKN21pYiwBC2CEz8zZd0oQ3SPiEG4rDTRfEoT5ayLovfJEV8nxwu+
lal4AeDtPveW7mCB3ECb7e2EqIpbHpQsNw623jsbNq8dv/9UJy9udB96r/sgcqRcArGGPcAHNMXT
NbML6+Ng6fnS9/vpztXCfONaKXI7ad3dgO53trg2e7fYmtYro4zVJxCFEYJJwaVU47ts0vWzUaQI
LRhWT2qCXGAbB+WZLw6JIj+PzzFbp62B1sIpjs1k25aopCQZCa407sdTLIxma2SgCjKT5H9raulJ
a0d9i7KNf9Jc3dryQ7GPcQwRIGfC5Vd2kwE62RZQ+3eGiIIrqxGWdJptffGTG3QlrK8N+/BF3fjj
newaikkhKvN316Grf+tqQHO+U/H43naNYPZt43vQU9ER77Nt76Ftitoy4QxZR8Bz25VFH6x77EJX
RaWS9fP6a6rXOCtH3rTWw6m/ygP2svbSQE5iI4va3E/rYOL6RiG2BVMbxt0RsWxUffy9HpbD27gg
Iqjs6F51QxL864SbH0JVRPrB+l+awkX2Bp4Su0Fnl+OiAsayhwwML+FqoCq8ArQzrGVdnzveldU9
GH0UN8kJ0U/W2b2x6kfkmWSpD7z0jETZTpbkheCnubsI9zzgzFxDHoQpPIyb+Q2914HnrEjlWvq+
/dGP/MdKR9ruVlYVrpMh6Vbt8goL9SFJmpWq96ArCKA0GyUy+eywgwzWsBHhYypTTCxLr29tHgsA
AeZKYpPx8q1clxUCfMRx33rKIsL5hJrmw/slZEMu/ObWIqWO5rSDDExf32reqO5k4D5TEm6CL+b/
pdIXlrpTNEL8cqDsKA+yAR4q6eB58DQVwMdj19r78wa0DCrj3BH/ufXTElgLqoGfiBrWJHlEftEL
hCrEBB8nb0k4Gnb2mum5ew19iDduSTxd1qe2e4/ch3rvzsvdsoQWowQt/bP8kBeoQokRt2lvzMq1
rG8DdkR9WzyTxbERJxqwV41IXaYCy1kt6JVDbfNtWsjTZsS5NBs6pMyFcpBVVRTTKstvp7L2vb1z
Ia4lqfLtt3pZ/K1O6I62T8t43TvEUPG9Gg+BPn4/qGp9DVv+1skEL54GtvigRZAP1CIuPpG0+yrM
wnpR7Oyp0bRmb1qGuXW0KFi7qYHqBxrwT2aukT6D4ZHpDvOpr6HLVCXhM46XmBozYYLKUNa1MR4c
VLa8MTJWoMKZ/7LhPJZl+joWiHq2tf7BF7UKgjR32LH3yk3/vNO1DllRldT9Qu0Nf+elGVvrBmqX
o6cvhat9xJ9cuUMwOz9kOjKDoT0BSBjaTZkWyXOnkkQblUTbKFC4Plnekguk6/a5q/ziRiurZKNC
ENvnrZ8+OeO4JxiZvWi9kcN68rxDGnTRnWf63+TLTbrDJ1gO+a2dp93Z88kyDPOA+T5AUJLTisAG
ZpZvbpGT/BwhSXqSByMb2lNptsBrhYPEgcIuvQQgeTL00BwWsg9czvkUmDYcOPPwvfjjErJ7WhTP
aZrku/dLJwawYFPpmnVbQg0YhmmPbot7lqUshoBmd8jey2JUgWIBnrrvnfpskxBs9jURENBharjM
S6V6HjvyqlFmlh/tibx1OCT1S56kz8A8+i9YNJ9a1qOvdWdBycp8HOzzaZE70AQWChv5ORzt+vBb
0gGEjOObM90+hSfewFOexeVyu0RhTteKRYi19FYW3xviREnxQQZn2RHuvg2flA4bcQNB6qNjBaW7
qQsgvv1g1fvAaG9kSR5kFzH3k8VyZheZvU+8rLGv4aAq+8yB15XCUmeX3iGioEO+WoVzs+xTKZ66
TBJiopUQ9OGx+oUtvXLzNkTXkmWl++L2rTOf01nDWUJUwr5CGOIiP17jbXzvpRXfLF6jBlJwGIqm
3ywbcNh3fpxmd9685QjVCqzOjzqnbptVTAgM6A6ScDBX9EulOs6x1KPqCJflmT2xeFChVaE3Zl2K
2kZSNgJPbvNFPMpGgar9ChxIsVMLcIJNZxTbzAbvmjSG/xh6ub0uOsQR9GiARwW9E/OcDqrbkFoP
UwLKxs195XVDfs17zTqWpEbViIeUa60ByMbHQRjBqogSCEQgBe6JZq4HrnUxhCHup8ojcGrr7DAh
2bE3R9TdMJtoIVttg0zn2NjekfQ8AqNhmJyL2qrONog1UuhV+Lm005sqi8RTZRQ2nAofOZApDZ8L
hQDC3MH+dSS51JqguhN8Bi/yNtJixloWY61fyC0RcbfL5KFPYCgh4BleI89DN0prclIkib3tR0s/
RDwjgMOkLRntKD8yvzXbMVXts8n7s7bj2LjmCfZ3oarYD8MsWYQe76IsTWdbt940LtLZg6G1R+1E
qjMhcInq1lyVgeA/FfPhrV9TmTneFsr3EbKlGUccknvTw4IQcjs57jWIxPbOMtrgvrDQrAgRelvL
ojzQwbSt9o6V/cwCQnjovYOso4NmEg4kAtLvPbc1cabt/IOVJdWpD/p0HadJ86SH0Rf5UWvGt1D0
wdeI7yrB9BGji3mMg1TRwZzHJDYxhSoy66fJmNMHvfdqZm9jMjfRFrqTfh9TWuBS4iQ7QKlyD1oz
ugdSnuS3ep2ERBll/ibm2VDhhk1TJpt+P2URbKyUNtwkQ5m2mBSY8Phw1V3U/PWoPOOjPvqIMCyE
6nDM5or3Q5OEGACDen2YINKu2wHH9TocjGOe6fE6FJHyDEn+tudb+FWE3cWse+MZ3kJGWrz+l65e
2t7KpasZDJfCDb93/e2q5qTisZ6XMWHEF73KjEfVq4oHv/upEHYvWmfpby2a+1PL72MKt+i3deUB
QpnKDmfxWh14xsL4JyGqmmt5GmsIAoTzoXAjFCadWxXdrkMVz/s1eZqhQavgqfprrSyjDF/dTAYh
a3dUbjLhH6CMmNuEVPENWXnlRtZDfCd4Kiu1dHDQRZ57k/Rzs4Xs1VpaK3ayQy1r5ak8lI4gV2a3
0aJAOeN7f9kyav6n1q2Cw8g8f/H5aeySgcCclpbZxcu07CLPWIU+NSRTb97rB8/Xdo5B4l4O/bUv
aNPvfRu0exdoHLTIDjv+SR4EQp98j1JzbZcp2iVNC/dbnr73qUfSHb/3kc2WKhBr6TCWCYEZ+g8K
4u+HLGtU4tPzqa6A+JJn8lD7PLuAJwWL97pOd8by9F6OrSneRCk6ZnIwFEeUmn67DuFKkjR1bTFd
OeTIfroGCyd7mY2DCr6mgKuFXF/nhheEDLKLrwbZpUxGG464Z6zcUU9/btg1HQJ+77WFYdgrMq3G
Sg6UB6SVs0u9q+aesqLuwYdZLDm28DRSnGaeJ9KNJ8wQyoUsQmXKt7WB0pIs6iaUUQWu5lEWQytc
8YDUHwpX1y9xaj7I6j5Eu7Ux8ZCLxmx8rjVSvWwh7L1sVYR6i5PmdMUo27yvs+nt0m5itoc+agv0
lBhExmNcoyvEfnS+LS1BTTAXinHu8VV61j2cSf71bs35blmGBRsyScPz+93KS8bcbVoj0FzC0t9K
JfSUx8WmyX1w0bNY+ps6+qyn/l4s6wAmmguERrbKhmlImNllOVGzj4mWZDtZGtPywFQJxSfR1m7E
WhdaYBhe0HYbVjXx7PVQ2yNQpiBdeggVnHOWQlgneYL0Q4V8luz9NtA2ArDTpTP7eoQXodThBbyZ
z9aiv8b4XxwRkD+0yuA8qzovP7oDrCPXvZRd/FjP1ZkLz6aKSac3bew8D40RLQnEh0fZ2lgRnhhj
/ORroKcbE4udoVec5wrS2CaromEjR+l6TziyjaKzqyTu0xQd5Us6SqceUXolAzi/lBdFJHKrTNnK
4hiPHyd8Z9GwqouH2vfW8iXdhtyYNuF83XaJ/mTCGotD59QkBhkPVYVcjJHVCads+9SXgtxLpFke
uFDzfhwTE7mhH82DAobhfcg0TSOTKBL7gkerIWCdBN29H7TdPUZLhA4TwKGeTxHJGwxk+vHlvYfW
eo99ZCQn2R/Xk3prdBAtZbGaLzhncedryTF9lYolmiLu1jXEtmnH6nbI4NuzAABqXyn8WlVEMlvD
8r8G1zbo8q94OKXgBP3Za8CEbTs1DkT/PnoUVv3ZNZTsa+zpwF+s8oOhi3LdoEx4JBppnYpJK/FA
cu1PkVKuZNfSIc+n96pzNyV4w41qyJNEVP3dVLjdQr6eBUkx6azyxSuAKirlwGJMicWhhlS5zkPL
eQY4cJJdm0j/2DkqHETd0rgpIjryb8i9vlza7KP+/hti9lBvf0OesqaSf0MFa+gxzMrPwHe7jVfG
5iZR42kHOCBd6Qh7PMpiV8XZSg9U/dFs6u+tk+sbPxXVWC93JI3SDWxn8iSGEj2p+KSv1FGtzoDh
+32pxfUO2WR0RJUwWdno5n0Yx+4ZCLT5zakPdaJMr03JNIEIeQShnNGT61Xnmnhm3iK40BvZS5+W
wRa9rBT5u6QvjkTmsIyaz34rtog8YzNsNkv2AfQuy36EHYENtNek1jnRjLU3KOGRtJGzTIi7rmV9
6ehggSA6Z0dD5Ou86bGM8FtGGG6I8Ys7OG8X6PeGbeKqpc32eratHk0TLOhcKiMfFE9ejW+NXRVo
66rqUCSYG2QX2ep2en4ggYCKfkSCCiWwTVL54mQS3zxZ80EWg6S3DhPmkrIk62UPLSV/RNLHRpk6
i6C+z2P7HI+jQKSbANebpRRgh+n6WCD0fx/6ACZrDZyFFEK3p/rRcp34nnR68FZfJPay1fT6E2ob
sM27r6iN8wwD/nL1C9Pb+UgHbZ0gye7jniRHo6jdV6NXlwhAty8qqk0rZBy1M9KpOKC1SbgZSqV+
qlTt0a/iHkkdjLLGzH0WER4qkWbHx7YoezxAjBHV/tG/sMeAjJ35V2jl/dHQG+sq5oOpg1sU+XWM
QmtWFGtPQDAP8P/AWlZmXO31iWXFe/+2rsON2rBlk3VyWBeAwh/DNt3KomxQw+oV2Xpx897NBkll
13l6C3nTuialV986nbJ874CyDEuzaPzyfpnasMttM0Hqk4NkQ9uGwypOAg/KBReSdVqTDZhdh+le
FrvcszZZWICGUPHGcX3x7LClO/QuIABZrMcxWKNUo+5k0Y7zx4Z01wUylXcPQ31TN614LkYfApt7
pw2ReSJ1gQS/r34DhqVuo6pgSyPr5CEMs/oI5wraMn3VKTc23lQV+6bLPoIFhnruevpKU53orh8z
cTH1zy2xBYgz2FXskTGD8jo35lUe36lmqK5UskNrWffW4BUfjVHXDrKElKK4uNln2V3WhEJT9yxa
f75OlOQqqIhGWVd210EkbeqPPhyqt2uwuQCuXU4fIb84y8olMx2R+tfmCShE7/X+veR5byU5Vw2o
XLy3db+UfoyTk9yPnnIcOaf+Xu/JVc8T4I+eb683t82CO/9mnDv4oB/9fu/3Y3yC2RifROzdtenY
7ZBjiU/v9fLsra4cSJj1IBvo/l6dVcz0C1mup+5L4gPMx5/h5KUiP8kzeajLEU0VPWkxEPu7wdPU
cPipbNrhLlf99Cbq8aF8u8z7FbpaGddaNGv3zdeXB3ktFgXd4s8//uuf//Nl+G//Nb/kyejn2R+w
FS85elr1X39a2p9/FG/V+69//WmDbnQt13R0Q1UhkQrNov3Ly12Y+fTW/lemNoEXDYX7RY10YX0a
vAG+wrz16lZV2aiPAlz34wgBjXO5WSMu5g63uhXDFAd68dGbl8zBvIxO5wU1NLMHl9DfTSzX2pne
dTxggNfKLvLgpKWzzCrwvuVCCXuXhQomAcnGj2LzXE3CeDukk3Y2mVpvyA3zXqOWZJ5B5RdbRfPb
xXs/2UDODQPNPEQyuQgJiopsV2ZOfxJZOpzkmfHjbO6BckrGMg7cacDW5OTp2r4J2/xahEBpPXP8
qeRm6l4E7rj5z++8cH9/523TsCzTcYXh2LrhOL++86EYwfH5of21wsb1ZOlpfu5bNTnjbjGfw96u
yW/MNeVajDiTAdsYkA6ZD9+ro8pFNrCsvZNCcnOVmqpA8Gaor25oV0goUDd4lgBOqnYBrL6/y0Vb
fSmTqsV9JngqgevfhmTDn1T9KYmb9tGANHUXg+WWtU7bRCfNg2Ioi4lGUmUwFMTz5zEC7sHaT+oK
8n4rnsBaJMvJzpKDbM3y+KfrD8VP11cMdd+3FURLT8P11PMaxDrq7kT0+T+/0a7xL2+0pal8z23T
0aB8meavb3TrZA4LVj97JSLSoxfD+yffYT91eVMFUhYQ+1DLk+/xe3OfI4taZ9nNW7+gbmEKoyN6
E5hTdSSsAx825guXWmOLaeZc2Tkzflieep45n9r6916FsF67knVX6RfuHs0qY905zfTSNIuxJh4+
YRCzUVO93bep6TwIT7vI9pRdDhFzvYDJ6VnnCnnjZd0504tXxw8DMeYH5oDfLpgAP7hTXQOg4XJI
0C2dxHDpbDs4tn1xkiVEAsfL9/rugs8zCnxdkXmLzkD5EZiLsfLM9y4MbczsbaiumNVqYn2yyyNQ
HgHSIUjYh8Od6pUP46BpGLx1xJKcZv5bfOWDba/HVqgfVdT/d4CFrLeiNYbnDA7rveFgEhTmIsUw
ldH/7qrz8MpAC0F+Nf7rl+mvltPhl7wYq9APmt+K/3zIU/79zzzmR59fR/zzFH6p8hqQwH/stX3N
zy/pa/17p1+uzKt/v7vVS/PyS2GdNWEzXtvXarx7rduk+Xsan3v+/zb+8Sqv8jAWr3/9+YJ+FmFW
zFnDL82f35vmaV9TVX4kP54T8wt8b53/gr/+/N/Jy+eX9OVfh7y+1M1ff8Kw/IfjOmj3uA4K05pj
iz//6F/fmpx/mKCnDFtz2NxwZFrLkD8L/vrTEP9QsfuzXUc1TAtXWfvPP2qYOnOT+g9dR//WFRaI
d9VwtT///uu/P8TePrZ//1DTfn2oCZPLOBh3aTpwO139l6k10grdrA1T2cH/cjc6zmdLjA0R3ujz
XeFvtLTIdkiAqZgXzxBIJA6WU+fFb9+uX75cPz9b/+1t2K5hE8cwVEfXf5vhJ5Qyx27q0OkpEKQf
E905sET+bNcoWaI17JeRDouxUNZEEuxlgxrzKtAH4/8x/2l8GD894uW74WqaYZi64dqWKeb58adH
vGNqUe12hrdTK7NYeSjizcKj+l7xlga2OvhUf4gt72KF7gdmDkSc82ZZaCl07IzYQ210EHDYkK5/
+kb9m5WHZprz2uJ97THfmG0AMRGqxsxs2Or8Mf50Y8DmRYkOg7djfU+qSW3zrRmVt1oeOEfs2N3F
MJjDSkZPq0kn2s78sBoiHVXUsm6J8XVWvhaWaW09zOy6IneP2pBUR9vexiDmjyhaTTvhYouY6+Zx
/HFIChvkpujxth2dcZ31uWBREwy35O/Gm1AZnz1SoYfBA6dthEp+8kdQUlauviqlY92YV+HflXjw
LN2h346zwowy9coed45vrucMMM1g9gLoWNdNvSOfcvK0pF5bqhEs2bY3JzWtv3YDZoxTXyz5s7OT
Gk33DtiCjTJ+8fwGkm6Ub4ZmbZMg7/pm69hJvopHbCDjveYQbui6ZWOlxqZUyrMdfcWsEo3APkAx
IiGGgkzzwiCqSX63f4CmhfZz21rr2j2QcFlGOhvpRDWtjeZG7ULY0FCc/piHcbSvAkKXHbK48eiY
G+BiiHfsnYCwc8Rtxem3sVRxGChwvDQC97WZP5AsAPoWPqfCGrdD06arye/gkiA2HSNEv+xr88YF
6rMKG2eLwq+3LcfwlRyEvyA6swbI/c3Opgt+RZcSHevI9PTF0JXX6D5Lys/QniseeJgyRDkYWKaT
W8BlC7S+e3pBDfDFuBQGlC8bqCvCsVuUAgAht+SZFKSUjArld6/a2VkMXcYV9xqLsq2uRXt8iaLZ
m7JfFLDVRdo/OjrSVLg3tGtlIGZTDOVnVhZ4IVy0yf7k25OyKQRMYCXwnkGeJogBoX3NQubaDM3Z
jpNXzRzNRZOSLKjSyV4S44UC3HfBKrM/agUxL+Sr4BOGt5H62e8KA6sWGHkAQYM05gcwqEhR9a8D
fFNBlAkSmYuEGanNRVQkQGKdFl51NpzaUQMp7bfGxUwzhFYqREacEShXhfwYgfIvo68RoCNvt8zH
/lti6Tj5AtxZJC3Gxgj9eSuohFhtI8mxwQTWXkVmIU6ZV5Fq7L1VWELbKDTwLm5ioCZtiFVgmXhg
CQ6Q7WZF8vkUu5GfD2kTiFUZ4dsnGxRRfh7DZFqjmdrwbga3ll+LDTACXGLnqs5nn7SQZXlo2uwR
tBR0kB9d5Fk8d5Yj3htk3XtRnlVimLaRInZSJJmtRzhh4Wo+Q8ux3gS+pbi1bJWi3+aYPKNaq03g
1VD+7kMzRzhjVgKXHTUYN3CobetNf1n2gTcXTKAh6c5XBgA2b2m1RGEDkMU88K3y7Sh7hW5MLLoH
1S2Lv0luT1brGEgSzEN/upNRVYOdN2rrplahzpca9ijzS77fmwNCEtKyvAVZO8qbl5eH+8uNydNS
3i5TCDp98CdMK0G+JHJfW5DzgI75eiq+9rmP4YjpZHy2vmjY7KHj1gS+s0Gp6YLSw7bvVZS3UDOr
hgok7tA9hGb9lWxfBzTlybL0Y5ZayFdn3RUfwCfTaAFc9jfIZ6ItK9At8wpsfdmipTtjwrKY34W6
V5jYUafxHUKR1c5T/TtTsfS1CBHq7OzoDormIrKMWy9W3d1YNlfdd2BVA5qBTby228BYWHVlroJZ
jEj4BeQRBwe3bPSOWfaJwMZpKBzocBFMFeZvaHhu8dp0NmZdVrXLDGhAnl5BaRIRMk4qxmGZGm7z
rjgrgxfcTEGyN7txetCNfOsp9RdyDNi1EfWqsn5YsrePmZ7La0bgGZswtH6LwGzBqMFJh58oVqo9
KotwLPzVOBFaZYfpNWHEdKDWkFixgwMkgiDVgIBVODprO0x1pt/pFsbRa8nv92PZ3lpBm69CxZg2
zdfY9q0jCe4CnE0WEfsd2nXbzA8tWPytZWI86sDsrVuAPFBx1WaTorFLDCFEWS8fHkdL43GW6dWm
Y4EH9+9QD0Cg7cnfkW/2Vjrsj03Yfq369NWcps+dWj0KpcrulM4ud7ri7tyYR51PIuoWnVt0Ovx6
NoqK8oP5jfWeu/AQN82RiFjgGJsACOle6oGEiF212tKww3wNnwzqfqUfgpgog6veAMNkAkAQoGv8
fNFBFFIm9CtSyL4LzHQ7VCBWeOA5KlRqXQNUXxTBtzDvbtJSO4iq/Ko5Rb9BrXxdlLcw9T6E0OxW
uo3qkl22NwiHrFFsNFCwfMm6UD9ojoCRkZTDDsDFvdZCUOlMEM5aCKlKsz7rafmKZ70O37As18TO
YU7h6rLKi4NmDafEMacl8hLnSSFoMQlYR7qCKBZRiSVqZAtX5Rugl8amto29FondKPRjnIwo2uY7
Fe2gFV/sW0sPxo3qs940Lb/Y6flG09EFbbth7Y8BEowN9is5q5l9N7xOuBEsYs+fNqAyN1B7P4W5
OqGQlIwLP7gmYfqFn/i+I5wZxna6tguBulG6Qn7k0WuyiNVc9WBBQenuHIy+nQHyuEemWan0l6or
dkYAuEspyPyETvDBCIulpTooiWQTAO7iNppQGyg7hIJ1HlCDt4xdgjcdFkPHsPIvagDuTUx3nWXc
jSn4NM9wlraDZQ5RpY3S+fZSty6s/PYxxohYIeQ7JQwwG/eHu0ojM2HNbCBlMr4R9Oa7RcImh7SZ
2am77gr0Y1L101DCNAzc4ouZIe6HYEmzkEDuMuQpFof3YN+xDuiAQYBbtk+WUdwOESoiPH4CuNbu
mnCRshj2iLjc6KlzcezyUlsIxQ0KVj9j/HHw+pNq2k9VzNTkpnwPlRvc71Ap68fLEPq80aNz9ap6
LbTuAfyuz9cDui58AFQ1FORGPRgcXhBAXvBBh9oInEXYgZHb1HeF3T0jTiWWDqo8kYEgRxckkCnL
TZOhCov28dFCRcGGrWJ1IaJo49FqBnQYFfWYJRDTpq49VNOdPgX62tFBUPte8akwkIUFZ/wUQeUB
DWM82NPBCWeFJy84qbDox8h6dQb1ZRyWseI9KoF1E5s4R7KkDfBDwcOyQkJ+PJqu8zXr0+e8MND4
C3fuYcTFlPS1jQATeilnGwltdUH6HP/v0jLWYTaym5pbZN1bs5ZYrKUskst58VDykAEBoH+Qvbwi
rdZFi9XzyOP/DOu03eoqX5tGJ+Dse1Ag8aXLzhMa7kd9wIErSMczBNJ1oyvpOsHrBO0qd1bxQSo9
rAp+jTrsbrt0EfoiFYB0ZrX0HPWbvevycjwaiPitgzAD8YPOIJivk9HoJD81Vno5uuEbm2hkWCT6
0pp4pHlwAU6a8hDaNn/hfCem2kxrHJpTZlWbt69T47WLxB5md2QEWoFCQ/jNb6bsdjByDih1YoXQ
veBV3CEO4eLQmOPdFTuDN6Oc0GTn8574PycX3eh4kbmF/qq7PSE5ZfikFMYqQYiGLZJ3jJrB2ack
eesQiYEsgwIikKfVp/bspHG4Rjjpm6JYtzEStzdT49/2umHw0GuMs4Ycg+0lyemzCoWBIfleza29
nnftTS+qk4ncDmKd6lUkuronqZMeizFdBY5SM9ZGimf+EIs0xVOFFAkiamh5jbU2rp0SHc9CdPux
stcY7+QLBcppa5buvikLdNZQHT6D4OgzLz6j017utLH8HOb+jWGid+lGfXzjDtOd12J2CseafLVd
ElaLvwUW9+gi/193vEzKNyueBOFNEZ+wc5+X4OK5zJj3gfXsNL1c4U340RF8KgiGF+z94CzpFaK/
sbrjuTTeBA42c7HmgQ2uqiX+dh6hqlLw7Id1p2EokdZ5eXDHYJ81Tn9O5oOr96+gO81NqvJFt/B+
dcd0IXZwpv4Pe2e2nDqTbesnUoX65hZEDwb3Xr5RLK9Gfa9USvn0+xP/v2tV1dk74pz7c0OAwRiD
UM6cc4xvsBkaqFxsL5/XOi1KkFLpVxBPcg8bKj97XR2WhY5C11TkfUw3J/hCD8FhIY/3i3G5ptVI
3Zhuc7UXhjLW97usWPgsUuzokvbYAGc43q9liVsXqz+37z+076ka96uA4rmfjfzfj/8ff9jbQZhb
IFkrUcv1kPBuu0skx/1aijjyf795fwjkiL8f/Od377/25+Z/PJVvQ9+aCCynJuMP3Z+A87dD7sUh
WnKBtHsk0D0h6J8X/+vP/GpRTvxPv9fi4EndOqc7qZq/HnF/mMe4Fh/tP5+6bMv+eL/513P9+VPp
PUHmfpednMpotA8twFjdw76y/Pq/3B/bC6/v/tP8ns1zv3q/uD+fEFCa/dkE6dcNTFyXv5m3iPg3
96vF2B+K2HwluYqqIMquJCUUFJ4WpDcH83MdG1d49cFqyGeQgWzxDlmMUa7KSZZAgxqFLV1CZKTM
VzIM1RMIz05xVAuGSyDgEVzbNexd4SEmweqybfFvX1AWd1st6VFcLjfH2CguqQYEWkuciQRoaZ+N
3nrLdMfeKZJZVoUTmbAhgSiFIG72adUZB9/3rbPHOFnp3TNhVTKxs71A6X3OkrQ4N0m35FCyhhmJ
u1ayHw9+p18zL6CdrZy5O8+8PAIqzGQ7g+McVH0m7umVjbg6j5WmzvdrfmdSJNQBK+1yh7FcVBbU
VooHVNbp3w+LlaHOljvjTDMMaLQWFnReiXK+paVbXTIwzCs1syfoSS5cNVYU0lg3NvqAh9tyzeNY
RPF5WC4Mehd9FjuHrG2NVQKtM4RLqWkXk53KMQbaejIx4bKw8R7xhGznWV5UPZ05m+KsjcuX1nQ8
zss8oos1ec41CWeJVB3ESURFafDr2KYXdBim9M0zuwbGPmZWZLR4uu3qRxIARogE6bVB3+79BNG6
0p0TWvR91LLBUwUU1jrIyp07pd8jhPPbIUs/usBNd8SZ6Ge98AkWX67dLyw547lwdLU2C7r3GWBX
ej+axUcwqhyA7v1RzRxUKI9KWPWMo05tWbknxzJA3/leOBvej4Dt/BmqBLYkqL7ackssRwr7C/qU
tjuyUv33zxKP1gqC3n6UTw0ih1WmSvt8P7Du1/xRxtvMAQ6KbGGmcBwYOwh375TKOgdysHZ5lr2r
ABZOSH5G7hhnb7nrfr8rG+vso7BKCoo+k38llUTB6bU6YB87NnMNP1kH/O45MH8mviRnUy+18/1a
EaPuI9QE6m3Z4Kw/ewOc2VQ4yHwsR6s2RdG+w5g8di6IDELnkZvlY352zSI/W97AiGEX2JOxvf8U
3XEXulZJh6f2s7P3z0feH36/8PxT5ooXGp35Vsz5cLTGMgjtmZUYsb5+Thapi7+8h8Ny0N8vDJHW
xJcYDWtrw0bQyU4qkX9faGk8Qm9abv91FSzFvOzaYcNq6u1+h1h+pc6E+LcH3u+6P9v9/vtNLAr4
e3LL+OvP/Lnjz1+9/+zPzWBorRAZOfLhf39h98c1Vl8eZ/FuZf5QY/dK83956Rge2QLYwfb+0L9e
35+/+OfltfdXXox0ziJmAev7PZKDC5K3vvvzuPu1/3h5/3Hz/pD/eBl/3oJxSH+Ac710ZI7tYrvQ
WXcBcDhN/pyTn+DLhIlpR3SHzRTlVtNw3luN9UGYIWm0nVmtYzo/yMbsdE1mmnMJwB9JoqcfIuLT
LH36oXdas1bofFco+0VYOYVxrAvTPNN8RKsLZJeqPpkHRezZe+/pu4Kexcbs8h8mde7Gd4OAkxQ7
XRvXGbEGBGrF9GMb3dKXvSVpb9UurQsPEyrh51JO6minJnimoeEINo2dLRi/V7OOMKn4SNjX7Ohu
sB21iBLlpnngRcB36ikHnSDzt5qB2HGOLyqqPkt99t/H5HszJNummwxgsauyG7u91o2PFZy/1cBA
nPQq2tzKH7tNXuXfEo1lmUw73MstjSQprB+QDX7korAPS6cDJhmA3WHKkD6O3/rIv5WO7m41G6kf
jJzMeGef5pyKudiQ5elsOJ8DFq4NWqo+mLvWh/4qkuA5cnRzXWczZ6LSZwAwwZiGu0PdDySHtBYV
9WydAvsL9wbGcl0eKr6CT2adO3TQkYEOaJt2gQ6HoMEvN3X8qEI2Rjd4Whs2ymQlsK+Zvf4l2/5z
0B1jC8EsBFxmYd39UJkTP5d9voPe5W45SC5SEs1X29ltRAy39brpigvkYZxp6PBVto/FXk12zhYM
VN3gdo96MGy6nLgYMWrVHuOoPDmKcJH0Cl6p32EeONaB7Z4nf1YhaGtcunACH4bPLHL9sxzn5mUI
0uNA+/JQj5lNiEbUr2l+OdsE09DaaGr3agu2S3VpVyu7V9txbJwnI4vRmZI/NtbuRWrSuERkp2VN
aR2hPpFHFSX+qU3lLxPixY4LxtBzMe+nQYoNvbMcbJFSu6g0NaJsAcKCs9EOFCTgMAjXy9kSb/RS
H9YZQO9tYo/gQ2elPTZz8iBw7x3cqqTLIdwFiduY+3rOfhPYnV91uyZMgyOKThvo2lTumFuLbaAB
8kZ672xEIb/Y9WF6ctUm9x3zAL/ikBvu8P+Hvv9XQ188Q679LzO6/2Pq+0bHBvbMv419//6lv+e+
nvMP03Z5HtOB/YkH0vwz97X+4SImWmQWjuM7gfUvc9/gH7QObYbOOrMV09BRwvz33Nf9B89m+brn
egxITdf9f5n7mve/8m8jRZ+/b3kez8nL0HWff/hfR4o+E0GQWrGxx6r/6GKapztQZRvv7FAKIKAh
m4dQgp3XtkR4e6dhSb0YjZ1bwvRefEnDcV5mGtKYrYPp0TWLQ8NkuwfhqjnWTZfvx9zcBLpHC7Ih
mahLNzNJB8qgp+AI0M0BBj+LvpDQScZyxzAypidan5jN/WOr988oq5RPjkAPlwws26UwXHqUyUP+
W6nuvYkmGMuNThirQVBqPH3K/pa+dU5Pmpc8EV+krTyz+cz6+GtK0UYhG17T+n5KTQx/PeZtMlY2
o3aYf6d9F2J8igApLYGkHjPWvecHa0LnvKPUiYiP+fqvosq91pVnHnts9XvoO2HuRDRasPCg57P9
Axnz4IM8Kom4UTMOCRUS+PbbK0kYoY68th2xCrzTMpyhU2ZTgYYkz546nW30T8sJXhZZdJYGrwCO
6Ywvo5yid4cjH99TGo3dNrYI5EyXixKrqJbR1XEmHFQl60lNDhJ7Gw3eS6JIrAO1oNNiSVAz65FN
fNHRtWlUdV1lf2QadafKUkSfEeOulNdPbwQeP4c9zKv2g9VA2Ivbyut/T4HXnJvUPRUt/3YphEaQ
rcR9YKc3U0DmcSJsyqOj0adORs6pQby35ji9cu772chRQL3LFGkXUfA227OBNBoE0mxAyNQTlOSl
ASCcCXCuYpLCEMXt/ezRyj2T2QDJBRT+13HuIoLQin4NOn7Y5sHtHocrNIJRlKXssKleG6bLR/oN
PdAGg5dix6cR6IwB8hm//YRJuZs0fm8sdkxH7QQSFAf/p4goDiPkvceyN9+ctEoIX2n7Yzp1wWFy
9ymsy7Vf6HFYQhknMvqXI4MXmRg7Gdc/la99kdtVb6WZy40ezT79hk1WNPWxp2qtHGuHN/TcGbI7
mkaFRS/xjz7z+VT1Tljyb63GKn+q0SRs85hkDK0sJSQlf61Luz5MM3i5zmZp6QpjXbvlc6Oyflsb
8xedd7nJlv5EIBjmumO+85avmjPZMkSRDQ71n7mmXUkGodKgFppV1Ry1eDZRVBh0bw0K8WG5sOn7
4ghw9sGSwjqRl9YF32y9PEcd2kVcw3Y5/Mh9f4dRs6Vliyajt9kRlR3bm6rT2SM4xe8yzcRfh2za
E7NT1ylvdP2z8Mr3rtSjLYiOWLT9ZoKAscpqD1lb5KxczeuP94tIKyiOlNw5S2ekX1orxOoqxABT
GdWhp1EEZ4mmAdjzpz3J5SFAR6Jty/aSld1rng37jOj2NaatfpONrgKzQT5nBJhiIyuia+o07k81
pvSOogbPkfvgu5m7HXLnoW0dbefSkdSa7Oa1HaBPJ+nXcqnSYGUccW3LIxHqm2Io1GEAdzHE+nCY
XYx8WdCuG+Q/q5HRLRjVUt8UEghZr9V7bxl6uj3q+tHuxDEbfWvbjTohSgRgQ2UElSYYYN5fZ+qg
ck8Q3tVCrSvqgJVVg7xuJ22TyOS7j7Bu2/MgAwHasSvzmU5eu1Y/dXT9R9qpZPcqUjvlUy6HYS2F
bq2Ya1et6o+W5z80scdbS72R11l5mApr3U/eTL4FAbitZhQh+Q3EeYnmGMgu3nkaZEZt8SxALGWO
flvmWUCnUhfWev8FMjndksc9MyA3HY6l9tGBjRdqHp8S6YXeEQYcjEAzm58giS+l/lK6aWo3HOrY
7W626VsPmEFBS9GSZ27rcvBu/anzjqqJX7pkqnZFAGY6ktLjjOCHmZxhxgPkcJOeD8PJf5qzJAjG
pfvokHR4GvoiDVtXxz+A+mNZiKbOvvQxMLQ5riRx7/lzRU4foe45Jqaue5gMMvA6Eukwj3Zvc1dz
3mrRby+3iPzItp6V4vwZ3mVlGhfT6O0H5aTdui20eFcbubGHUxevqyjmXY9cEr0CXQvN3KB31JoM
UZMjaIzuMadUtdkf3ZWKZlI/JF3erMqSDQxvdo9CPLDeeWtXPpD400ynnUHxsJ5MRDAiSS2ctiZS
XgCfMDEtJNIuhH8IjRIWYxwEIb01ZkDZaAN4HDjqMDWGla1JQLuk1vREbaxV7XpkpLr9Nuix0kOK
jG9x8mVHyjnV7ZJD0jXGhlnprVPK55Tfphx2wN6YhBSXegKLTGD72p5yuc8N/+A4tXc0CYNaYofO
HeORHeGadVhN+Xs/2PizIrCQGmjscz1keINUn4c+PP5wsXBvqPRh/8bk65k9k/EZBEpmMRuWTiTI
gS7asIRafYQBsfQAqzOjqWHVpBFtvka6+2lGOT3Uy0R5DIZnZw7tBc8BV+eawAo9QFx3SUUxxzUB
9MY6MgglL4uflcUqwn5BARv0T8gYxMEog5dUGrTFqcg4T4j6pHxjMaDSYDCquLjoPFd4v4O3sGJw
KOgH8o2EhHtLUuzgCndWZWEWrPv4SWgRAuBsmB/coKouDeBgaLbZUyH0dItr9SUGga9p1ls05NFn
78BzTMe8uXR0vscMFI1FXrxnj0d/UiIkP244+l46fO/mXaEDrkhUX24scg92GRzAdF0WYjfNENr1
LjsNo00o3ti405O0+oPnaTeU88GjLX1at2PbnfpTYMWQAhe63eRZ0BZnPlUlOso4I9iTLcHgTpSb
scwFh1XxXRPBk6W55TUnWUk4I2F3vgf+rjnT87WgQkfmUXjTxRtGNOIdnL46tq+KpK0tISqCVsLB
t8cYJiMPUi51WRPJb0L58Q1Hya4y22DjDOjcmf9XZGQ/8xGhKXDPVKfDE7ZxyOGG9jGmJRjmoCpf
yxikUMYULYddEMk8WbMKKTD/eIE6jVBTSasySoB9lEZ9Mnv7ma01zfCy066JPicXzeXU6n/OVRzf
KCL0dQ7Edb8Ef2cZTaQmZ8LeaJ54HW3icESX1UejT8Wr8HOHcyZBKUxKgL3wbZv9un0tjQ8FY3sf
Sz6eGsFA0nmw6xh/af6SUWh6iPOwW8JJd9TzkKbGmbDMfDfotfmemjvfEi4x82QxGEBwzs2QnrTA
ZPEVQ3nG2niJKgatTW8265Gwny1QWNZ9YvgIYEyaXWOnFhvhxNlHU3BGGmXTwxus15bja42QdN4k
bvwd07V/TTNJy69rGNnE4Fx7S4JOr9P6QCiJ/ziN3TXICD5VATZ3BJab1rPEJfegz2AW7rTi1GRz
tjWbzHsl6OGTU9/KatLhNZ1QR8XMgmC8aDeqMFiBU4yJd+mBY4j+kWU1LiSm5yuVCecD9GAef4KH
HyFjjsTy9rAPys4eQoMV8joL6ymYwQpzwifnpe4BLzkJWJC0GXbUzd1O64njmFVsH+MlPFSzh26P
QiYPVQ4634R38FxDEAxzIF2PxGe9Dz2wdz32mlfdBElZjnby0xlJFAfz/Nopz8VwvNYmr3utCEcC
fz5xVm9V863PmgrFgxafCIo115XnmsQv1F+o7cZjDHQLuWPlbKu+fSWxw2+M5CuT3dWpQYAAmH+w
a9OlJ9NAmk7pEgifpIO2IAILAaB/pCn6hqJNP0RWxTTUaep9rvSdy9mO0xQxQZHegz4Vv/rS1dez
pJPbJiznYC/JmHU5OnhfNS3BM1tSJEfd+wzF7mzHQAwpPUYULK51cMrZ3hOoG5oMzU6YkLCXlhU5
m8LzP5IyOqWF6zxiZyT0xO8IOu39VRaUxS732umBJvt3ngVveuuiWfAIVSKz0rxaydhv0kCSvjPJ
jYom44PIgRVA8ad4woeixqraY9ck9hIQ0MEweN8zsC0NsQeMDioUVVUfo7knP1pvCEYoEs/YOcXw
m7Ff8pzncM6JvnivulGGpUVxSLw1PUiMSkpZF590+m3Z2hzGTkCvLY1uzC+wvDoO3xztd9VY2cHV
DqKpya0QwaYq824P3lxhlh2ghAwa4SuxtPf+3OybqGe4oc3Mles9U1oBtpX82MxH8UjoTYFdr4S7
xzua6q52ofq6MlBkZ2Tm9qojG5dFoj0C2UsPleN8JVJhb8uIGdODhqh2BEC7dCQSVRNlfZkKNCgC
QGHQ5HvKX38zjQ2ppW58btrGDwfTrHlmslO7ONj3imf2Wuu3A/lg15p6FzIgya6cbqg3GqN/wi6N
ajpJoNOB+NlwlgQxGGXRsbK8JvTikqkEFUboRvHDVPriIfpGC4J4E0BP+5ImxqqfGAjRkLIOwwzV
pteG/TRV3ioeUxgwLrhte8xJ8i0uygHdw8rEHEeQCBIl3sdsJbuy84rXKtKvmk3CRZmUBBq3gs+H
pEeFtibgU8uA8oeDM41hLVFJ4y+jidbp5rFq65MWj3zVJUu+LPMzPrnkJHIawnnkrbQMD6cGFq7O
DGQVEKyRsf5SzNVPo5nz6iv3ewf8ZkGLtaGHT+moqQkJjC+DgwE8N86IEel6VwDTab4ZCRRqsgti
qj5EqkYNqE7LYkmDb0z2JSyZLM+s/Rw5Vug347SHCIJOYC5vKUkPm4Yu5NZwfZSaJCkAHKlPALqI
cqnMU+QYAGbbXJ69CC4neVrSU8FjUGTiMtb5i1Y+OQt/xfUJbmtt46ZrsTpiXnvSuqXtF8S9ix7R
vpDefS4zCr3E9s514gbXxGFmXBHgWrbpbh5s+6R5P/V6mE8m/JyVl7V8lkV71OtnKXrrmI/cFZnx
RrhFfCgJ7T2gimHbbWLijzV3O/dW9GKD2k28oN5MqvlkNMoRZNyqzku+jeaKLk67nRLzoR8jolTq
rnogHAJRi96VW/rIXegvK64XGSAcp3LaD7Ner4tYPE60/9fsKPV97Ke73ibpLXG9bt10guQ9gkjG
2h9OYDlDozYoEP3+ZQ5mAjQG6O5uEfQhPixzYxIrt6nystkOVrHv4Z5ng5N9slSbm5I4+KMrZIhj
idSrHmQou8CDYbuvxNjARp5r1M1mVRK7qZlH9xVsyTTVVC4tCuEpsOpV3nvuOsiTN7crKGsKvk8m
7/eWJWDVoPWMp8dJ4bZR4/jTQMuZ1AL7Zs74A0DABh3pr1YPfjnFZO5Ko/xBLmR3IB5+GzSZe2Ez
DFXbBQ1FCqH5ZtmHxAiCVzOovqMc9vcqUBSvBi4LgkZM5baXgWA4dtoArYVRkY7ci4ZIuB44oflh
49g/1OmJUjBBSbknepwK0dQZZwwPrQmyAuWbc+A7Z4Vza5dPpeUDzY/ng+Zl53EUbwa9D+a0ActB
UpPVoDEf1CTBeB2uMqSZ/mNN+jMELoYh/fCDi1A1+TqH4fWcgFXzinGrSdBz4I444keJHJNu/ES5
dE3T3gzRgKbbmLaTq/U74I/teZa0DSO3++bCA1vB9Ys3CcETMRHDT5WWPk8jpSdGimgnPmbCuNm+
i63sDISb2mIKqIFBa0CrdG0Lrl4SFebQHxwazm4DKaVaXgP3G4c10C+Sxks1k+Iq/ZCPqVxDnw7W
o/G9VWW9uZne9D5Kxt/eVLMUCgTbQulrPnL879K3b5z6nVtRwhkyChZKVzSPjE58Upo9QUihT0Xm
QCLtmvSbmYwHNlTFZznHCF40YyXSNrmUgZVSqfcEbE5tvFYtstuuoxPTTwLooE7/xeffAjwa/XTy
GvNf55Zru5vppGolKvtseKyIm7n1GuL+1gdiMFm0PfSgF3uV8U+7KSzTyUEvR4xgsu845Nq6W+Ho
Y5LV/Cpjdv1G3IbMbUaivoMEp7WQO1l0A6s/4mk9SJnOucCbPbQQmwESbKEggrcxjM5iggTeb4TD
WdlHDnl3/hHBeU7JiT9ljNh6S5Qvjhr5/rvpVgj7OZU+46XBPHWpAHTkvNQtiXSg+3Le/zZB7chF
4lafrTeUj07JAcquDy3ntpDo3PyRmDHRG9dACz2Ya1k+rqeWTHGGYOuR+ZvZR6tyRpE8YC8gMpHk
Fy3nS4rKbd11wOVqjSOsbtIvpiNrJ2jfDWE/tGL+PqXmZxeLXRehPZ266tpJwuwbxRkrGKDMjtYr
7/JIEJO4OmaDtNHewyrfFQQnMKW3qHOqdFX51sVhiE8r44vgM9bO184JbohAX1xTWivUUnSfY7f/
bQOjWdV1svH1JbaCigcloHmFtUoisrNjrn+ibd2B+fSmFV7ikO/xKxZpMnrb16Sw47BOtVcSCwPK
TpHQum0mxtsJXzmBJZ1sr9G5EFOJMg+wND0Al8DdIAUNlZXv0qSwjpv6HaWKq1FvOLLEOwLQvEpw
MUz8Fgjyb2Z6SxIqhab44Jj8tLFR0H+04m3j9t+GxCZG04jegij7kU+5vcs1/dTMQhJ66+E9ndC9
ozruiapVJuYNMzOenJnGKT0KslMmCS/Ao2PE22ontFe0J88A2O5IyzvRfHuLZ6L2QFU0dAhsEXal
ubNJuVlB8n/FTXAwi6JfGtpsMiF+hzZvZGho00b0Wos5wwzrjo9Pr7Jvgv7gKrfdiBLTWkNzQiJU
qt+F5p/zGNTuxDppTBu/Obv+xiDCl3lkI/Zev1Af8vYLD+eXpzW0jRfFcMOpFlTavis152SgADBi
N/SGPlgTJcPWEp1zGn0qt1eI+oFE1MWDyHzkfRPBAHJDNNTRCxDy2c4JYwDRUAowRIwI2JkrfV0a
3q0mco1DjeSscZB7Xzpw9Or+M8r9R88gswjUCNzOoIddxdDVy/d2cGzlmG/gz9Ero20UZLVJhuCp
a5ofsUchp9J027VjReLhKZDqS4dfhsMHD5+eiZMj06/Ylv2BWIo1/btbps/GAZgPaWOE69iCc5Tv
WWd8UTfLNUhOTmocNk3/C3K8vCpkmqUR/5CmPX5QqSDF96qLk0K1i+SbR829trU4oeFNZVdbvLUd
8sOVbET7mUc6+HXNy6/DTMuh1ZS/9fnfVgGxV4NDxxucDEf2iHiZiKfDpGoTnwWMexn71lq3zQcC
IXNYvGizLPHmt0uqyKJRLz91uCwhWFItM8VRKI64YukuOJa1klqWhvpQzpyoiKhWVUfsMsniK2cU
r0kwTSih+luAs3eVosgeLM0/mgXqMUbG4gL8GZSrbbUvDiXtZGisHBW7WcCIN3usDbiRRPWRlI7z
2m7f2ZJ13zK3Yd864VmMHGWFAJLIt4pa3jlaXiuqRrHXcoVuuhwuvuWcg6p5pLoz1uKmLSEFpibb
neHRhen1JZsi8AlCStpDDzsaXGv1AOf9yZ0GJgNkvxC3aIZVbz+66JprjLo60nUmJH7KGobLL5E+
SWgaHfa21mDGPRg9J16T+CrUL1cliyelD80GfSmRgg9lV7YI8i0sIS55MghRr3FLyE4/qs/I1L+E
Sch9R/TPmn3MF6cbY4jqnaYXQP77r1gaxXZMLukolkV9nLde7NTrvpfEcGEW3ZDY0oGVTrxdz/EH
3Lg4V3pRHbBzUev0wdYGTw4cOSwgUo1CZQfEWel6QGRFYu64Mrvod5Sq33Nu2494IgWxy9NjLthJ
pjmLwtK1sl3MKh75m3x7Kjt0Ou3Faz/BM5Twr+OPxInpujerCcayMfvtpjdJ/IAxcypT7Vbl/WEg
2O5Y6AaqloXHEbUW8tbmiyMCOsNqJF3pYmOxIDjSyC9VQEXBYAlNnRpe5UjM9SzUcLaK5iCJ3ZGD
T8Bp2qoQNg7W/uHJbWuColuGcuVQrpgEUaG7xfeqyFH/Cv1trmFWT6o1QpECfh+72T17KLbV4L32
rQ6rJ6phv+s1vDTsGJae7VjrKhhVwVdQl/Kj0D/rZBwJyEv6/dwStd3OGslraoStPPXRvj0IV7LN
kVsz996ttnzx6DlvogA0mZTAZRUjzgiBR2l+yjrCxqaSV2PECpAZWr7vPK8nvduMP43O37iADq5e
Ge8ZS0J56v1w7pJ9lX6MlJWXLMjWs0YPFuE5JCSaZhFtBFXqh8agwgsauJQRkMXWYkookfBkhvmk
cY5kf0jgVxSxHjXgAyL3OCetwUx36rbNRC/B5i81YnbXRK7+qnDSbWv3p2wA+5WNTdpCToyNMVH6
t+VVtLxjGGus2GR+N1MWMkvaCwI+1s4kQBaqiZfRaExvxNNg6gQyI/WJFp+T7cmfpZsgvkXt8+hC
bh17zlvgTbZ2h0nBcZeYKk0CgzK8tT+f9MQUj8CEaVWRxJXxuC4/kA2t9naFjlc5KnSluYuZva1l
XM4Hp2+2TTaWR0OK96DL/JVtvvU9jP5h8l5GVb+ag3h2M2+TkoAT5+4+LmV5iJHU35pRy28ZZeHR
0YPnuBn1k2/Tl0vc8cFZ0gQtV7sy+3KbCwqc+jwOLLK6lx68hMTm2WQrjR6h+qhw4DRg7e28929T
2d4otdtQJtaBpG/jQcv1fJc2rFVl+gap3TyXdE06J9JvfIcpgFvWLRaaNckUVBeIqy13Wjb02CWd
buB0DjVDwlMOnebBBwsjkU+tWFhnEjtIg3scLZ260G4/xI+0JH+ZnMxPAiHTXaWXqMZF8TybDu9b
qqNFQLSujaMfCtqQfk2LwnAZYyN4kWgF2jlg96NKvNDEG0cAQh47I92SqhSHwZgzpSjHna/x8fR7
NwpecnsSl4ARQ9kJfSujiL5D0RzJ/DU2AoMSmMnk2HuM/QlXKBrGI21iv8ZBumZR45yRW6fMo/TS
57PSmIi2BOzR1p1gIULiR9vr7RJn2XQEOUli25LT+uMwLOf2NFE7fWovKjC70JgXOj9TAMYH1PAc
mMnwlTWGEXpJta0niZzN4AxdG718kMHX2MQMMtX8QtoqRbGFgnZkU2nn5q9ipozNFePJRHPfnOy3
yKxfErJGg7Ed7jqCKj+uiPZraOr5KTmfCn5OCzf/0Yu9wxwj4lB0aIP2jf5aeRys4c1rjJEQKudK
vEvMrKW0rrhJNpaMsNQtUeyVox1azUO/LomHLUH7tQipDM6jPWlZvvKfcILPDNZ180wC/cF0pc3O
eKT32dU/lMjYOqg83o+eb6wrc9g10uLToNwlEyzZpGL6PhpuaIxNGTbe98kT9NuL74GB7MpvA8TV
irzSWp/QTVlA7lKU7Z4wLKD7qRPWWvYwlsk6MHscfuPV16NH3sEtrO0bUnM0f/mwHyHmdxKxH9TP
iixKfI/FPNy0eJlcOUSljEGDxT03GYfJg6GsB2IWvR1enF9a/t42LM4eCYudaz2ofEo3QtUhmg9m
LtYjvd8Po133kcfmsrewkKVaGBQuf9W5gVZJPibVyY07NoJMso5BNbv6nV/pMSZJgIdp85AR/qnV
GV+bWf7kH8JBYwltl3RPtV49BY+KjKZXBl5buA7NxR2cB4cRIoTykQhXNrROFD3lpefT7Kw3y2gP
D1NL0ydvdxw+F7ftrkxrEQkOyZORgjEFcbYyrIkMZcfD9YAShghMMg2C4iDS/j3y/Q1zDgmDnQ9I
UZMwaQ12w0gDO6mYzydo9epIkYQJ5w6oCz4xL2bjP7nYqzm71vj5iajzN/SAgOK7Pt2xTu41qSi6
zfY61skHIz9gxOlnnQcaMhvvWkTkFxnmWdOtJ9HmFJl2cXFiZAyGSS8IVspLMP0oyziFx2yiy4gK
gozZAbr6CDQtcCsM53zfKpYjDQzTYDUfeTI7p0XbRO1aUBb1ctzUI9GciJe3giNi1+mkLVmtaMLE
k8Zu8gH5uAkOcM+TI9GOLs61sd7SNPFDdnv5OUrmj94fLiDGilNbiuMUY0UvBvcYp8Y+M9h22dOE
BKWoMUUO/VakOKsMw34QJbBEl/nTesrwpCZV/ykSNk9JUK66guFK5B5wynaQDFhZQBLgnAz+i70z
225Uybbor9wfoAZdBPAqUG/ZcpvNC8PZ0fc9X38n+NRxZtapU7fe74uGhBCWbSAi9l5rLrD5+evy
bjSMF7O27irFObPw2lLa2wQ43PjmEgh8KalIDHJnmohzwuF+bBuARcTuhspT0fbDTVrqT+qhSTJG
8vqiGbQqmsTJj128wLLlgxNl45OfAkYLE4IP4fPtqircBXbWk31cVF4JKGEj8SxulFZTvByhMsgJ
FPwdjYBlCqyj56WXF2EHjQhelCFNseC1YnHtGhMJiVh/0k7Yu3bsH0eEs5vAMdWtqeJg01RJDmND
oI2WxM62BCzoNklQbyYMSfzbIBVrQ6RsKarM1yToLhZm6p0fhZGn648C2ceWmjj+Jz+/+GET0i/C
UBwx7cqgAWJpcfMegdSQFHeqlTgMKZg2gnS+0f3xnPA/cYU9gAyggm3kw+sw0XYmWok/kT0Wx94m
EZrcu8Swt4bhlDtTqXTX0KCkpAnXGapgO7E88kPKbfDJT8YPnZ8mW/LdFeZErePK+pSGhHvI4Rzk
9iWEm8rqKvT3y1XrmlaLJGhUcwLc/Ls2JxC44d8gEMuCPXKo7FHMrsWu6IHiT2ovj8iNiQe9ldpN
WOPZiOz6ddQSFMf+mG4J0qjPuhrcdTGVXUwu381pjnemOn4LS65rlmpG3Dv7NGCNbJR9dy+VQ4lI
iqCRyYdxmB5imjB9UXduW+RkWpLgnSjGsLUktgo5uXQmLUh6Yh8x4/JCKM7sXfak0GqQYkR7h5gx
Oup+xOTbnry2vssN6mJc+Y+6sZRuwvxgtIBkDXvfpDQV+jHkOtFLk8DGNN7GZNSi41MSVDzzY+w3
1V5Wz91M0rSKZZuRN6bQ21zUZnp2MvEc65QLSbzYIyjAQkzRKO2natNYrw7S4UP/pZ3kx4nuA5hO
5DtDpD2kGQnsYqIu4kTyS2in5DxEFdHkRfUDMRHeV5q3ORF6qWDKXrEaIaDhmcyVMY0vpAkRZUav
LsB21znzMYWrvthVmWnls3hN4hFtNoPEKabjRY7vSPZskF+yHJ8ROQ8b30jzj0lCcGMef8sFqPkh
sM54eLzcYRI4Mlw11EG3rImPBdPFF3jPDbCczwIsC0onFZnlkbmYw/Oe+HpRXEjquTGpyVNhfsyd
4t7oSJPT2+Lk1/wCJik9LvRBFp/O2LBItoiV6TidmHaRVzaVxSsUWXzxNYQB7l5HJXKAGv+AFW2e
1a8561NP7RSBywThpsz0kNjgFFF/jJYr0XFeh6K+CYGWY934EY1+tDQ+nzTVp3wgrY+d2e1xI2lX
Tem0K9U5bdMHFIYN2sK09mYSrZg0UF+vt+OQIoHpxUc1IlWU9q2KaXgKCRM0B/Ep06LhLtXvR+c2
anP9A+MEv3csR4wtpCeJuaOmYuvbwEJNlUTFsDXbamEO7/H4p26J2ZfsnI7VksONDN3ZvElj46Xt
P+M6QgOi1ul+Grt7zqKMoKAIrqZ/kyo1k1NrKdbSaGrKa9TPcmvXbb+pWN9tkjr6YJWuprTZM8kH
dy114h0BfLucYWZLmg4iVNluo4mYeqLNH1FGXSd/qlwnDZmdpg+TtC99lX9q8Ua5EixZInQUKwkh
mLJiSqxL2lETiti2xNfeGNDHSgRXmW8lnlV/hRJAd3pymYafRCMENwZQOovuvB8TppClQ7M7TEhs
NXaizQYXx0xEVtWyMjCbdJ8nDhOsbNw2fmUxpnopoZys9QaSD/z5Qqq9dlBNbNmtVnFiq9z3Jsz7
2JKOWegzWdUFxeWOeyroBL63VXzpGfBPeLuIIHOiTRdT3jX1/EPCfZHatn+HGqXYDGo4HagaNHV2
SMn4PEhkladEUs8ArcXEPj5qgEtDp71TiTzwjHnJyK4ErTU/26G8+kKaSrVPwG0BlOm5L/PnxkMO
B5OFOpw9YpXLUIYIiGPr1mEChVUEuzR6Km+ySwosIZfg5OAijstjYTnCC3rJnUAol4YUGQjThJTu
9BG6WjjTnZtHtLQPooM0VFt1eyQGhojynvl9NkuXe9s2MtIZbZZt4vCW6M+8Pu4LrxC95ol8dnsZ
i9uw7RExUkdjSGUBlyPL47TbpCOnZdamW1pArMYIfz3P9M2mMcZHhvvFaPxnvXnVAJe86YHTdMIa
GDUgESI6oKHJZGUqhb8prQrtxKL5y6PoGJlpt1Vj7fs8Zck2MBapMp6fE/gG2ptyAFfUimNWh8R7
0yBEwL1AJ9T6KXVgzaSKpru1yvmyNtR6BITB6CcntQIV2/twjlCu7HCOhUexmE1MnLcoo3CFQbrx
xvDFjB4tTZvpyPsPRpdWu1XimVelm/qNfhD2SOisqVOTX8SWjAQEpiEhA3hwkobe76l3j4RhRxdK
zxRX2vKp6YPi1E+tdgjVBvnEcGdJrdn7PgXwTdMO6qkWIJBCPziuX8eXFjVJXnpJ/DjUKpqwKTC9
jBhXCGeL+nteVINR3z5Q7K4IuZfFSdFhBam9r3p9j6XHhWZKN5VORuIporvv/HLaCyYBU4yyo7IL
VyVRdtNk/FflFBL5pTmUxB0EaEGuCyLPK/woATpeNfpa2sVhGLg4pEKEaxqSyexMTbV1nG9901e7
qUcyrsnDQCzwEQYILipORFhsDx3jMBnEi6i0WHS3pCi9FmARtz4WrHTTY2zGjRQT1gEMHSUGbRrr
CX+tjeoQNaer1YG5t0Rx6MIs2zaz8lmjAkF7Jb9vNV/A08ytLZftBR36wlDRP+czHBL6RTxUQ3GM
KhrEYdFA2GAO4+ggSQAhMvEStif1h0Qlrz42yTSjcfj2UCXhiQtu3M92Op1AQn6UOZJXTb2VbXIe
JuraXTASKantiCykV4fmJGDTFsHjHcHXz7P1athBj6oDyXDqmHsC4SQ3LoH7Rf8RKL3DMDsh+XN8
zTUBcYEWIBU3LStzSxAdyeeszzeTn7Rb5IPFxoThtG214cXQNbyy3OQcq8+PMXX3k5/49gkTB3hq
S9nYJJO71KQWLW04yS+Y1xYJY1654cQp0QZydPW2fGWJ+8EetdGdMuvCABhtTLWbMLvR5beL2NxV
bfWAdHrYRpn14LAcEKxIsqHdZ4ENBTtfEDxTSuxXUyF34upTWNo8kiaJpdEs3KFQPsoG7EoXAf/q
09dVOWwx+3jTOk8UUUHDOfcsHJg8Ta8iWcwB7ZzsC0LLFQJeT7O6y7vgFrU2Xsm5rVzi5e6CAPB5
CTLLpdFsnvLc9R3+b8hOd3i+ql3HEE17S/MUh1JmKUS9q430cb2qNJ9qyKCHzbZUw7NiElrCsWGv
cVququf1Ya6xvKf+XTBig2iVe6vCZ0JFXMUtUmWwB6eXVHP6HZOOD4NlBhuGnmA3idDnCkSB53fg
lZpMO3U+ujvMvNy2ESYv37YuUK/Azg1oSajxGVtp6KkxtfFRDsvoMH0KNaM5KYAM94PA8lLiJthY
yxAz+BW5qixXqsL/mBvKxSfW8mBwT5J99pDiT9hpwQzmLQ3JmC774Duha4xzdcwcA4EzqtFs10uK
arEORbFazu7YPOFzLk7qIrcHD2UedCg/qqT5M5gpBbMAsttsorw0sqPDfIrC3Ag1AcCL47eec4jo
DyPVHb9RIGfcJyspkAzo6wUYGNwSFH2gk6lQrI4CLIP9cpPTk8dO67aGskmb5LbTROeSLYowLAoe
+oSGqkPwFfKPnYXYB9hRw+VmFmivSD7S3J/sUH+FLMTe9Iu7yFENYWO9MajKafhefgM6Bs7QsTAf
axTq8fdZmL4XCyhcpJexbgmFuYl7zl8iz8wTwhOdEgpds0m+OpTx9n//XfjQv3wZ09BsATbTYimi
i+XL/kRPTMN+AqXZABZSkU9bwiTdbsqQHCXqRS+rR1YkXoilfqOgvqIUFBKd1xq512j2jG65CF6K
4jHh0rqxoiS/WZTQlJofyjBJbiWVsrxvwMLh6+vh/mwHyBqepYcKUdLQAwBieHTrjFObZq2HsaC5
8U0LESWEZleL2tpt7Xg62TkTpyHJ9pFmJg9tC4fOmW9LEmR/0Ln/ovaqDdajDNHlIjViyOm44OnH
qlnuw0vrzOdJkGQyBS6aYPVeKSPu7kMvjnCK870omNubgvlPkDJsBmZtb4ZY23E6Kp8KNLxGdSyW
KspQET860izMwjFC/KRGH2aHqSW+6i3SERwqYXCMpd0fO7M9QoTBW4kNVK+H7CYIleIcGSxsJh8W
VlnbJ8oQ2ArqXrvNbc7zso64TYqx2fbGMmLOtnFH8GG8yUf/xomV4IUiShrQM2fVbexsEd8OlkUV
pqErgeTW2Kepj6CtiO2jKkiH45x09jq30i2Fn3aP+EHbFYr6MRVz9qAI+wH37XwpKEZ7bQmQrIrK
HgB43OyRZy216PpL4ufBeUTti0cihyyvp8oNlcNvDBUaaG6+ZhJTRBwILDibvrGPrGG8sXJugmRV
jheUgoqbmeJOJTv2yxjCTrTvGSXyV4QGuInD8EDXUrw6iB49Wy9fIn9MbhS6lKjaTM57P7kBg8xA
T2mxyHT9SVfwOaVz/AnbycEqUwzNAJJRCJrzh8wpahcizw+j1AnUzjiZ8KNM6KeT+sWx2s9aqg3U
PimFDVOqXkxZZ0fTz67d8iqWRI9s1jdyTijyAWGJ22WhbnwbeBDnizVTEaTbr44dhrzA0kdv/eT6
mSink9VNefi2o2oplif7aTr4kqoE8rPkZLYlU3y8bJu51pmSiqijqyOMYyic8aGBNHMwNWRuY0PJ
x34xY/QDOY1oPNimWwTWjGY2fSymoroUjgTPn8QqVyW11JmZFCoQ0Fdck/ljM5zRDpH+l1nBoZSG
S0t+unGcwdmkEvFY2MqjJIJxpyv190oJdUb2hhGgoIqB2wtGWlGbD8w3UVX7d+QkpG7X+eh+CQvd
BYWPHYo/7F07+CkGjcS+qHUeMxM3yXKmWPiA/rzYZLYTH30cxZvOx7XX57qrlXF5l4gfVdBDyURJ
I7Q2ALdBlQ5lpjhHsUoYN8aXxG41hkMUvpaMqQVO1hc7KOqDrffmDVkxjwS2lJexl/QxITFFpTHs
2rLGtthB7JiLOvX4m9U76C60cinkKGgqsBLN5ILIDa2O4hTmxm0s1eFkFMU2TYruDFVrrTG1rBGJ
qggK2FzgB4ez5SAqpTld7xCMRntiXr9Q4q1dxH7pXp2Kg53akQc60PxP5F9Ixr8NFJaQxM4QK2iq
2GJ/GyiSWtN92ajFAUWBy9QXaIuWxydVz+IbMQB7gnX/veY8xjGTIhmwSSym9Z94oDyiG71X7rSK
hVKeYyKh1/KDauJ/+Ir64oT9Bb4Lilk60sTFa9qG/vtYZteSIh8aqMOoxca2CTBqDDYNPLRe+llN
G854UFDffW7lZpJVbpvqzE6FoVz7ePA09T7NKb2HlA/dfrbbfV+PwNcQq0WFLVx0SRqFbvpV1Ayh
nTChp9RZ6P9hFNR+hegL01GBSdsOhGUToDnc518HwVJBSq9OYOWQ+1UXMxBXDHgbyeLDE5rILwAr
yqK/CbgHUsOq9tGYm3Q0EeRx9xnQt5fPZh1FnjO+0k5CNUekJ3rdDE/Y34/X5q8U+rdvauoqxAAN
6vG//L2xISp+4dco4WOJEKoKMBuSzXnQ7cHLgwqHTDN8HYP6vmrt+mMrv44TrXhLQtZvc4wdtp+d
pZHnEP17UqQzh2Q+65wtJBobETe0AYZ6kIgOE2wdgi6p157MS8FcFQ+ZoAG6KTPL2PdDrZPBk+11
1hQffDl+72FOTvZ4X5YBGujUPASRI3HLIvVXW8o7iYUwgsp+RDXpUKt08tY/zf9T2P8Thd0xmdP9
DYW9juYi/8WOr60f+cONj5H+H6qpIsHinqiia+ES/4PCTrflH1zXUhVA0G1HlUwO/0lht6Cw26q0
McdbmvyFwq79w9BtW8VCjxXM0ez/xoyvSeO3Garq2AC+qUYi2OULkXbx68WZVQxOYyKHG9ugQhNB
pT6tDxgWMYNF+oxAmNsHFqnedRTYWz5BlSfMZP98tryM5vRD3krmKm2CrnL1SPuIqk/rM0EDpMnC
U7vScac5f3u2vhyWlyvI11qBuOtGpUq6vaOHR3WMAd0VE/LnPpjd1SKs5lpQf1R12iZh6+9i28hP
7w9EkoMvXV9npO7AHzezDytHuFvwvStvNwTXCSr8Dc6LTJoOloKGeCmTrA961Y4U7pZyjPn+VE+d
r/jym+1P1Zq3qsy6Z8xVTtRUEk9e3AMakCvsbP2LYWWrDosCOV4BZeu2t7eHKjs3uJ4RBmQs2JAz
FKeWJi1GhH++TNMwhYarhPGpCjZJ0bYsxhKBc2x5GgwzdOb16fqgOItnb6xMpAl5p+K8JFOkWH7z
9wf6gfz6gWaDrE6WP7+Y0W3C27e8Dlb2KVwqT1Yfl+rWhnCIpDOQdJnWzesO73txm3pBZakwK8Ad
P1XVA5Ft9YkYl+a0PtP+fBbBccVG9OvbJO74Gt2sONspo/bkI9E6JW0JxmXdcX2t9/FCjXt/6/3o
Px0zN+Tyqbaizo75bomOq0/vP718e/vPjesx3n7S+vR9z/WDGda2CTt6oiQLmsxmOr48w+ulnwyR
Zoa7Pl03rg/VnH5m9CNPeNnv/SH786WolOmQF9AGlk3v29/3pR+RUZDYZ4pWnAgY5C/PiM/j2/N1
8/uDtZwrb++vG//y9U+HWp9GWL936Gue3j+yPns7zu+H+Onn/svTGG5ERinu95/w05FSOcmN1uuW
+9Onf3r/b778Tx/46en7l/7po3/5/rrn71/t9z0jyUTaTI2dRc3DZXpXnt5P7/XZv932dl38/naU
GjlThV+OoxRcTOulM1kp7YDffkLZFLW6VeaZf7NZjyDpuKW9f+Z9798Ou74h5/swKsXRXqpJQAwL
dEk805baz/vL37YVpDLD9l12/Jen667rW+uz9WE90HrI95dCwZHFaohjZOvh1qdiaDny3//0dcf1
Yf0xwgyflG5gKbgcC6mI7D+uT/s47NVt3MzaXh2svQG/8ySFXdIvwBy4iSnhn9aN64Od6nTv3t5a
91q3ttEgZpe8dzB4FdNhECVxf17fmtVYzrh9Oaoqgqy4++kwugzUzVhqiZfhxqXjsezVKphH4nNd
R/6Ohp7wplS7OEpN4VKOX6La/OTP2CQycqBpr+qEAXVfktSkY96O47ZPv02k/WXA1LeZ0pChU7Jg
G+zoDH0d5eqI3h8Gd5dRCAi+GjPaypwhCKWAhp6xBpX707d8+zUmExr0FJED1C2jKn02Hpb7/Pry
325D0P7LLssn1s++feIvXjqAHhlFfz30/+Ewhi26Pauvw3pkZx1s15/09nTduh7GXsf99Qf822+S
qdEphBG///nbUJnelfr0UK4jmSroYDtYwfiP8qxdvvD7tt/3eX/7fZ/3bWUlITy+v/6rw+p9zfi5
fvr9EP/dj1kP+/5T3g+zbnPi5FOWAMggxbk+jcvQhaOseXu2bltfMoJfNUT2u3WPdXsPo4KxcPnY
29P1rXgdV9fP/HbE9SVeTAbQ9e23PdcPzcuPXZ+9vf/++u2Yoal4yG9Tb9ZauiaFcoujBS+D+hk0
UXZGNHdTDCrOJppdm7Ebxn2jYl4xmJECCm28wk5Ub0ag66amJAA5LL8k0FNw/yOAZHxGhxyi2ScJ
y9nXWXbTOE5x6Ftt75QqzZbE/myYWK/L6JQ0n6ViH7WkzI6DjTKm8NEHmNbDlBt0n1UMZkpTfY3n
HvQZMwyapCBYAiCAlb9vytGmvUfwexpVT5SXzD3tpY9ppHxFvoLnUUOOWsziNhgg5MTYYwPxoXGW
KNwIQKAYLFckIaw/IP+QEuiOoCWX7bSlevgVOTXWA8ARBsY3ZHLDNjSRH5dLLXJMWd9a5qFMqquv
RD8SGvYgeqiLxVLesEQIYZA40CqS5HVKbeotINjPETNyIFLWKdXVD5mRjHRUyht1amh8VK03SesR
x1l8FNXOCWscXQWgg8zB0WK2E/amIXqQ2qx4MkiTzWufo8IiwyDkP6nC2KNIeRMNM5DF6BUqrIHo
6RNQrC4or5Up3KDCWa1m29Ja7nMi3M+1ARBx6plNRmriCRbBVKXQD1rz6Fr3pkwPNEg4e/Wawusi
5uns4nMxkGthtwElzMJHlhMa97rxDROSccoQuz2nFkxFlHMPWStv8qj6JIRPSRAFdzfdB1lwivXy
HJfjjxI3Jv0V+u2iJBVGDGW701rcW2k4zWj6wghjMe8mU32BnXcaWm6qlWrkOxPfBDrjBqi13rmw
yr/GWgEYqtHtG/ojniOrwBMOvmoi4j71IXh5xKxlBCCvooztlZgyNJI3qGhYW8OlUM3cH1AAYjt+
LTkPx3GwP+WhHt/1XTnfdx/tx6W8ubciQipFo3xX4O9UyIbSUH0pHCK8a7/epHhI3WbGH4MGpch3
gSjxfzml42JgNl0NP0hfhshpcJpQwR9wT0NEDPO0OVYx+oiIhq1X2bXlhVXvKVFkeb4fbAeRVQfD
aT8FSfejpCSB4LDFI5Dc9bhXttPUiDuhnUNKRTQxb0ujlWc78N3Joe0+lt8UGfi7waEZn1EsqgoV
YVannZym/JFX5lV0vrYj+WE/L1qTZmvOUbl3kmsVE4Mkah1JCSY7qtKouI0My3nmU9JpCoZoBNrk
p0gyJeiwcvHM2kM5D0B9Nclx/KjbxMOndh7vZSvrbRNh/emw4ayfmMow9EBrXPKiucLCKSGPp4dI
m8+tZe0yrg/EhgDkTahKcXzfMdvflE2Ku1ILB8+3s02idtnV0c1TVUzaWUf9hg2OxZoZaF9HUadb
n1aFK4KpvI65JBXQmQ516qheiWloHNPuvuSqoiuK1R0JfOgKLcquZOqEG8LUTKwA9vM84DBXa9S2
Zee3kH0CbV8J80nvSDGt4vaxNkJsufMpmyM4kuBwJheKBwsyptD0IlGZ2WDkQrEfjfQ6Diz/+sSc
aIuKZ3if+a6ep0OPsPA4mjNCbbw+0DVpGtottLX+1SQ6bzMOoOQaLnysi3WxI/8oa/V6S8lr36Fw
xatBq54T9VnpGmrNrUE1eBH9OdNng8mIJGeR+2mZuooNGknWHCDqa7ENIOk2ZrXT7DOmr+ooqHEB
a/EmwS1BYFslez39gIDdNQaQZyXfzDPM5kLTG0UaGh2SlQjQmXMN7bE2fmxbdOMiHpADllyNffid
3LfvebHYfuaDjMdHPycdwi+JVG6dc6pU1q7UwAczSSNDooAioyucFP5iUFXScN8axmNvaCbNMOeY
RzYcEmWcrkNMZgXRYYizuemGYZrs2kzYdHbM0JUWxm9fx/SRzXs6V9sKHIVvyI/ExtDgTwpIrChm
C7yN3pTrD5VVvnD1xRg+u3IzOGrupbxqHX9XDCbr0SQCVjsH5xg1+Fg3OjLrHMtpFjxHXKbI3F61
gmr70NIZ0Cpo+hSeHkffQVvVh1iVW/JD4tbaaIrEaqg9aR3Tstbpb1Tx2Un9fF8iMnRac0mfSnFe
1tmjgXBxA2Q1wMmcIBdQ0710WvGYAnPpbf1MdE1VKaCIgNbJBhVCHE1wAJCSTMjEm8w56xNWfGGh
xA4kbBaCxCIMm9vBh1yeV8TTjeJqd7jAR6RalcW5NyTIPIImOSbth5pZlMvQCJ1u2LRt8pkFAmkF
5I45rePsCp94OCEJnDcTMl7aOo62zKSPtRpjvZiaa2IDbozN+D4JBFYprIHzNJnnqAh9jwvP6wJL
pW2I0cuM4osx78lmd8ALdZAdLRNLsf8y49VyzdF5mXRIcRjDlyyo1G0n/7XGXdGDpfNofVLfSuT3
rE4xA4/4wbhSAMKyEkC2pj/m4xJg7kf1NrXOugyR4VW+g3vG0XYtckPUqqgWFal/qmxSdJx6oUba
bKpLWqcTfk+W8MUnKmrZce6ZEXV4mBUh6dtMO6llz+S4kEhm5weivpBiE8gOtWK+qWwT5KBonvLO
rOltzbSSDCiUNoLCfhIJitDIx06Zg7YBRmYA5qgf1FYfb0E/76wYimPBtWEl/gBFDUZr27/2XYQu
B10p/rWrYeFLYYEnOKHVU0W7lgq1vshjpkPUmckeKvGLn8XpaY6VW6szv5j9uAu1OTipdricGeD5
gILs5kneFuhF9maEJl9ON/7yl8bTcQu2ksVSyZ1vwCFetsM2t+kAG3b0rdSQ7E4mE4WGtJ9NC3WO
7LgSo7LiKK7el/suzp9sCkQd9+OTDJxd2GgDMrkI8arQu61JpEUXqsiuaUq6ACAeG2YOVSVrr23b
q2NUNRgRw01bvbwTUn/Ra/Vc+PtR4qmSRsKMNS4br1M3wEIeu0S7YSf+bcb9KDRc8llwE+n9lxLs
romoY5erRExYuBVqNGc3mh4+mGPac462uyEOvyXjiyRFY9LHH+mA+L9aOHZ5oB2bJYzKMBNrE5tZ
t83oF7jjD2PiBqKi0F8oTc+2Q/PTUMNbv8fQR+CHhqwT602exw5gYSUCCpr7x4optFqDaCln5Bm4
OA5F76YWXnjsz8cuJHWgI/OCn+gC1ordiFRDz6zI8a2scTcv/FDucRAsHP8i85i8of5rR7SmmWgJ
PHT+cCHx8zHoQGY+3bkKpaTiK89VecjTKTo6hkq3jqSgQTu3zowzX63cFH8PNBrFdUio2bN8cHUT
Y19l3DUgDdA/5cmexCYv6/qvuQoqnuYKf3FiPwL7iRVbybIOgFm5RxGHetDJHka8bCBMS6Sq6gNK
GNwRav4IvPUb8cMkH5Uq+sLwYxo7JS3dUL9RzGqrRnp3CFGQztXIrTmMwzP9tduEMjRZ6xsyNj/W
UehsuBnKbZyUN4yDTLcgC4V2CZescBy02Zy3JopM8iHNfVU5roZ/jgICJp1A/dy302dF9PBQiRPG
vvCw+GD3aZv5Xi6CQ5dCX1UR7XHPmy3gDPGMPEC/i2V9BXzf7kIDKlBixRcMebci+lbb+m096PKD
kVtuGp1KmJNbrN6Un+Pv02wUbtvXTI4cgb0fgleXQIZTLJB5dmpumKJhJ7D90A0LrfOwWHHx4QdS
IgQGuE/1oXBjX79FEIFVr8WYHPgFXhiQShti49CfAdbIhxi2opqco7YDvVjP2yGYLn4dotUK0g9h
Nwf7vJ4TBFvilgyG8rklTEw3E5fLi9mB1gkvHSh3jO2MmSN87aboCXStxIYx/NBbkgOcHgv41P+Q
AVyzDEJ7M/0YstF4EWHVoeovl4nlaGyxiM3QOZvuIr1Y051DYPpnBaBn2RJg7XRqgLMO2sXwhXZt
cqFytEM/QlLN2FxImarceg6OAVXhAzX6V1Hg1R9ajEi9egR9Me8tp/te2hiJUn8bIoGE4FNvKjq8
m9yJ8EuDxg7T9lud+c6uIh/LnsQGrSEycsmgUFrOV4kbo4D/rtTORVjN3qzhJhI+Boc7uLfr5KXQ
/cOg2c9m0zvYKSZnY1jTU+1X/Fe7Zy1A2qL5xFZZanLbq80Nd+nIrVDI23W8TfXihcT117AYbgik
2UxFn7qTjUA6ieZbUFDNJsF3cOh1U9/XDv8yRbuvlyQyNRb+tSTJ81r5Z1Nx0A2um4axhz6bJhiK
l22aBSFiLnB3vn8q0P1woamCmF+OtL7Rz8ZrO2MyrNreM8L5sakem9QcroM27FsL6QALVdzEc9Jv
BhnHfJHgWUGihomKWWxcgfjo+3bcjNGZrusmokRw22sj1sTlYQKWRai4jVPsbAWDuK4PlCNnN55m
ZqKF9ce2XE7Vfu6QkKl/butmO97AQ9X3kEo2NLL9u2x56DgZER1fuSh0bvltvRsRtVwxGetXSrPl
wZ4sxGrLy6YNIRPUVnQ3dIB8/9xt3d5I80PE9Pe0bkczq1/TcsRfPTTF9n1fQ/f1I8mmqG6WXX56
AxCqwfTlfQs5GyTaTUV+XH/A+oYfDhCZW8NjcVp666b1zShR87OQ0+O6SWRldAtK0RuCML6nVlgg
6rq2qDvvh2r8MUaVfxw046LCB4YxKszr+mAD43GLFlDH+zY6yTn0USN1E0KMQSFSdrnBFX1KRCKu
6P7E22c7bCRz4SfYHdrGzVFP8U9FGUXcQWmTqrK8rosZcxgpDHhHltdhKXRmRiNWYfsOhN+87edq
4NrpzKvjJMqdiM7B8gJ15h8PLK0+dXE4nyY0/QgHUTqSUou/532/MemdA8E8OGaWz1okZZ1Jtrpm
uH1vy2Ly3s6oGZyWO4bIl9OsuSuYfd3j3ArudSLUiIIfz+tu6wPWeLh2dl4e1pfrvpoNUlhUAyaw
5VPrNn3SwfEWySXtRqLZ1cCBGmc4V7hr88kwus+BXzvXdbtuZf2dhKgLoVTl91h287vpWKLDu6x7
sAq8qpFmULbh/CumCCRO4MhrBcL2WuZhhdnNhvQ6zhYKQN7Q2rg5quUS4Lq8XN8IEhW6TFq5Rpy0
CxcZAl2TLRwZ0pBJcRQ37/uGVUWkJISpfapXxApPqJFnxQ/vS2ym3mhOuMIstGeu1UL/MByqb01V
Rffd8mC2TXukppRvwhGx5v+rCP4vWe66Jf8e6/8AjPr7/xxxFOfffk50/+OD/0T7a//QdPyS0kAU
tEoG/hQTWBpp7yb6Gs1CZ7Nkvf8hJTD1f/AJ5EPSRhCLyIC3/gD7mxzOBGLhCENj838R5i4t9Tel
Eioq8tOXgoaJlMGwfhO6VgCP6mwpzqKPR+IWhJ/JeZPq02S3qAX94lo3KtJ3g/S9fhHzMd7LXYG3
piYWfdel1i0TMEK0iLF7sov5HOnio808kQU6zPyYrGVtLYJmfnLBhr0byIW040uYFcemuDVEdE8E
3e3AfNAVTJF7GjGO07fUqUCHW/78EI3SPmnlfTuQIbf4kBgGE+AbAbSD9DZd3LutDZhUNyhQVWRo
sFBUX7r5YtW26UUjzfRKQV1tpJOrxBh4VCPb9Jr40Vbq/7J3Zr2NJFmW/iuDefeGufk+QL9wX0SK
QSkoRrw4FIqQ7/vuv34+Y1ZNZ0flVGLep4EiJHWGSJHuZtfuPec7x1zDQRyOtBzFTYPtDQURvx5W
77zN9UUMK6no4eVCR/+MJ9X3bJxzmdIekaN+SdJ0h7rvZz85q9rDmBc1cF7txtx5RnaSKtJbwlXV
hm1Vd6+tyXPHzcpzsl8gkq90PrHXBr8mQqoNol99iyZxNwAo0V4cG0+nL/sTLehj0PBuOiOeWRKA
B5Geoha2cm7uurzgn5ScEsj7HaZLVDtnLRLHSMzHwhMXzxe3kMBmI58ufoUfWG7qTL/VWgNKlX5c
M20jOz3VbfSpQ33xtOjNb6Zr5HavMrTuXRKss0ODQ8sp3LNjjNtsTE52Er/r1nycgGB6SU7yY38N
hb+Xwd5L2o0ZIf6SyQllyAWpJglOw9ZD5TmQt1KzefVzfIpcTOd6dCqV4SLZOH23aeGuRoWzkym4
8TY5AFg+D5LUN8e+V1OzcbTpImb71E5vIqWk9czwkzE2agi7ONLL3vu2fvQrc0cDgGMd53gNryan
VWDbPHPR+Dj1VBekLVfotO8JNojASp+AMXmufikB4ZZteIhznO2SQ3Kd4GHBbwi7qKPlk8zJDzNJ
P60g/ERYclVvIxX/rXK5qM35Va+2dSI+JoFPmfNnKuCi5UAZXR0baLJHFbPESn/1FGKoLoiasEtU
ihJ0nuEdRn24jOQZUX4fMmOR6OTJqoo95B0sx6MeohkLpiPJrp9uQAQcnehlNBobYSYnw5pv6pqc
KwululiaVnTwrfHDLeWJ5s+YjK82rfihNO+hkRzmgazgMjnVVfz+eI6JTs44GQRiVmQP4xvpquDT
b1yb/XDcBmP67ojxaJu0c/lUyKPFtbXMcdbDkLz04OEiEd2tLv5Eo84iAVyVpD8xpSfNTA4G93k2
RTufRMGinm7jjDENPAfZDpdoTk4g5zdVzLWq1S9wIfp43NZVf8Vw9lpr2alXy4GLPnq+eXN3ZfpU
EGwr+UhqqDhN/80Dg9cO802lYqtPsBPTUVMlc5i9qzdGXY86kHUnGqgJ5lszdVQe2AwhGKo/iekV
aDwMrMxxLMlHo1XzZWjEpZXDtgg2cgSmYpDtCeLA4+9JPAclEK7XwQI+06y92dpFpvvD08nZYk3w
ze6lo4Gprm1ItOSfzLc0YC0b+vY1wuATzxJctArVYylAd3u0Sbaafe71LoN72qSfo2lCNbgPQPX0
aHyVertRF5NXkT8YSfDfuDGyW8s7ZfTOfSwrrhcx34S5bzSFeWk2tRUftLjeFAYt0Hy+kKZ0Ca3x
NRMWOWnrMhsvWjfdnHiAItGxyhTRO3Hnb+B5vzw1o3U2a/ERchCOcLz1ElwC5L6z4YwfnuV/za1h
4UEOaXMQorTMKi5mLYhA6BwA9J91fPTaxR+KJ0PF3A76ZpLtrpqTQ+raZ9PqX+dKXEqcg5Ax1TVr
GfPR+GHHyRcBWqmtjV0FLzaDAluM3B5TyCXBO22TL1Z/bwxIFN189Mr2tSGTaYYdF+PAn7kR1P+Y
mGwKgLoGl9doOxsr0I+V1X00/ngZuTZrsyNhkFssBkbjI3uuSSVTi1XUcFuRMkNsbpACUu9f1YJt
juibi/jZY2dr4/mmx9k7MqWv0r91wA4MXwUCm+OHDH819KeD0T6rW1KtCYgAzyHNJXUTNZJ7jLof
kH/g3olKgFeQs9N45r3qrB17Ysg5t73aJvc8CxVJFZewjd9bniMlJgXr0ykcgU0PNLEBxrzH3sD9
ET4pyyXPBTjh/Ljj9PEMwCIgp9P83mraWc/9bM349LmP6MDaMaPlcDK+zhJ7PN3R+DBimMDrauzS
kXGRsNo3UDbvQGL6nRXrH3FgY4H0GAe2fvlkdAY+jME+xCyxT8z3GMTiqILyRAieYx/Y7r6mEdOM
GGdLFlbNMu2SO0zsi1ck03EqsmOrN98Nkg4XBlgDGAQYiP18mHL22VZb5ha4ClPi9UzF6ziE/UGP
h+4Q2Wb3x1ePn01zNG2HrN13jv0lCmPJmMRWk8fIpNfJV48Hzaz/8a1pqJe9EGoA7ykp2mP87TnB
G8pdmDAGKuAOuxiuYs4AGqwCxyI7gV7wzIhMPQwTOLkspqMLGuVNZ5Q7T51/4DCyGQvaLJFSFrb+
cHC9EmYuTa4uVS5MEd10h/DwKRvWLpT5FW2QXdXajFuQ3eX9ighJbP/aWp1k2QMW2PTc5tOu7U0C
h4EkGM7U7QoAj1Ot0CCtp5ZuWRkOa2ivWDM7rQG1SGLj4wHkUXvkxc07KPpnJ6zHDUURcwxyK0MY
aqkWXvLCJNREM28uJy7rfba8XcgusK5C973OdbAEXe8eorz7Ho2w9bU4BAtNDzN2kKvbI7txat7s
0WkZoA75EmhdwnIjMD5ZWGFzLuw5lh8p4IU+t86uia4GMdAyqaEFlNO9K1WsO7d5XLN4cAvkU0cb
br4G9USrv15PhGHgOHK/pSLDsx2vieHx9IIxL8vfKCuG8YlzJ9LlbGXDq6wnGE3FOYXnVvnuloyN
98iEElMfTTs5/EkbfPlDuf8/cuaFBY6U5j//p/6vZbInHc+1TVfaNIr139S2UcxlGDOn23VO8lkl
nN3T19wZUD6OZ+JaZ206VtRRo1Ot/+aZ9X8p0D3pcXowMDuYumurV/YnJ5pn4qrF6sFYI9AvkwFZ
fkrtfbqyM9YXCh2cSUuVC6V59lmVSn/z9L87GVzXMww00LwCIT1H/Pb0g+OMBlTzYifb5F2tNTkH
WK1iRCyuiT5cbSN6b4p9O36JrOxYm6xqFLZofv7OjKBcHX+2VDxeCKhTm6INBoPz2ycQGLkXuo2f
E3U6vFpjf7WoTFINurF4hhZ2lWl7BcC6cCsLsV69ztPumuNozXV2n5SC1TOJ3wUl77z9+7dIndH+
9ZV52AEdR7f0f/GjADMe5phu387rOELRBcIc+EVrQNrhk6EItey1mXQ/Hpd32VCfp9MHldhr0FwK
K34XcImMkAXgUR7SLL5Ax7e1tzKdby1blxFPSxsNhKrt7GwiXm3cqhLE9gbCXq0duCG6mM1akIvi
puM1Q3HsZuIyG9au5rMAkrlKC8aIYX+Nuxqe852Y203F5oc4d5t30xYY/bWahl3aWkS2+dSwMMJ6
CBR2vRFoAioDskYW3MiB+khm8WaP5tmbAN4a9cXVu6tfZp+V1/Hr4/e6qHL2MCYJDpHpXDXwM7BK
pZz/smKkGz0Axa6L/G8sIH91eZi6kJZu68KS8rfrVKaRlxXSRO4sG6Qw4tJ5KektPx6V9XjT23r/
7z92/XcFPgYkzzB1Q53aXZN75Dcfkke7mLMpdyZUGxCG8QtqaDvGv1kM14aNb+OaiH9GFjWaOAvR
9a8cdw+Atg8GdX2K0VKfX8IGyGUBJaO/el63HGX+bDjqYsA9tgBEcwGlxkFCPmMcilqXcb7KkezY
Oob8aWY97CjF1O8dQIwxRrd6G79cdFKngpQrwQvhB8oR4isibme+9ZyqMkApXhxiOP9uozigHb/l
fI8HPD3lYFOi5ocbok7RSXPxmKevoAOtpFPuoE7aEFZcIp51S1uZpbYAQBJIgjhrEmVq1z/5ro80
xU8+dCQqgkpKQiDJuuA5Z8g2OP6rEuH0HMGowI27TKmOa5xmlvGt5jiqlEuqaG3LYRvTec6m5q3u
Jvr9lGM5tlbQ0FW9B51mdcG+5z0OrPiUiAyrlHmXhbUbiA40p6dRiz81We4kA2iXJMypTN/11D84
ctUal7E0dqC9dhOrdt+6d7vXL+q4R8VyhFDC7Wox0lPnpAILUTez7IaHKv8ySjYt/g5toH6zgzPM
iaVOqB/Q2OPgig/fNc+OTpvg319pv9uwHteZw/xeF64jLfe3SxsQCVlLGhJldXxTR7qRj12/OX75
pv7k3GbE9zer7V+t+iTcsNm6DuCSh7/tT5sORky4TebEYptwIGs4mBZ/v6X+xS0LWkOapnr0pKte
xJ+eBPlE0qYCHozp9gTrQpBfyHR+hZi8rYDeOLSCvhA6fgWCDXuBDDhdHJsw+VRVNoEkx7gFAWd4
a8+CtitpR2jynHDsYcpyd1gInTw9xCH/pqiXaIh+uDZPU/UJflX9YGLOUAtxko030Ms3fHdcimgu
FnJe4yE4Nba3gCYIdWS+INl4l950ZDh9LAjKUOcyx5hvoWeek9LcjQYleQPv2LnOw7izOOioF2lR
h6BIPU+G/VrQtLBB17rl15IOg4vdNRoviRGfmF696o51DzIGV3Z8ymvjFJLBoDXTUR2b2jA6idlZ
JTCSuDyOc/Ds4kReNPQLUOaFC7p7JFoVb3rnVPDm8nU3UnoJGX0S4rLVJs4kUXLqxwQlH15XPkk3
NXaqr6CeTpDvyFDRuud295o1wMEq5y7AUKtDiQf1SOO1+P7wqlZwk/Pav7+4dfEXBQ6XmAecm/LC
xGz/3y+DXJZwdTFtkCrH9pmjxiqquF4w1UwWtcNcWUsY/qdIMFF+tQttjGA6lHt0qi/SW6Yrc+7P
Ncc8qMDHzrTPnekemvaG13tZcUJXR7e+vzTZeA214KlxJfqM+JvXAjXP0TDF4hwb0dvkJu+x5Pc7
krcUi/beRDJe0PjLLUbzUsXa0wLoufOpRlVR0dXjtfOts1pVq7n/KPyG4MzmGPnDh8PKnykZplGc
TFR35eRiQrEoPsYtkzjVvfO18eq5/VXvulUHyjErvqtDqpPEmJ3GrUUmRElzBID+NrOodui/2OV4
q0Jx4YA3DgTd0CxT1Zif9KuAwxxq23PebgIdiV3dXLN++Ji6cauKIKtRLQvjDhR5oXh/NmStrhhu
Ntp/kma4JQz/C2LcunV/JJZ2pXb/RzLwx/i/gl/FX5TQf7GKUbip/yOKlM72bx/zEFRO2g59vhtg
HTQ4Hk2EAAtnIKuYi9xox4uJYqEM/ub6ktbv3lCWT5fymR1ax673L8tnZYLCl2aX79rQuiEVOql9
jmSFHtvcIPgw0uzkD+1K9c8g5ax8w9zVFDzlROOFDifxHiiALcbo4LRxS6kiG98d7EeCGKnFdPuH
TSPFRLWm6iWXRqkzXlR3I0/ce+81m6GKD2rJGKJTp2nbpre3QFidgfNQ6lGFZdMHHONzKIkqorkX
Twy3S+iVmbipdRc+4TnOaSECh6wzwpxBU8fZafIg4ifDNaDooZ4gRuFDqs0o59OMzSd7YJjXwqE2
OI8TnjGm0zFzWDfUPRwYybv6m41Z3GZd3OJZnKqOzyX5oTnpaWL02/Fvk6hdh069lmjHxjo9qELH
GcWx5bIHMjiQo9pV6bkl1MXy7/QDuWN79646FFCI4V+GbLfmuZyzT9UOcfvxOacy/4mseQv44qS3
oJiHzzqNN+2QnWyTqgOo2gdpmIavMIWocYlviMbz3HJXqrJutvL3GdZ1M0zPQejbrH5Y8yFAL+bU
2zQcd+MkPUzCXISuOJUqoQJ6VzcCn52cs+pa6/TrVLdpqoKNNpmwUroVZ68P9Ud7BhVLol8qLToI
YNZ13F3VDh9xb0DGOENGuqjvsS8cRbeIaBfVXXTKaSf3o30Km2QBcBacXNKgYw8njN3mTq2+qrNW
cF4kReoZ3MLjEDt1r+40fOhF/AJtfaF34kU7qFUXvPlJ+JACGR3oc/yuVHJ63nHYDN9Nk1elwbdj
5LrIwLZNKLZJgj1alnVXnbYs5z/g7s2FdWcLP8Yp2wfVZRm+xJX9pAomPZ1uZmreY4D8qO3JO5g/
+pCtjmqiz7OD1sdg0+gjesAQbDTzziFyg43qtbVtSnuxWgf4+2mJluV0fFzwDD1UGRmxDY8D7yer
l0lXwARgqE7jaQlBLYVTY/lLSSqN2nxys+UEaZ2BVuHR/hAafX11wanua8ymWo6cHRpAcB6BxQ7A
H5CM/S2dmfCEMzspEp90hvBV0XVmOVZ9wrn0f/3N9mQ4/3q647RpWZ6wbBYR8VuVn05GXEnTynaN
M4Ey5I1EH274X+lz0fDozHChDqNulz3RxmRGQ0QWN5LqPasLqwkxAbgtZwAkn0yToOqnifVYth+/
wJE/qpgCt44+C2/6iJEk8PvObN4vHqRRYbsI/YakfqIfNKwbIjIk4Q8Fwu6IgCKzZ8/Ja6IxBVIW
b+wA4lUlOu2uu2QOh/RACqwuZCZE7ozSOrrrqotkz9wmo53VG11W72XtkQmGa3Th0NSocacu2oLe
pjDKYXHOOaODse8Woyy2iOXohHcvcTvdvIojYv8paqNcFtzgan0JZ2NfxDEEbLFUq7pttse1ZHFS
a85LoImzqGowkeG7ANDm9lC0xHgdY3PXlski1A9gQ9dqD08jeBMGvDPEj9VAqaf23S49eVyR6v5r
HO9FRxzMXCONxUX9NlUmBVIdjfGUPGu1sy6YCairInGYwPNLmJev0LMTn9JdNcYJiRwP6qSB5OdV
B5xpFdPHlPEC6NtnE9YuZKK7uqQKKrqreIoqR6z0aUB2jPQ9B9ZaNZ9p270a6CfUDd06/yz9/797
/2/c+5JGCgXC/92+T0+eYXgd/beZ+x//6B8zdxf/viorHWkj/qRn8w/3vmf9B0ca+duwXfyHreu6
LaQDrkMwVv8/w3bDxtKPGJZDCucvA/ji/8vAXf7RifhTI4sq15G6iSmMwbtjWL8vKLVuI7OqgvCg
2HmuGcAAz9vtg/6VhrI9TElqbQm62z6+ezwQI7GuhYh3YkrKfa//xKxSHB4PbjERm/b4UtQu+sV2
PidRhnECpwmTYnsXY9ppBVpDL8jrJ322VqGR/bIbMuqjvD4JbJZRT276lHnjEnIjizAgFX8MKCrl
qrc7/dknPw4wWlA9iTxkwRnKJfEW8XrS0bJDl3npJz3ZljMFOKbQhZ3Y3t7XhLWoMAmu9GJVNSHL
t61bDMpTeNVyTJ6TZG0PzoGI+/lNjAT6TcOSps0TSO+9n/s/mtK2GcD4T8RNNQZzZRviNAbYCiVf
lBhL6G/5ytWlvTC6UWU7Ezfk+2W/HjUcDm3gccjf97XuL4YqUsEasDgB0y5UokDU4OZIPfKU+4AK
Dp7PGITvepSAi67jHNuM+GXIV6/Rp02MTWDdcIxaM4ivFxSgkJVdDieFSXBJGme7uey/liSyLKmL
6rUrp01XHEsaCNs4iD8JaLgmlZT7liSgqDeTdWs4F9itFxSN+1aPR5Z5QI9JheK9ao66xGnkzuvG
nclYSdHWr4VTSLLfi2OVRwC7p8E/DSBwyK0NQC5XDsuPo6NZQJ+BfOi5pjO/AsgfL4C41di5eD8I
TnydoW4vItI3DlEQc6S/xno3vzdyM1bDr9GL/H3mCwKMWXSHCVpQkwprnRbpizV4uGZw8xfkyaxw
H4VQ+JDTJ16BaNchvBgVpL/J2hoRhDaM+1BDej5+oSka7tKSvYk1+NXLatgTrbY3e/eU1aW25605
OlWhHwPLgJSSDfjPWn016Hy8ZCZAyuVlWthLJtjqmJ0Anaf9zqkbe+N1tBeDpI93oNFyMi1Fs5yD
fNoPCLXWMILg3pO7UcQyfHU1Z51PeQMYhrMPXB4Mv22rPQvJm5kkxAGJ/tvYEUbCrNNl5yJuS7dz
omRXcqA6ofuHAhcEPMXGGB7yJv8ZpV+mMPV4BWIiKwf3BkqLr33h8eqldRDxkC0LgziqfgT0KrH1
GEZ9BWVn8KHRi225z9x64B23rOla2i3eOvNn6uvZ97DZN5XFUTY7mJOLxaOHUazPUJ/c12DOv1EJ
6is8WOYujPx50xTXoGTCQ/AdupNcLCrmu8QokLZlTNuYDNKNFSbGNnNWnjvw6YXaiGa/ZycP8Tdq
JMnoYXfsIyC7UVqei0ylUdYULFOjkfS77OstUmLUbPZGWvaGQQgxjWThMlsyucNlKIjSinfo5kbm
wdMmLAVdd7BbSyLhNyWqnL7D5S0Nb2+lIcIKPXqWY0nWwBLG3UCT72vbkPFOmZJhUdrJTAteDP7z
E8P2M7iVb07v7puhI6VOI9gyQyuZcSFnAPGPpbR+CKLgsF6WW7vhM36C14Z8nq8XriWYy0ZfowF2
WJfU8Oiz5ouP4rpVVW3ALM2Yi3Yp8j5nXIkNws8IJsusy9TP83PfNHetD99iM6HDbhbTGv5vsa99
d1PwO0qr+FHDElX0eWbR7loG87QOaKMwixHvAU1cUsj8TEWT+Ng8mpZTEHzMzit/+snknyWOebQB
yo+RgFqpGfLCEybyXgrNXfiTaS+rujXJsMPdBTbUNMmyaku3xjcwnFot2llz7GzMVCcnzn42Ir/c
FnZZrpOu+WFmWrFBGP8rqsx7R0NlL3PYvRGGCn0ysHahxliFUpRbY4CyaZrxCtIsQZCRvQ+xEWym
aXqfTNXkL+cdiTfNTmRFj1Y/PBmBcRx6IskRYz4VUSeXVY6Ww00yGlI9WHsCzkGB14a/ixF/bnGO
ocSfUFSUwXSm5dIi2hjNduk3Ql+7s/tzgMBa4OBoQHY+0Xu+VA521bhIf1Z99BHnbnz0OaEwIwXc
H05vTpu463py4xUEYL5AQmFa83sdQcLSaygpjW5721IT/QJ/g4UnKyWBXgyf0KwKzjvmaWi8aRO1
YoUHgqS1fNbW+ViDNIzQIpgvFQ69nw4Nkii9t06SvAwRk3DPYtc0BzIYMAv/atF8fcnj/upbtrty
vRHTh+Edm1kSfYuTOqqfBgb0cc54uRhXY4s3DAr0CsPlQQfSBo5bxf4FHg1kEjkYH5eLtu8/MusN
n2zwIgDdF03DqpKdJ08aWzED4R09cTMaDJE4HEmZQ5/sdeV6DPDMej90BgQ6cRrLwB367RQZL6LI
ErREIQtzlVBmj/iKyB80x6Dh9qtQbBTVd22ayGxJJcmmHuBx0RPimfqFsQ7t8asdzveIJtbSxvep
DwhmuD6+F6401oVov7W2Sxa8jc641Z2BA2+8aXRcTMaYc/PbDTi7OaB1h2dvQmiB7yC6I0OM0Upr
Py23TdZAcZp1HRsqwM/Bc0pM+TmaNIQ2gR+dcK7iDe73bkbnvtBVwBEkwoWDU5zBaLPieA9rspRr
O2n6g0Vy8BoGDiOo0rK3GcUGjiZ2ikb4W/baZ6sKD25Zt0ylivAgZLrXOmNYjYFHMLNTI1m2mh2q
SPDXXWpvkGfcOtHfjUiwhTT5WoCVWIxJaC+KxPgIJ2QutXXWGkQtrky2eYn+S9qs52Xu7J1OuwK+
vAxcRkurIW++4TaOGu2D9CvDHLRXTxDKbPTBaW7aMxGPaTu3Bw8Y2DqMsEw303xPSm5eUyKpJqGb
qPm8ubPrEB+OOXo1umxmjoV1vRZYZYD24jejcc6yGTwXIMcaHIE+0s6DVpO3Jwr9kLd41wU52jBo
S0wGpArOHCjryaH/Z+m/ImwilT/nuxgI99Yio6UyyLObGlfsYW7MayvDi1K5ebF0TB2RnJgRPFvp
1xEU0WZ2EtpiUvjYY/J53XoucmVFak1iDTIHtcIyvGu6cedVTmT4zMrqBMWzsepp7Xh4ssGodRAN
bGaEWDeIkEkyNE3cXjTsBYxuGrt7ouH8pcVuvYJrzQrmGk8mGhCM5xG7YImLu4sSKtJBJojv5cFC
Fg3IC3ZBpqMiBfhXe7a9JWsZy621a3CZ7jhdnGOP4DQx+ulqsMyftYsu1m5IWLOoWDrrletTruEi
AKS1ccybheqVZO4yGzp9z+bNlWFwYEULs6YpSSIHxu0evrFnzCTvdRUFjCZ/BYnRYOSyv5utWa3w
lKKfT4Z9FYyrIO9Jkh7MaVMmxYY9J1yNWmARBpKRm877ORXkwQdq6Uzx8NFufjZKusGSayUy6yOQ
FeIOE+t77uLfmhxOti0m3ZXs2B4f31Y9wtZeOWjRv7KDeN4l7ihOJ8vat9wcq44MYgL4ihdRmzl6
vmh+GlQ+aZN67rI0S1zwhOKxChbXyrAWrUzSTdL31S0LUNfYpbW2KhLVKEfiI8OdE6kHGZj1sFlO
1aqqvmhiKFFFOiEi1NlYAGDkYFDFRzt3LjpnDPRLdbQ2+MgzYpMX+Ch8LsLi1leZfZr96NnI5rdS
ow1W6Jp51AfSZnDNg+p1B6lSRizSpWMskH5HNVz48ROY4x9oDkFlhzH4sHHIVsDpj6YOoIBC5NlT
ofS6l5Gw4uF17vBoRV11smGoPTdkPBNLu06w2ZoeHULb6ema2M3bnI5U1Vl6hHhBUYCHsSB7F0sA
mNd2yFE7FfbTkMzkIiTwteGeeha6YVdeR9l9U4oxGTrfJgDZxHCE0EgLC4Uj+V7xwDI66qQ+eLGx
gRiwmqHu80pPNS2ys9D5Q1xCraxg5jJr6HoF38NymmjeYxrjBMPB4Y72OUZ6xrYq237L0vgR1Zn5
JdXRaOCEVqiKPT13InHL3D6YVrkLDmHj+Nsw6D+Ucfiks7Ev/TBexJPpv0Dg+UnENtHeFq2ZSLv2
Qd3eQsuGPhz+bDRIaF1Vj0/zHCPKwFMyHWZzJC2h++ZZGC04yojZi05ORYBLr9HCi1S8Ot1ihjT3
nk/tfYrh7I9J/gmSO+6ZpRU0noQOUK6an8vW4Z4OUV/JXspNOs7RavY23bDmUrL2jhgIiq0RIdd2
tCtdsN584DSHA/cDLQVllibNBSJhOut98xWhZLxDOR3gIVkTDgKxfeI6mr2rE3ZPeaBFixgg765y
SJc09WlrIpDQBCZob/TM9yy21kVcrKNYy3/KGFx/r3NrlxUe+jRf8uFwJ3MGXgdDch5hSAZB9Fy3
Mn1tyYDCY8/fX+oavLURn5gm/X2qGda6JtMOW4ifLyV392oWgHHnVC+2CZQSICHPpT28dFHIFhmV
wVaI/om0IGPXZGyrKMGex2H+ZpTZZRSye+rNXm4iSTcva8xlWuSqsIIE4Js5t6M+rwMgbouwmb5I
GvdL0jZvmVObG5vDPYkKNtKuqV3nTr8f+9LeRKY1bknRIovMlm+tESXr0B8GQiykUml9NK6bcp9m
nzH57yGW8JPe98+SwzZVZqKhIpPNvvf7VxjJNjohPIdhwh4/Gs4qoC54yuVAMZZVKclsPqVlEZxK
0mVLm3l8EbZrK3Veoo43OzY0YopcXWBPpgPgITw7VagZxqG+1Q5iVI91YDOatrHRRa+f3HpRt8x2
aBjjysxJdE8dc014FHr96K22a1KHNJNQLyFfQnDBi6Z3iNd2htUMyiSMNUosskAWAa9NWaNRe+pf
mzEw906wMOrgKHzidlv04FuxBtSAAjjtWUxKryPEWSZXE++7NEnlGqImI3E1ape2P6EUx1x+FElz
IFmbNi08i0VUEAanJRM7X4tI2cq/yiL6NUt+XWZgxu8Mbv4x/UHl+y6lFdNxaBGxc23nBXebyDwd
HFmJOifg11N/oxyzFznFW+V03A4Of0KOl3RRVqh46A+EZUBxP2G+IOZNc1+jIbHWMbqgJeicS25L
eagEnWbWKYdMUvX93BXG4fHV46HMFn6XdwfXbvrFpH2p6iJeeRrN3MdDZTFsL9TD41sWb6YvckiX
hJLIQ6kewnQw2Y7Qs9q2HW/JnrSo2ryLTZ4CyVk8W6NewuOhNKrm0Dt4pP/5IkQLg4KoWyZU2EX4
//Hw+Oqvvm0G2s+51uwd9QJFZokDOU/k5On7xzePH48S9FfS178E3NsVJQhH7wkl6OMVP74y+ug5
pczfdKOPm+TxMy2al1z2wT5Vb1IWdPKPN8mIc9gvUk+WKAjdg912qBA8A518F17aFkCA02ITAeHT
7ro6h1dBXgTDvObw+MqjP/fHVzUf0+O/wO4Ll5zE2wiJtUmiBuOeAz2T9mA05KL1okDv3vUBsnSl
oDXUvxvpgzctH5Ppe8Rr9mRS51WPIQCd7eOBYYuX8t7884c9OwpXiV4sOOteNAaNsEOdnjKSr3B0
DH989fhZTrXOOCde2iM62NbW//GQaiQyA4N4HW3VbnP0a1BB1aP7RwJLiOm57Mh7k2NdHv7rQU/B
tlFkl4fKa4cVkd4EReCO3utMHLxWS8rdxPZ8AAdRHRxqdC5oEDtmrVV8QoRQUHh1f3yLcEBHdgta
0lQdwjizhwNCkWmv2986UOkHoQf5tgqjp/GRHqMeHj93iyQAMBP1yqY6W8sCSDAV8NT1B09Fk1Sp
13E9kwmSzNk3PT4NIJgPyWilza6MHskqZIgMAzEfTVC24B7/+ZCi0yWjaBoRuOdfHj/n+ZFpectY
zGi0ApU6MUNyOZS5COniMaiYJp1RTuEcDKI5lnEZwgpp7PbwXw+5etLGbIl3efzwgj+0OehwkA8Y
GLmA1AtQWHZqaPV9rU3dMk+dGkpd8VpYXHexCdUAccUqcFgmHRKcDcExKc8FA6wAZFvY3rwBu33k
Eece6ub3fqxapq0DfZHZ/pAV3VknNvZDQiJG3+wBGYHu8qdxMQOoWFhEW5NFgjC8t/xvrlN8CcJ6
24ve2nSx/lIZ3hsikGFNNpMWxWAFqvgSTf3IUbpqT2ELGTWz7Z+x9mJ6Eld2FnpLmIG3yQqeyMpL
Nx3V+sILB2+TTT+zaEy3Lvdx1tOliyVOMfQXGxI4BB6hnkEdh4ZdbPrkSCDNAB2+Loz0FrgjWamM
0pI027QdE/Ymg5Jj1hDmS9dYBVn7SUnX7TuLqlRLblFiVmjrWS/Ftk/xcpkWl6Ct2uVMBpA7+z1h
RE73HBf8WhcCD13K4mSMGgLqakg2cY1RKB0Y6rU2oDXjZ8tcN209zhO2BxBXav+bvfNobtt58/x7
2Tu2kBs47GFJMEpUsi1LuqAcfkbOGa9+P938j+nxztTU3KdKhWqAYBAJdD/hG95tneuiWlzBrVVu
rXAOg3GC+QHX8JuWv3YFGvhO62qgukm4TA9VADfTkK8Rp85PnbOXtsig5K17EWV7AuLw6pfjZWwr
CKgV6ZnNf4YBSDM8YW22xTP4S4O3bjUQLBeT9rWySrQeqxXRHpllluPB0PBts9HyoBm/q95H/Moh
0Yg9gMuyhYKdD2dq99Q2EJoRhvE+WKyqwjVpyZWzeYqm17Sf2s9UsjYuzd4Meg9mZpNMO/PnOUI+
qcM/0hGsb41vzDthDG+j4xHuNRSgevcbDZv8uzsO7yVoBMjx8XdI70g6rpqPYBs/hhYNmCVM5Xe+
8K8mpoBeLvZ+b8Lft6pDNJo/x2L8lGCMrqHLEEXh0xpitjAP1D19wzn0PgUQyhJ0SYEbtQJWRmGj
g097g0im8lHScR/L6RjqM9bF+DwdLAjeB8DaKEdGbXyAUvGPlbkO5IhqQ29BVtfG5xVveyw5si00
bzI7HX0wo8rv0VJpAqvzv5AhzFh2kWL2xAhJ90Gt4GOiPxpEDlrOExVGWiEsJXFSPS0QXKlyYCJo
IWhlLvGXsS1NmuQthSrqq9uujO8K46l9WU3+cSSegJH576uFnIVbLwYJ6UghtAncuZoulpWlO8dE
o6y9cGtxdTn2Q7oUmC44zrtdJMWxHF6qQlqQW/OrbhSYHoz9R6gNMK4dHc8OwWWGLzyVi5TAp9L2
cVy+R/ww5OFY7UaxvU97nbINGWPnwSAtm2SD+DJuRY1sQhXh53Xhk4aOV9HlTdON4cQXbq6NbGXk
Yuh3NpLM27EQJ8vKUV9LcCQQxZC+2E91keQBKpzgW/i6qcVYZ73xvkVepd+HFQ5NGMQ+1iY8RycN
x+1AqW9xteiuST+Q5NRAHjn1BnJYGyW4E8a58YxC3Bst/Q8K2xBVIpQApvpUewa21kO3K6v+QBCH
ZhooRG0mtYvd2gjiGq9z1l5YjFDqFrP9HNNYITX5qUkruzBG03CcNdBEeRN0uuWiB6L9cGwEn8So
/2qnbjsh1/RaIeS3j01UpIiNPiO5jwFqBrMG87RhJ2zf3RchjIxlpP7sMw0TT4eYUSK+5sZF/ThL
Qvtyxr7uy5T15hPWrYCGKq68sG6cU1V1EfId7reyq76UKDJlAsRI1ljFPvKaY+PYJcJKSIElQECH
lYndzKN0V0bezopYTpOJGXyIx73XL/em5TwwYZnQeEhuTLyHNzmlSZLLhzh/dcbEwcG0eTXXFFcm
C1dGP0J2w0jW1wlr1ACxLiprq3NqQddib0SJ1tzXVrsccyO5txP/NasT6XiDdIaBWAD1kOKwLMll
RE2LpKtAChj/wHj5HmndegCkAuJ8dD8TeH7VkW2hjAUgy2f9r+IWRBS2i9AmLkmCzJru47W6pFun
R0GSU17jsKaaLM5oXZKM1L5xEIv4hA4YZiLoBUKW2qT0Y0j4nJpUufpW5eNXqDigd2KgP2L8hmmk
SV5rgABf4ZOZuII0ISYhVTTdj/rw2BX5PxQD7dHFBkxqv9rUxehb4j1XhckJGY0St7B/2yRS9rXI
ERNNo/yVuma6j+E/n9WmwVWXAOhceEVMWWwpoyNsqYdp6TaovL8URTcdItwimumcj+1wcEFTnNUm
1AlX1GiBfahvY/So9l1oBDXG6Q2yH7VJa2XQxrsltKODR2PCkyZ8iR7tEmqStOmwZ6L9Cd6Ull9k
V+tZ2N18VCj/nIXH9+vHeGYZ91PDw7h7audzndunTNcXInxM+WYfsBf1IhNyAvEri2RHhEIQ6wrk
TFM4Jeo4At3moZhaknpMcijf79aB9mSSvUwhZCrdKvwzrHsCa0TZenDwNdp80qicrJRW1klI0pfb
IVQIuQERKw3mAVSXerdgS39nrV5+txpDcWdHiGKTeW6jBbOczeT2/qaJKmcL8YN7z+xShAUJO125
USO1mdKclEoNMUhDmnk/xkjylPib3s2ZZdAfNv6pBxsBZI97O7cJ4BbMTXdUy35Getqee81tzkje
tGe1S6pXb1ytP7bLRP1D/mQCJcXrryXGFbhK2t43EI2wBkJua21BHQHiXijYox7kk/xtE/lW9gw5
m5Y/9oToLkfTs14gmWchvnjEdnVXLISBt41VEip2Jn4AGzVUjyxusw9N8oUsi9GE7VE3GssEBlD9
nslrcsGlXvqkthetnMT+j2O9211GoGvcqGR+7tpHELhGGqpc2IZ8qhrRj4bIV75OkrjHzAmPb4y4
E7KNJvENN2F/Q6YI6woFexNLtzOroDYjswhfSt6rkdo46WxujKmqg27qkjusXg5pSZ06SVu0a6Un
gtYdyrCLzonfUsuzZrE168aj2izDersPgX8LCAlQ/MiL5EYkg783I/FQyLSuT7x/qoUqKcv6SdCa
H2AGwMcjCUm4dpR9Hc56grRlpmwgpb1p2Ekp+A6poKEWGKRKdXXk68h5fm98T8+PBkSbuZSmAXyv
xW5NtF/2yIUDDw9Sq9zA2fjXyIKXubUE16jTx95+TgaQ72GPTzQAEheAaJ7BCgiWeJVKe8Bejj1+
c6PMEQuZLUplie0SUcdVPwQyvQiRr7gcbrpWuIFH+5rKRz/RxCckr6uZFbUtnbvGQj2MFhAFymLW
4Nyh2BylK/VUvz7GoqfzFmEJcxgW5AmkknOBb2fo++Vevc+E/zr3liOnvK4L7X1oTc+QWmjniIFY
Pawo/No9H3YEnI6266QSIQ2Z1jGr3rqRO8ySl4aeOMStvkB3SNpIyAX+3MhH1S6Sg/0BxdRTL5O8
kTMAk+kYXK9QwzeWzAX9uElYOQYykG6lMxTTePJGisLW8N01l5d0Tbu9KbNQyD+ositFcbU/RyM1
zzbhuxjxRxJ5k5xqygoKgjOXc4zvgvyIlbw+WzjLR7oHgfrocfO24N90Up+0AtaHMajZX0THT3g1
TlXmoU0e0Jz193gI3KG+iRMW2DT5ksugXB3kUO3rGQat8r1pVTVntTER18ZX4vf+OFpoAdnrszZk
H3FkHVy85g7duHCZmfLq4gpBWDRetWM4y8lFHmtttwGebAN/kN+ALYYS60P5PaRa97bCUgzSGQ9y
+WCMxm9mndHId9HuBvU6Zdb13lQfESdt3EiXhj6dTMvbwvseLtWXXJZHumaJDq4spci9cEl+jnMx
7pTHYkj7cGtjDwzBZuRWkR9L3S9qV21W+cA0xJD6pb+k+uTzojV7yzLv/Q6wrp2DLuHXTeH08qss
8ba2UIEnCRxRDBuLAki9xS1fDPTDYaiygmmb1C3yQ521zxqKuU39yRo8C6WLAT61QfoQhZuSnCaY
qbWA6WwvY6I/EUFQjGTmgoSYB+2Ym3Rbo2VjuZSvGyPmHtTOZsW3atbjj5q65qZCLM+rzbe0d9/d
3HtoasMPyChtFLJLm2/buc/TdT3UacpyrvdnB4PpTtTvzmDR73D0F82xuw0oT6LAGIxBV3xEPgLX
w2gWuxzx1jKGMJtQWRwtD0ZNYn8ZYIo14aWCTV+ZzhQgu/cALfyj6nImW/sy4F6yEVn1g3J89zJS
qxzzmZ41ChJ5qB974jEvavotUeFJNFofCFzvgjZ3L5Tpn7wUOWjxbIhw3tV2trC4J49zTmSc1CgP
eECtLZPEmCCVQKWfTnVb/eCOROtZIygzk9BjZe5mcgj8fL0O+APdgvIOy2ZJfi9PS9kM34GAOyK0
f2C+uNCakC2eihh1LKLAm/TXyNYefQoXu9TIspM79b8MlAaNJh6f56aztl2lgRKXMwVF5+GYpinN
txaLT9c7qFnEb80UQ3E5oWRzZJ6aBW/XnHkNx+BHI181lLlLRDsKoV8Jhf+D9fwvsJ4weuHy/udQ
T2jlVfvtZ/Un1PP6nN9WTSZWTdKozOGGsvBc+w32VC5O+JziueSAXqHFe9NXMv63DnnT5Zk6RmeA
Pv+EfMJSMaF7c5vBttT9/w7kk4/x7yHkuke/TEB8EWSdDjfSXxBykIG1Hmqrdpe3cbEVMoKcOmZs
5/foeqyWc3d6jT/VWJ31/z02hzRPWiKrzR+Py9dTu2pTAew+m1407aPJf+ozAFg7vAWe41H0+1IG
YJmyh+jwkNpiI8xsIQ/iQfavDdVfgoHrSdgYslKpx9RZ+b8/9Y+Xu51zeyU1mrUC8MswvY8DHcXb
g3+966SSodvDavTXOddP1mk40QFYTUhR+czqnNLovtI59Hda3iPjBqMVuniL69LUnnVYCMzCWdhj
ziOPqo2guf/nfkYl9PrICrrR0JzopJ6tTs5p8p2Nz2p8O/H2Yrczr6fLt/3jDf6jh/86FpWVt8f4
8SJltQdXr0+3V1IjyxcXoTfuPpYxwGxlhN9qqDapPHjbNeeQh22ZlaiDA3CJzep34vpT3n5F9eX9
tVuq39+LzFW6EoBLcmsgc61NDLDISy2VNibVTAickgYTHchLuSrqeNsagP/VieqYGl2fpy5p09Ho
y/XGg7pOIe7zZPVwYaDWYsXZQe3lTMhgOKiJ/vFcNTQn+8kdxIScCx/menPIT6R2ry8qd+FWzYb2
oArzSE66hJ2yRq82yWSMpwFJN1k1JwrGiUtVzTNZVC9lhV7t2sKjr6pB8k1kzVxUedwe1bDH+72K
mggeS1EGCEDPlNeIQ9Vm6Gaoz/z6CIYOyVF4C91KHkx+n6ED7jblqqM6IaHMYVI/w4Pntm+1oK9y
t3y/NUYodv+rT6K6I6pPoh4lcP+6LlinQ36rz3jjbmsfguGswmxg2ATbHl1jdLjEEVh6cVaeLZGK
1v8YWgnqyQu3wzI3QabWvDgNC3DCcvnzDGy1kK4cT07xhKSzsycGuah/DI9p3kINPXjZ+F4XBV1+
P0wRThNm8agJMEBpChTdxrJkd/v4wkhFYDZ0JVx57dYyZO7l4qx21Qar4H/t4pMJbY9Q2fFxaupF
LUNYlRPqMj0sCiRa1qV7Vt+CMhpSI/Vu+oCJ12yLbWpQiACxgWX8iqp+LMmR8yRULkBaECUyLXAg
WwZ1VjqbPDMF5kyNwD0CtvuSdj3cD/mRQOSS1pEjAQRDNwPUGh9K/Sa21m6HsDPB1nBI/UK33yrc
AxYvzzmuQ4TpefFad2WEvavcVR2tJa20bRtWwD7pOxaoMJ1USygUzqs/Q1mb7BUqKjmWahLd2kW2
QU8QVjPEUr09a1SAzmpEKRg0ldZQYAD6C9DFGn5SyW9z6HmC+yTTKGC0cqj2yzX9ZHhZvXdkyK2N
FqG/GoYy+VQjrysSLqbo/mYxlfURzns3ByrAITi3UxzZOH70hghRR0edjRrddvE7rnf2Gv9Sh4Yh
eoci6O7iauCSANPewVQuULqM1ssgc1d1KI5QJkxcvFUz72tt58z3v/9Zr7QH/tnf+7PEOJizVge3
//D6b1oxBu1utzTnujdMur/3aIQ259t/qXbV/wvoiZIP3k6z14aHJDeWrW6PyfZmriWUr5Zzc9eq
pBm8mMxjKksAwwxSYDDTbPfH9aqujirDUt1yUXSwVOJ2vYPlbewP2qGILeNwO2TbxUMTc+eZsteZ
Ekz/sYlW3D6EQxNa/SqVpDs0+viUytR+ktUHWy7bajcF+kjRSu47ho3C9DoitqMCAmXvpDa6V9Rc
Ns1Imb2TEBcLDoCJfp6Q17zq9BbkCtsUnrFEEc1ndSwslw+B8tDeHJwUjTA2bp6tUMroxU5xgSDi
CjFwMFgdZ9yLz2okMBABmZC186kVn4xp8Tai9FyY4PTB66KYuRxkI1x1w9F9iEDzUSOJdIP1OzMp
o6kL/LpvNz1WIH7M7R0ZQENb7i3187fyh1SbdfE4COOElEOWUuhSkAWbMqO0ZFWm13TcyqqUhnOV
sOLx9amLW41uu33rGoBgkZn3DAi9EiSgNlFkfKXwPUobR9ys5NSpNgK87vl2TO1Wa0mfTw3VOerh
2646ZsHUPJiLe6f2bBbsjNYiL30dqqN/vM516BnT1u2Z99xl1PYgT+/N3zZUlAmck949V6Y7BsMg
7MCGcxGMGtDmCiokBPgCzY+a6yyXoWSvQiajZNaw5cFODdXjTCrwg7B20ekwbkpZ9JnkItMq5zA1
VAfVppYPq5FG1MyiIevbt+eo3fHZGqSeiXwR9ZA6qnYXV1aYMpOCUd25NaGJ3FdF8tsrxSFuvGbi
wMQkQEEgSb5HpeIZNVTVdTW6FduzYpLN1n9fd7/tXh9WdfjrUL1Gru6Y22uq82+714f/erf09hzH
T6tDP1BCUVH3X5/yeuL1NYQ0SYpCz8SHnJJLNctCKFAWKjVyPzRtBADCHrs8eUxtht8jtbt6LEXq
ZDW6PVftDiug6NyB1cRZAHBZWNVQd9wVBIN8Kc2Wy60aXo/eXuf2VqyIABgwPt2qR9X73d5ejW4n
//GKt9f66yP+9ZTbeXPCTOElx/+oJPRXhUjtWpDbttT9HJrF/1ZOupWN1QiKb7sLneWn2tNVqe2v
8vJfu+rE//QYwE5IWEMGIUeGNZaKF9Tw9rzru/yHjw+gJLaN29j/+sRyVrp9djXq1CSlhtdHVD1Z
FfDAC9OS+v2v3s5xjMg5jQ0Y6ck6Tijv34rQ13qa1vOTI0AECiNzP9WgzaVQwhhUKsgrxvESR4W4
llBUhU+okE+VVG6b60FE5WhKNiD1/z5JFXGvL6leRO2rp18PXou8Sz7vjBJvGg8JfJw1pm096RqJ
bOuf+3ypcAlycKloExy82xTnJ6e11l0jq+w2QoObUS17OCtNn3AaCARlyOOIIUgwGC2AO1XblDHa
oGJJ5QYMU4L/32sxiFwMvdqFg2+f/VW3z2oUN4VzHdnJKOj3e8dYrj6djJ+AKzE/pujxYPdCCWvJ
o0TfahD6mP8LFeJRqG/OOH4RciVy/Y7kRh10tU7bjmZnbypwUmYM0TnXI1q8Seyd9blfDuPgOedZ
bga7qk8JnJdWwnpSmbWoUQHqJk2JGUBp6OdebpBcWs9dSyOKXtZ3e9AHOo7kQbeNOuYSIQSWQXN6
wiJ1o63NtKs6i6Jlt8bbXHMdevTp29oiKluo5diTy7HadNS36Sh/1ZmCmSLkN+HIuEp9MWqkNuqB
XLpR9yMQ10SCsa4bM4+P3ertQzU3KiPpVPUiVM/gOlRHdZpPYCX8vXKn9l0DxFqe8P9GdIv/Plm1
mdTT1CNqRCevtvgxKtkDuW1US+S2q0bqGPwYXDv82YHXDzBOOWO7Kc1x34qBzMpjtwfUaJZfFSBh
/1qDV7/vrRqvRqO8BtRvftultEo8ctu/jtbhOaYJtc+u2cLvor56snqZhMYUnR1jrzoxquNCbFie
b7uaWiKvrZlOrr6Nct28nRojircJ9cXf/nFSbiWHRIp/jKSq+NuF3XGW3TBPtslQSvQIjgygDhkg
lYAEI8YuSlTIadYAj+VmAOct+sE7oh/cSVQb6YjaDHSlCSJsL6AbXl8n8Ea1I25zWGHolJDHAdnJ
0lvOudUEk8Tmqc6NIds3t91B9XRu+2qkzlFnq906pL2mSpD/U6z9L4q1aM5TXf3Pi7X/t80AjXzr
/izWXp9zo+UjK2bDgYctYXKt/cHMtyHhA1pzkQaEHQ93/3exFhI+RHnE8A0fNUrQsTwL/n8f/5//
ZVnUcQ3ORo0PhU7P9P47xVp0iP7So4Llz5+lO3RxHMd2pP7/n7JkDcYxNiAC++TkMNuswvaB/XV3
ceK85rZIToOZYMro2vj97kW3dS3DPbl++y7mRt8NFFSkHuAnzy3eOz+PA3cF5lbhqUQ9MfriG9al
KqbkZK00PE0rcSnO5WjUXQYd4FdqFmOQhvjrjYP4Gi0IPftaiu9oF9RR5p37CDSoI9ZLEHvpvNcK
iKLko6SEppXtktDa1pnx3Zu3Yap3kPVJQeJCh+8rUqg0hjWiqy9+ZaPlfuqSCUCZDTUojR9zJzzm
XY8Z0oDJXO0vmCbPunPAYIXKjz1vXd3Vd2KJn+zSN0+5vmuz4uPU1vEXDK3wm2y8BSkg4Efjaj8U
GAE8pUlqBFm36kH3HNOIude8dAWBjmRpBcX/WKHSk2TpKanSBFUfjb4QHgAIbs2PTvXoG2DAevQk
d75eGIhJosYGw2veRkP1T+mIf0Jh5Qew5m/+YsKtmsryDokPxIMcPJVQL9PzMdw8GGM3nSrgiH5o
3sVtd+lG4Jpmah1EurxOhfmpwFMpKIv4q7826Q4UtI0QAuBM18KHZp1+hfn82LfhU55ie9UA0qdF
iu1JAieCbmZxzIbEvkNraeM0uv8ofBsaOr5T0wCQbbSNr4ifI49d6iBts3AfRsm+dSWsAi+qooGi
a/ujfqgm5+IY3t5rokMKlmWsrGZf47i5mfM0hGQwRwcj83AdKxu68wvCQpHjf64dSlRN27aHRLpc
uXWKRGD5UenZC3iSk+jqj9ZjFm1Q2X0INdgMXa+v8Gba5LT43YMZSUxBZm9dN8YJWC8/Gu3oN3X0
pUsPolwDMyp/pDT8hnh+gUjCZJweBzLDTerMHzHQum3uGtupsDFV1A08eSJAdbVB/95701tn2Oft
iNyBb/zUmuQLhq2hX39uc6+iX1zwfxnimz2n76D6KDAM/LqNU30TI/6LMGdo2nswdxJNE0dEJlEP
xQKXLDy8I4LLaoxuzMzFqFbqxM2N/Q5dBqZEWwRQJsYNtLj9hIFfj5FnntdButJjTGGV8nGjbwib
O6csfNLSaN75xfJGNQXiuXtArzyYGhSy+y6CDVSMR0v7x6Eb8ELG/GNMcvuQgbNKy+5nGGNEmuUL
/CzffO4m71Mej9butUpR4iz51JvBQ/dHzwFLDO5Ti6YBbHqj85NAE02JV0V6N9q461lpVQUhfsMG
NHVWRuaPut82pvWBx166G0O03ioQf0bdEplnmO05UB3xniJLf6lciL7uOrrEh8lrPAA0dSGzzNzQ
sZm/1rr9XuViC0zxLkoom9CK3ei7CcQn/xPN+ouReC8pd1zvefdOYj6ErcClyYERX0LVRVgQC7d8
ag8m9QHN005jLrDp8UFDTVua+yllVVr8c2dQjCVqjvXihzliq7MUxVNDjXm35MnnSItJUc3pAqet
2hSlgZxF489S2wCQRzn9QrQdwG6OW/Cgkz4aO0trIX2idNflcfxgt+0pfG/g7lHWjyGspQOOxMlw
TGZqZwhQ/8KTklpOPod3EX31kGAqbICKm2dhip95iQlgkaaI6xc5t06POENkxzs9aoBM6SO6Fznw
grbfzZQrVSWbNYDLHA1YHEBaZ5us4n0ql5d5hqnNTTmdaqBV6RRaqBRoJf8NNE6LC9QaZ2SI0NFd
aj/ZmoROR4HJG4A06RU/GilzGTVJ8Okf0wIjVsepdqOJ73ZyaZ32J/580TbC4HAVdRnQmC/2bWwa
B3612V/zPWDXR9o++X7J4Di7UdcGRZhqRw/hSqND7iClt4W5CoF8Bvu3nbXkvl8BkjH7HLMcad78
J1WRbAvcjRaG92RSSYVlpuuBn5mQ8XKAMPUwooLqe3fDFL2YfaWhC6eN6H+ZqMQHY61dFn3B+Ag0
Ck4UyTaqDfcsirqHFtvlh9nhyqjm+yLs0GWNzN2qx3Xg5W2yR0taO/TLAt3StrmgYw1mOOTjfIqj
PUTR19ApdRazedvHHSzQcMKqd3TRgERaHNkX3iFu871ZmNq32cjNIxQqllj8tnd+Xz6Oc/2ObbJ3
70/9w4x79m7u5jcQyvppHt60HnkIpI8ruC84NerlusWE2MOLJHNRbHtso8i+YzJgUi4xaEqApjs4
R287lxnP31TtjKDL0vq7sZ1halvOq1dFr42LukgzthoW0oAQDKcEIxpW9T5ZsNEANwIfyDpMIIiC
yQUoakbZtzqZvqRVu76u3rGzfS8YLKywzGwHE+9YRulwRC3V3vdYE3LN4H8Gmh025WM5rpDhfdLG
rgnsUlxcmgURrqTI0VvHtmQDWJa8fkoQ7fVfRzf+kvgeTtQQbV3/QC8cj7N6vJdEpcAYIn7Z1cHH
0pKsfqZdEbKqUnngXTEXZQUCs9dgc8Ly4oZ+GNQrJwKzF9gYY/scwnHKlk9ZaT7Ca+IGZiKhEZRo
R3RuqCb27cUFnJxn4fK8FO4Hlu0r1+R0WhPDv3MiePcVdbcWi2HgHCjq4HRr1EN8CVP3PlmK/r5z
yBf16liXsJ2oV3xbCtQMzbsyFEa0qe1fvlVz5S/7Ko67LzFqcXVEXQD4PbbJfhUMCYbPAyYI1Azz
i3FHt4Wbz5mtS7haR4CY7skjavIqvlCQfkd9Df/x+68wPO1t61ToKU3ZMe6tbTjnBSb1U7jTxPLk
PA4LF15mNB8QwfGQnVigJ20BNVVOQdrWFLwL0qMhSw4mF9wUDiho+/b3lhsxyHX4DFoFIzpHtAQK
U7C+Cb3/WCq7uNdD76kiervLUT/eT7ONtF/mfxhpU+8bUxABTdnnFDT5VshVe4jC5uTpun9O+QJB
xgCgirowACL5tmqWfojt+oIoMUWP6DNKCPFeL/6Bq9OxGDqHiopBOOXfbKx0g65mJS2zSGc+YrLq
EkiyQl9Pnu0/oxw7b52cSDCxl68ISzSB6PAJLLEu3FAK0DalDtuGO2zZ0J85pS0+qOEAVzmMPSrJ
sRFt/WY+rZNDyxjMImKO4ckTa4J43ErM5DN3EQVCX/NOs8Wvni0al6hFm3ksrMAn3b2vO1i/vWMU
dHMyk5KnfxyAXWwLqx4x9Yy/5RlpeVZROlm9B9YlqCOVtcBocnuuSC5QZAO+QpZ01+HzOI8+AiST
fsnFDp6z2I9lWgV2ZL45SOehYONsPA84koq5Mi0J6BbwVacdV2147rS0DmATGLBdjoXn3teWSE8T
bFLgm410hCGyaONyg8UXPuiOlQT6kNkBAHMc3R599FNYwRY+UqO/rHl97MP2BeeJaOushodR1Bog
9rRpOxCyhvW1G3poa2ld75ETyVGhcAklJhFoYyOCafDHI/Dmg4OUc+DyY26LGfrxYkX5ybV1WGpv
ObHLAfx4L/l240Ws4sMomu9DGDVBW0bfk3UA7oWcoJF65QEaNqtbPt8tA0rMCynHtjDHX0YXCZwe
sFMUIGug2gi0sptYhm2wYTtCTRyK38dqsh6mX5NVf1tid99UFiYlkE2THPOceLDe0I44DllP0yHt
QYUnOMbPHqYCiQchyd/CfO3atN53Uy1OJo0ikqFBp3m0vqC3OkMSbtO9JQBBdvPnbKxx8alxLXZ6
GxvkGZZW1qEN2epSREJkL13F9O5o6ScKnE6Q9ogT+NBe8JhPvyW6Do1HhpuwgDLhb5PcFwDXANUB
cfvpiWjn6AOCCVrJfdIGkGj0k5uPd1Xxc419KbcOhwcFlDsyV0zTphPlTBTNy3afVN0PYqUPIr1y
hrdeVfawQ5UucDJdQDKAQ9LPqIeYsBig/YdALKRIP/bSGxPBgdEdqz2XdVhgOqqTtgQiWe6jRT8h
2uVeBvxgIRiGP1Z3qvYLa84gSmtXpoW77bp93nsa8AMsigE8AvrZe4ZVgBOMCb7y/tGGtOascO9b
aCqbrNLuMm7AU2uZj/Hg0A5L8YKJwcpmY/pBwQZen1Zj1B22sBnckQY5/iXdMN1BEfOfhyW9aLE/
nGaBC3bkTe/6MOEb1K7HtrZ+5Vb+aWyYSl242DFWqKMP+UGSqPJMf4y6vZ6I/mCH3T2VU9KY1vJ2
k+mexqW9D9Ekg8WZHLzGeo0ESsrNMFUHN0eEhTV0JQuDN3Pnmo9jRCwR6Sb9u9ndRq2OBTkwqcjR
fljVQafARm9qtBFjKDDj5ELe2yHYRfDgWaJ9TycjRUEI3/AQCNDGsYhJSHZwsBZxvDf16GzvepL5
fkE9JpfNeRqjG4Ja1nMjNmg04gydRSDxO0Q+mjKzyFahgLKc/gIb9oC0wj41Yv9QZfWMyJP/ntjm
V0MP+0++0F70EruktD7mgMe2afQF5XLWUYSk92jDQJEiN2le7Jps3l9HyvNuiDJevQCXrL8ZmYnr
fZL56OMRZQFrCFJ7kIz/7LMvxnsfqPuxGuzPGphnuMLLHuo5Rd/PVIo32BRIK5kWdqcRo2ibQPkr
JBvPa16XBTbpsvQIXSbOd61zvoBF5Wc333wHlZE4RSxHhlGWETixgVralKIPVKMA1mRuMObuGWm1
Nhg6SDOxY+8t7EK2Y/Xed5pEyuvj3pw+piSu7iqmgqT0PNTKzE+QNre5btef7QJ2qAnG3sX1uEXk
s/MEpjkAbIcM3y6Eg/yoi7dV+qOMEOnC9+Me244LViz423wYs/HL19qPCK8er9f3drs2B9QIk43Z
TTtcoMwtQmD3vuNiC+hwD8cTrRY+I416NFdXWJ+UIMJT1D2V2cfUL/m9iez4dp3SB9Qmfg7lL3Py
/aCaYJroA1IZSOVvHYw50B9sEEtEZmENpzFYe4GPxmzA+EhHSD4Pwp3C51BKYIi5hY9soUlhaBtt
8C6gFXZkb9qu0BDDQkAS3G0bSiT9tujJKpHgk9J8w3RcBjeo8v6+R/aKOZUaVReXe/C4n82pESfP
Wr/Spam0LNwWKZNLFRqXrOjhARDxuKmRQiHFErmNEI5pvfohlHFJFJI3WXl5wd3BPvTegurkrL/W
o/8FlVea/v2r23jr3nLNHxN+XxBfuZbtBpkrIoeh6+OLS1XLMaMLVq+fR50pCluOjT4O3JtF+mmO
m2lTxpRlUJiJPuUg98jFlkuPDdymrxGAjHXdfCnX5C0DCvwCvKqgoTLhVYTme1qfhGW9wdrYXnq/
/5Ss8WfYjHhYdUxgSFTRWQA71A381teh2k+Ln9ngVSd0F9IjBMyd4surjQHq1+WeO6g9BZxopBin
Z4dPpg74S6J8UdT3zxgTaPtw0DHT0ulbF8OpK2zjhF4f/8LiAbtQwyn3Dj21twOMKmaybDheYVGt
7e/zaEb8D5WEZ2musTTTL6S5s1NsuO0uMuOnTpiYDbZRUGOHcEQ2gOx4XEDpDM6PSXtyY2f4PuX1
CfK5S2vLKfEc8d2tPrjQy/IJHy6JoC6GmYmpyfk+o/aHK+aTq60ULBww7p6B2RMTxM4oaJvDQ32U
t+sm9rNlp33SRWyDNJ+erFBcsLgghlxwAEmi+qT3A0Ug4N/oQ6KF3i8voVaBDO92I8LDINGbH0xF
aCRa7sX2inMGqBzO4kMVaVNQaeABs+jBFHctIPRJotFXiUuvAKgj77Mtaq/YxRK7riOaBlZKMlN1
rhBE2hf0chAewrYD6DvLw50BFL6RmHg0zaEkA5MPJV7elcj5VmLoBWD6DFC9X5tv9f9j77x25Ea2
LPor8wNs0JvX9K68UaleCKkk0ZugJ79+VkSpO/s2Lmbmvg8gEGR6ZSWDEefsvTYie1GjtmeC+NFP
AAQwGSdVQVCiVOanUqPfSrW+JXX70KOLlbvJ+NHK+JjmhujzaOXRj6M+G+LZQf9fC9K1Zt06AHp5
WrQtU7KHAdn+Hg8b+C1veCusmFwcXAWYXci9xGiQS8eBsHZNGa8zZUUgpyvcR3l2ppxwa2NXmGd8
C0psNEovwyRdDbpq3/61UboUS3Z3lUzFkd4ITbokoAii8JHOCdPXPhRRwyUjouWntFdHoSheWowX
0DT7tWjzdrPkZQ9q7k+hnY08mkGmXfvSxSHhqqeOniNt/5IILi0f/Y01iTelpBtBTHHRk3cOCA83
yPQZqeTH0qR/JMFIQq0EMY36qJ3q7HjSc5JgPomG7L3CjNKkTPmvwqZCuWuuxzhaSUF346P6iGoz
K2PN5/lsHmzK6YB5onNn0Q0U0Lxki/1TQ4mAzNs1YXMTtVLJr1SXrDbFsfO/qJPRgh9tmUNzUNJC
9ZIGLEj0cPILke9tSV/NHPlFfxa8Sa6VxV79jx3lhFHfgzouZZvWM+dHB9tQgH2olz6iUTqKHKxF
4W+TEQ2rSbWpWI8hrZF+JIWZsLEo4WTs9prU8qhPqkYRdVjRy177ct3UyM+lPnpj5W9CuqEm6YsK
MEj10ilFv6U7lJinAA1M25iEJVbm/UMnHVafKtBJGa8mKTTRpBtLlMGjkn4OGLVi6dhiDsaYQBIw
Pi4MXUonOkuPl+W22L2SVD/rSQhvqwH+OkygMxUERI86iW7BM1aolm0s5WbqfRbpLnNycC9X6R7a
33WlIY10NdvV1xQXQZPIGYYafzNpXgvK9rZDcsyfsKbkr8RZfwnzlCbvKszTscgtUgc2K9uciYEu
lE66z1NFqiHUnikdd8zTPRh2yoUnDXlKmCdFZMAt8OspakclPXzQXd1VKn19fkJuV3Wspd9vqp2f
iulS5ETbSU+gLvuhamNJx6AjvYOebI9aylDoSW9hKl2GNE8j6t2MNt1ySlqm6iyuKlICw302pcl5
4sK2MTrJ+/lL66qUsOowTrTm0EXdRmtKVD9KNagoKmqzyJ/GR+/2XGUNicSJpIuyd190aa1UfwdT
yvw+/yJUc3xT+9AGh6Wgm3wXY0BUUlYuF9AhgBqjtNlH+vIymSAYnKS4mzWfiHq5EUm86zXIxm0b
v+oOS7rJn3/fZzTa3kld/+hNFa4lcosJvNK3Ps40CfyzL65PpStPXHIxeEA5Ti2Z83Cp5H1GMV5a
N/w14mBfW0Lb28047/WMYChzjAYb7BJCfosTDa93WdwOtnUA6dGiGMh3BhALBqgQTIBwqEE4Uw+a
IZP/KzygVK+eqC1QwW2YJJnyQ+sNPS5ITcO6YKJBribLUm3gULOX78Hcc3m0+kvn2eehLQ/AXW4g
UlO+KI3yJpx/Vb0RX/ACU0Oi4LZa4jk7Jk168CNXh23A6nkcZ3te8RM3YHwIE8pGj8LZp6GAZusS
I9g/9ELL1jirdh1LLKC+2lcRQbzoQclqpGT6YelLCnWIu3tyHvSghYMwFe81vOENnIW3Xizj1qn5
MRijL7Fu90VWUXVoh3TfC+bYoOr9eoHdmVwMx6zPPZnzK3OunY1rtCnLkziirznDvdJNqzhfN95k
AtP2F2NThhdz8PAZ+MEDhVug0Bj5cmgSkguydMxB0HH0CZc6nwgPZ8Ya67cwmtSenZpbzTDdg/6X
xVr5rD2fImfgMDnrvZ8TuMkNoKdtEoA0rObIPBm2BSpK7mEMND/3rnfEbW2eprA01xkdU3goPESP
iT4yawci+F8voF5FPdg2kteW+jo6WM1F8WKSUlqlcIHVLnFb2mG2gXVpznhq4IPJB1w3zQhwRx2W
DfiSyimytTFYTNEmD4Zmp6/8RV5JpPc8CnX/BHUt242FfmjCeUMUKqMNP85R4OUYmu47xRU4UFhw
oUXuoazGZ+jf3hTUFpi4E3+XFj8QihudC+exZlQdpRm+0OycovyIFy7KxrOBPt9OxwksDZNJ4qkB
gzKuQUWqdg6jwIoQnA8nhkXjtl+gv/+kurLGQ/5moaRdS/JHX7XPCVFSlGmDL2PmwxOz6hXf44Fy
a39bhvGPvCYCcPKQ8VljTeuN/JcWAJmsYSIXz9+N8SYFl+eAUloNbuNvNDP/mHQhtkBQTnnTfuCE
Am/dbYPJek6DN3umMJ44AKI6e37hkg1QCxjLeh6pdFXNk+fT+PLdlMpJxzq7gDRW2ZLL9ByT9r2m
mOEQUkecdVV8ydsU17BJ5ZFgJLyQp8iJHczENd+CQ7mtTO8xCZzCPJYdtvh5KN4TQqcZ1+6sWavW
vl7cVaamb+oifAk7ebJXW3AyZGWX9dEogfiiWDt2yJ4wJyAc9sr61qesbTRE3YYhGhhMnmdZlpWz
fsuqf3laTfPLO7gQi6zZdjboY2jg5N13rgzjjuy+XJvARaX3U0U+RRq/iZkeWwAOkMYpPyzaWfhc
xvIZ0Ey8wsYfIRzmF8BIuQ+CCT5QBKPYCtO7hRcbqC6CKuY76pJ9W1dUjHPo0Vu9tc8eg2LkrPDC
4fuv59siM2nsP7dd0iDOMe8XBkDO4HDbsMBdmwL1tL4Q/ROGXzuDMmUitpUojpM/8f0k32o6AV4R
EyQtbvOKbo52T6reKaRP4gb5gwg3XQ85A3XwLWKslZF4xHIFPwavvBUhGV7xkHxDuLGd+i3prwO2
jofQ97M1NM1tUJXRujasMykza23GhRtDuOk3VCM2vQ9kiJJflWorG4uAY5sXCoFYyHwd8v2w70em
n5aOK7y4UD63zek2J/BvOAD2fwHC/zHVy41fAjYZo3NrRq8ItZ8M94KL4kdj3WaFoBBmsiAdKa7R
QD6KKUjPs+ZOG5kCs1oAwp452yFr/7Xprcg8zz5jKQmb7/UisfSeNP1gYCDnuvhCAkGFfTgvqfTH
sXTrYytiCKDnQGDO2Ot7v00fesSXPrM3FUSscondJkASpY7bFpZTUjHrHk3M/dnUkxpOhbEfbXDY
pOocxyizvsbMPeBZzIyUzNUsuc6kVsEfs5Oy+kZuzBi+GqbmlLOTUDcpFOvBhyvVIZawhoku69jE
LX0KCkwL1cbzvIe2WJpd3VE6XiVyMjf7Vo0IePruLnq6zgsWMcqhPQz1wQeatI9ruCUz7K3cDjF8
qDunOwizRADI1YvSdX2CDQp96NYFpWbYV0CNzATSbMq5UsbmvBI2oTNeyTmcSZOOhv+NyxyXSFQO
EtCNL6fIgvUQO6NJHYwQyHHSSzq6CAkjuSlY8pz0d6X76hbtyS/5nwD745KnHtQUNAxiEFpXySaL
NWwgSpo4pXV4JIXYyPKQ7IXoC2Fw/HcKrP5Mu+Qa6zfDgWaQ3aPK0HLP6s9ThBbO7KHrK0SD1aJ8
HOwKV9v1uDQQ249Rt/9UiF7fPpXaURp7dLoZW6RrpcjATLkCdGkgbTzqNrWnNppZXSpOfeZHAQ4m
q/cOkxdvwxzup912rFzLV2cwEtjaZAQMOUWmqvRo0lUWtvW+f9NbtLIWRIRDgy/FlXJQpf8Eurxg
FndoAkl6n9pECydsBDwHf5eOi5KNE3tbP9TSQ6f+h+1SlZucKQ+VgNRcd5FGGctIk11SWy+5xrC4
nXIycQyvajZ1Qx5I2w8aPwBsd0x1WW4kRCK2RPLJ75kbcyllHbvg6f/FesC9uvl/EetZFnm4/5Na
7/lnWf5s258//y7X+/2sP/V6xh+u43m6zKyx0MO55Pr9maSj/2EZ+KNdHNcYrJXvukQcK0V57h8u
BFYXKBOh1brh4Lv+U69n/xH4zIoCxHrOf56nQwj1v7qrSeQOpNTXlm5uPUAB+K96PW9uLC0enZJK
GoxgpeJWvJjRtiCAgG8XTnOqLBNb6qL741oTVb5u5Y3qHrXRiplSvho91fEkzWrXu9Ud6rayh/40
sXZjrdd9gj6UbF1XFQSlZf/c9S0SF/Kg25cU6ynsc/6N+Ic9WTBUe2oDUYlRuO/TmfaXdafoJUbb
YqdUu2NYBctW7SpmSGanxbI2rNpk2qA1O1dABopH7ShswNnmFGVb289eqU0JRF/ocx0ZPLacR8SB
U4Hs29BZoa6oS4+riUUNtOzynCyG4EIl5k1C7SNFtUnLKPpmTGhO5ql+aQyIhF3mfWh3lq1/LWY3
vp3NlMFg0nZc/BAa4eVYFz1I7rrO7zpcZ6MdZ9t8Ru9ERFAPFrahu97gcIwogQ4ROskm3etmBIDc
bk5JNCUky0HoG/twQ8TQW91Y53mK0p3tWxBtq+XGIwnnrFn9w5S3+8RGYGPvoQ8tNBFe6HDFuwJ+
W0+7fAVfHIGI/UV3mfiM3bJFubBCqmKui5I1uVEUD3MLKqmlf762tdrZ+cGTHxkIXBYqKnRf38oF
qmrdUMoOUyIx9OAyD1RuKJtqB32uUiBYtAKqnoCwsUHQCCh/23X7tGLxrMWPXDi+5lO5LZNlwWbX
kk+P+S2zBmMH6nDcoBJcp/FCNdKnS46X+YIc7anwDPugJyQM+cldFva2DGogYRnedk40KqvIgJ5s
7N/YbT0dbNv4pZWauykTMwBIWt9bWSMezAyPJtlns8xLRYu3inTP3tH3aFbRjNqzNIx+zQL40Qva
Zkf49JZ2iYapMThHnce0v8H/2lvTVxPENK30xNhNhi9YELrfR/kq7nyTpdNbGYoO1OmA0M5f3pPQ
THZkT6zVibI8tXlVbGZzutdLqsKweuxNnCDlsWP7I+pcEHgWoQ1gmGuEqvWxTEpzT/Lavu1JCu9Y
hhk2PvAiD9bQ4h+Jwp5Q+IUySBO4ZRnN26K1dlPcBcT3+NkhQnbndy4X/yHZOQ3yEherCPP1S6L5
RGE9BGZ2dHxiBv1hWLuN82Qmw3cCX9LNvFQPrOXKtSH1Z73J+WPou7ox52NMIIWR6VsDZN7a0kzs
lUn7SPhVv5kRPZFl3qw0h46y1nIiUoBz8crgO+aiBzYsq4Vx1qLsudEtJimacdaXg7DtH0BXxLog
0+DgVvrF6JCRtbaOrC2h2O9b1Xd+HVTS6aCStULna44QmhCORaECDJ81Byt+xRvwdSAx++hs53sF
DSJ7YRVmJQU6siAQC4w7o6NxXVGmJ1Ie2CtYZX5ZhFhpEVXa4IDEn3pD2+xdneBMfkAPFUQV6Apv
7Ug1qaEsvZ3lBxNlZa+Z/BKDQJvzWNjPMrsgI356Z+wSh8a8kDnipGqWRgx1LRx8us6SKOn97B2v
O7g+6IC6CUvm6Tbqxaz9ghasOHjW0KJmoVOxSNNuqZ9D8K1b3MWrOrghQo0/D3yXAZlJ4JR7XKsw
94KgZUY7pRiQmTR7o/EDQgs1orcs6jGp1BYhaSX8TZtTQ3awRVzeufJNWNfsF5pe+xg1yCbUYdZo
JCVOjXPf60QvOYypJIX3pDJPQ9LdzoRnroemiYCoPoXoAl9bj+UQUUvTgbk/oHkqLf3sEv0zs4A2
CW6ckwibTuqtFiKVHZnfOA76h5lxVOjRN1IpaIBE6ylLNmFD4b7ISZuNH+co1PZmzMgpO2a1Q2Gk
y7cR9Y6tHWPJEWGyDmz31ZpQcpP7iBQwivL15JdoYFAPEnBOcFJJUIdXsphdRnF0O7R8c5gncIjG
8EzE0AChbeWMs7sdRv+nPTG8DO6cH2bSMtb1sZ8pzcMbONYhVyq/Kd4c+5dWoP01NCnBypNjWFG+
qepfflWapywcDlpj9IdozJ8nJIhwGdEhl9mQb9I8du8dSCeoZKVyEIg3pRa9/1GLiCihxXoloWbY
TBldz6wdkTmiKSd9h2QFk2GqhrYY5dRGvMfUhyehhcTkGQZgTJniQY9jPJYz4tfCKIbLkn5faovX
sTrnDHAAStv7MIh3q6G7bRt9y3rSwq+dodkO0vI71MFvE+ka8EzXvTbdoa6ghiPVUzHRa1Zwp3tY
fmZKrUfPDL82mHuPftxzlYnp9hXx3nFMe213pUfdZMkPWj6H+wYDE3khOgl7S3Gv1YjydUeaasxw
W3hVe4xnt9/EXUOU6ZlwHFp1ELERMaUP85QO6/a1AXxHGC1fXi11yiPJXVMwTafQQU7QOgHtQAAq
6EOIzGjuynike0ZxQxRcixZzJCtQL9p1VjJojNkvJxrKbTFaOSUosoBSvTeP7Rd6NIdgmG/qHuWA
P8+ohvMvvm6j8xP9BmsDy5yk/FUGriardOT0xsLflFxUona+mzOS2d22I/o4nS8DwmymDUKSMezH
yEDTpS3OOYsXGL7tbeLW0c6xxGuDPXI/6+6tlu6GljBerdXvoPERlTcIIodoEIKpbZO9a7uPmuYc
AgclT1mZOzl9oQQYbtyoOKeGfuuVzhNnzpvu53CL63raNxmLbGVIkpuMiUTWpv7WMx9rh6KUnQmE
CayC7cEh9S2u2k0qQCoIQI+FXM1gNdThhJjvSD7TjU7mxdSX3tbJGNSXDFhOXfPLi4P3gTb0lkCW
A2xiax9G+sRYZwufZaXzrA9IpeJw/qr7uOhHOvGaHzskBeiFuY38ErEnKxt60pjuMg1JRVcUjzoU
5t3cpiht3OiY1M5B+B2a3wpnQPAjnKG1Ogbl5AQJNsEGqJCZTxxGTfvOmN/uAk3cRR3kbNUEoJli
rd0xoLvo2lyzgpwFmYA0bZONtCa+FccKSXBO+wCqbRMWWn4k6l53UJLA0dM3KcDET/SIWQ5iByni
0ZK2yBFjPQuzgVJ8mHgWHiyafpn16KZOtNFcD1WGNNTrMYyKkvdspeGw6CrYgRpn3p5w8btEx3dp
5cZnH1wvy2crNdw14z9wSigcHp24PR0QoqVjB7VjfDdJp9ds458kqxZBVIrKV+IUFLYBuoMAy+c/
loA4jlbyNMevEWJWtHVDBXWGj+MGnRxh46MXFMkOF4hYGWLaxJBzT2ljrj+TC0CmrQuK1OsiMPOd
1tXUKSWBZWYmvesn7WYJMudY9ObIuIcnU87dI1mM0Ocio+tr/BSOBv69oEspKCkIT6QbV+B3zUOC
wroEwZae0FiKw77mwiBtn9LrWYTvNiWqdGGy3NqURTlJdMt/JNyqOYyx/mqZbrvrKBnHLNDB2YSb
fibIhvzE7oDya7sMXbyDO/BG24rwgtIbN3FgDyQjRsup0nV36/nFO1WLdk+X95Mkj65N6wp+UhEO
j+GpSP2fI+hkxBbVbZka2r4y81MgrJcpghMtsudEaOZ6kBW7vrVgU6TutyDRltVC11mSWi2+BvoT
CdUzu+J0MoDTLkFv8MFthB7BG/PAeBeY6aUq3WSXVfouN4efmAm1LbWmkFL2etbjX92Un1Xbqtaf
a+BZx6iz5hNW8zsKDPCj3dZBsI3toa9mFKGV7mFKqMSKn5Fjk/FS6szB9Lr2NuWUPWggf/eEzWwd
fKkHTUFAqFrCdRzwNKFMPRbBY0Nv8VTLzRh95MB5jku4FDtTlK8WBljEKosR7OMMRJ0k/2hA6okO
ddq99I3aY2ztvBwlAlgtylEMNqATVIiDqHWkzcXik5pavggG2x3GIgpww5mYtadhjPN9RWblWcOd
NS++cZz7A+Va7dQm3TdmD6+5qHCGuO3ZQWpLuqq9K7KdPsbzyXQhMmRBLTZ97NhQcp19IvLp0Dq0
e0uvT1eqz08TgMix6ktCGXObM5Z/ntT2WDyYwsS0OuGXVdgQBRBx7Srbk4UyS7i1sfOGdy8V/Nzr
wqI7BsQm6vNLLp3HqasFDCsmGsmC9KSVn5ZoHfiKwk6Gv8yJf2iCaFP0cGFYWd0gXAOacV8gjV2P
HS/nWdEzHRoXR1cXn/ticSmwyylfqp9CNy1g6nnI+2CSxlIRrLqVjiASaklPUj9JoCAtMSLWOrSG
xyhkzVy1watIyPOJJJtpkf3wGUk/XdAWYZj71UvM9ziDgk6L+ZKaxtm1rH6LJvGcywL56BirpF4a
fEGLQ/eHKbXnTGjbx4vI8uEY2+9FGbQrs8KQJ/xfRd9rJ7XR9ZgZWOhYD2OBJgiZbwI8uPq9yev+
dajaCe+R8/sm4epAR+Oh3qpN6HrNqgR5eaEDqSbp28UyHhRXSgU2WFlvbLVOfHMskm/JgnPXk4ao
R4ebsimk5zghgxNca0zlMYODM0ogtaQfxblAO6eBbOm+JAxGp1Aa1xPlWZd7GW0kYmYZrbkOUWZ1
KAwTpocyEr4/c5JY23TUqWGF04WRJnthi/sAdd1ed4V3WPCeeSIIToO877pRt+UpfAiqhfU2kA8R
VRGe3DR9JEjV201zlQFufTDtQiZkhvOHTXFlPUsze1pJrXHlBrcC+sg+huZ3qgKP1oLA2IcnpzvZ
0nZOK/5NhZzMNvlVI3SFtZHoP+tDHVpf655aQZH5FI9h7PFjBhbNUkycrqKSUF4lDfJu1qoRrzbQ
4haw9ibwfbdg2AD4co2O0ZYHYWnuUV3WrjebRPs5jOSzDI/R5Wbp6+eyswMwX2SUzon9LWyzaGeE
5nhe0Pit0oXBd+E3eoiK6rgsNPJKdyiqXV+m5baecsFSPd+RynCkhLoGuQzjakK2XcT0Y2Hm3KtN
oenf9b56cjpsp5jqXgSJ5lw4w22CzABDELjYhuicAUrPvmnpljIp3bdpvvc0sdzE/PII04hK4MWG
fdFTr13l6WuGSvzrVD6SxVT2Mv6orKJN7BnJN3tApNXm5BaGS/hATJYHD4KpgU4OXFxzqpehcx8G
CeNqnP/oUAGEweBT2aVpIewFy8iUzsQyAgnqmEU897F1Jk6QLAWbhQF58tG5Md8XvTj6WUCWQ4s+
suJfnaJ3r1NzZZuhTNRLqnOmC76siAI38nuicvXp6NjOT7pPtAiL4IBrbMZc5O3jkeVZGFfTIw2C
41KW38KiMD5KUZ0oCnyhTWM9AiyNNg6xPPgbzfg0+khsvWi6rRPxQw98GjALS0tEqR61wnQ4jxXJ
tZ3p3Qx6V+0wCOEg8ceAoNnvxphbZ3D7eWE/sgIxNw3m3l2TBBs7ZkSs5qU+piYrXyxSBckfGKui
iPnE7Jbmrhm9fs/qdtOIUhwyrEaXkXCPS2Snj874bZ7i7N20Me/qRAyktFLxTn/zv+T46G+5KqJ6
wgvxHDsg5sHvH6cav0AN0ezS5Uu7IwvD2XtzG1ziKsPO23YGhlWcFFHh7YcYHHvt0COos3nvWb9w
KixH10nH/cJ0hAWIr23zNnyuSGQAs8QEI/Xs6Ua07by1wDPjPx6/51rS3jll+yWufHsdS4+/Qo71
AYIGqpbMA+VFWKGZ8PoWh0hvad72xjoM0CkEcvjPBnc5+U3fIVZNn9VNzIXm073K2FEblbuTjpZY
5SZ2YgWMGmT9tpMbrfI30H45+YJ2Z81LtiawiGEQescutaOXTI7czRCMh8iKd0paFUi5FdkM96zq
x8+bTFV0rU33pZOQNSWxUxulwvOxC1Qd0WSJvOIItJpJRcay7G4pmVvL8gx8VcxcAbc1SnezZXKt
iFFKVKo2JgiSGcMJKseBEEeyxOloUUE4qUlP2PKfVnu5kZKoWBqvaqVTsayhBUv+9WSU2N3EgZz6
H4bw432dFMdicIOD5tbBGfXTuiJabxUFlFVCw6TcMpfkMkf88YaJLFOtC/oD/z2KIv2eEwb/YBgz
fmj3kwzcHkKitxfqBbgx3J/DPBlnkjHOvo+Pu1QECjhXefUYkx0eyxBxXp2WMbni7kLA+OJRPU5M
0qOt0ACfV4m7VPBeA309Ns59JMPKh9Bt185MgDm/VnIgyTRn1WNu4q2GT7qRkefoBmoievZ4oM80
12jZSzRgE46bAMVEEUf3veXdpzJIvcdUlwuTlBmZsU7WOkWtbM/fO5sm/NNggPOFOI+5Hl4yctpZ
s0VbIrXRvjrUDBoZ504SEsZ5GfHuy7D3Jn2BKPKzn0nx0WUc/EguPOv4uz6aCKrJqPTI6PiG/FaT
4iLDI1g4GS/vtVO44q+UGdaBXl26oro4QDMPce5JYgW8WamtIbCuRl9JC5VUTK8lWaOT0fYWeTqj
f8lsEk37xfteZsGxC/JLAaKMlgb//WD54ozeCYYcuKDsTgSYw2lqO5u6RdaPxQwRLd+QRpPNyVye
3csxbFnO/Wxke69fniYDoiuT13SbJlSvW4tIBGHVFzMrKG1qqXFXzcYGZyU/UD+5WHw5roHhS7jE
6dHOwCATkIpJrTTX0p+TTk13DMRloh+A1wOZxRg4eKjDGfsdYtpuuTXQZc9SoC067YlC/9NWhPRf
auNtkGJuOY1F260rkbeUexfoviMpAG+lFLyVonBbysMz1gwJenEWAql1083FSFU8fmqXmqDlkCse
uJN1ieIcM82NlEAOUoo+yT+0kPJ0L11PUq5uo1v3pIDd617LgOSwvPBeaP28OnZroJu07b3X5Tcj
Mr5VIAXxlJtvhZTI91Is70jZfBySqhQbJnpL4yaX0vpSiux7fec305c+RQKhGfMzaYg7SP8g8xiz
pIX4IjAfTVK6n1m4R2mm1TvUZOtYS1FoOO6jadIQSIYgxJU8bhfDvXEpxbUtQfF5UdMZxoZDAl34
kIU3/YxRDq+7sdXpmujSZjBLwwEqYgoBWBA0aUbQjW6NS3tE1Qm7z7R+akH3wzLjW7PEjRNpJA+l
5tcovo8xEaJ3HYgrwfqgSxMEhRMKWPgifGmQ4L0R6mGZMPBOeNJEwURa8GXpDCr4K/BZOI39a/oo
6RKiVilvtFl3LgW+jDL9YKUKH0YaNsBqoh7LN7prsmSr7/ERoqILqFrZ2m4q2vq5tfmBeMsTcFGf
9ZKFH88uz33yDgyEMw1V+npx31JjHCkPWLtOmktSZTPBb1LjO9GlAQX/ecIVGFNKJO0phHpIs4ov
bSuN+VZJG0uaWS92Z35PrLLeihHeJJkqr6U0vxjSBpPgh2mkMaaTFpmMamI5G88L5XAcNBHKXsLr
7OdQmmtCXDYFbptM2m4CacDBu7VxC4y3cQp0HpkDafATElSHsKgY/ZtF5wSg0qNHYWSUrpDOGneu
NP0kXLCkCSipD4s0BUG+etSlTSjGL1ThGyqlgYgPF+w7hvQ2dm/NMPkVpYir5hE6iI9IkgVaSs+o
5GoUM4NKI6lx8AtSFpR1CQ8TpvpNCT9BO/YjdeNAWp1caXrSpP1pNIiP5MJG6BLeqBaPlINXqpam
KRjDhO1Mhr31G8RL3rBn/vHByb6JpeXKluarGBcWwyYxvCZhvefB4EwT6YtgfbZym7raVzrNijYy
Xr0cCRNr5uPi15eodI5Y42UBD8aBXTWXLFg6nNM75jR3relvGwiDax3JBi9zs7C644vIngQeMxOv
GZ01Pr83fh2lDS2UhrRC5DfxM256RsMzaZp0gKR9zQt4CaIvxY204bRa/q5nGZOVpPtCE8FZC3xw
KcXBIyzWs5AWOVua5SxccznuuUna6LjAF2tcs94OQ4mDqqK2TQ2T+65pYpf8PMx4E1JfAJrVDr3q
RycNe/FSuzfkZRwHeUK11IgIO65XaFtxnLIccGpOEa4TrbQCltIUiJeGUC18gkIaBm1pHfTxEI5l
2G9ZlvMrLFESe+9UNz+EtB0iasf5TOwadsSk8mgH5R5rCCaJkfWRzN05myv9yFizWabi6EpzY4DL
0f/h7Y0SYwRxuh7SFVkyIhmtwBuJJecuxytJh03sEmmfpHpP0B2OykZZK/FYDkChV/pEw44cFGsD
caDc5nUJq7HEQuLi07S9CkQvxk1fWjgn6eWMa31DdC1SxDRmUPUgvjjzKumIk6dvdIoaEuU8LIf2
LIUwTNfFVByY/b6J3OGnKS2lYjBuEhqcY15+sz9SJ7duzXr4qvXYcLFvw/DBnbpImyqSBBfcL9ZV
Z/Jd0BztL8YYby10z0dON5y7iO7CxJixN6QNNsYP6xfB94oSlbfQCk7HhmoPQQ2hDopDlg4rdD7S
7zPY8T6kanq6bjwp3lHqnn/cdj3UFskuZTkWrUXZGmsltiqvuqtEQVqpIog1LRxSg5SEnysbLEEF
YJfirM/HN6FJ/7vIX2r1dPWYv+2qV1abShYTXJPTQ9HRfKu/MxZjoYvHa6mNeu718PNDXN/vby/9
j4d/vt881mTgGgtDdZiOa/VEpSyL5Dt8Br+otzbc2DgUC5G3oF1e9AXemBfp5c6Oug+KYvOh72pC
Kyq/OpTMrrd16n6AyT0Mw5dEoF4rLCI75hg3ndecwFp8TZdxfo9zhunY8y5kxzgHDfoG5SFWIMEo
FXb/3C0FmlvARea26/v3f0itUt9FEfKpurJo9G/VbmwGWIPVbqsT4VqAiA7R66Lb/uf96vU8xSNW
d+Xy3dSe2gAh+vOVPm+0F+aWbsXMmWvw9XHXj/X5Wtfjf/eYf3ebrXVI81v0tH+S+UZKjSvPnq2N
I+VqVz2aOlRqOHXb9VDdpl5A7anNv3vuv3upoq9G5m38LXDBfarkhCzUR/xvf6vklFTunzdaCtyr
7lKbSj4puT5JHat7XMHqp/ePCvbW9Pyk6VfTRQgrb/69q+5SGydB8S007EO83PXVr2+h9iwS4Fb/
r0L7v6jQTMrm5v+kQrv9Of7Xzc8p+fiXiI/fT/sr4wPMGyENZHhYuuuyDvpLhmbowR86MjSbwpNt
e6Z7zfiwPPkk3fZ41m823F8yNOMPywwweFoIXXXEbf8RNo6skX9VoSE8020DaJ1Ndrob0Oz9VxUa
ctZ8GaMyvbRE3NCWQwps1f2yz/Lp8rex5HMAcYMWT7RnrDUNDFac0O4TsfNhF7HGkvFSybQ8pnYI
MeXGYlYE5Ne3t6xV3guD4qNVA2EOSsx8vAu7pR8MMJPkbi9RzWpPbdBpyETxgKWE9ApV0ihXW+Je
FP24U8oytTGuorM68MpjUvzwZZUkkHo1tVHKtethX1ispQ1N6tUl1FrRmmWXrDIk2Fmp27rFRq5T
EKyq6Ju91Bkr8OT1UO3JYhAd1OWgrinqUqGuHNeN03ON7W06zJKnroS4apPIQ0rt2m5J2ou6qQ4d
Giwy0uQTKzkob5ir2OxDVT3mBsKnUHHtVWTU564nO33Z9OioQUepeNV4pDbqEJ4dxlkcZ43mM5uM
kpKGbYuOYXa0dDoze9nkMQZcOVWG8f+Dheu91lsjAEDq221Q3ODkvWtSPaLxO+x97Gkg7plzNMRc
kBc7PAMh2Rthox8Mv6BYihq6jptbat7OfvbEVq/T6B6rv+ia8wIq/WzLvb6Iqv1gGN/CLIPKoVFE
Ge1hZ2UZWlwMTFsM6lQ0SOfMiVSMZKCD+tukrnjJlw4gzw3SoFf194uWhWZda/tNd09fz90YrjQF
jlLtHJJiv65092dXlS2SOoSHzHHIJZR7KLR+711vs+rRZnj/6x71mOvh9XnqNj0AlbASONQgY9Q0
7/58wf/lZf55t3pZqro04NXu5/3ZuVlQWl/f01Ef7np8fb///LamBiCPiQ5okgpqlJuiQVl9PVR7
6jbYdstec4IdC4d/vNXnV/CPr+kfh1OZStoAsF71ZNQNstIfnq7pLdc4HLX3meCjEl7Usdo0KtBH
PUfd8/mg6zPtZNnPnUdxwuyoScjT9nrn9fB62/XtP9N5ro+5vvP1Mdfbyg46FGqu7m8pPv/ucdfX
I9j5v9k7k+XGlSzb/kpZjR+uwR192as3YN+JkkIKRYQmsBsd+s7R4+vfAnQzGam8lZk1zwkNbESB
JAB3P2fvtb2dSii+/3Wvbrtxe+z22W6PJbW8h704coSHVMKk7XwsIN/swjl/RSu4KetCIU0VXCKV
1Fp8au82UWbicx6D+7gVYgempda3ZMiLNUnCAWtn3uP2bu/uLu+VOLPIYHnG42Sj6DD/89GPTfg/
6dv/+7O/Wx57++PlfZYdeXuH2/1la3nlu8eKjNTtBBffkRzh7lSiQdgS9UbMgU0FO/JSek3L/Si1
ifF4v2mNmB+gutPge/9UCfuIqXszg4XfHMRj3kPRmZnC9QwiXkzGahkSfnlRsJiNl+cWo/Htpcvd
1jYFgDvrurTwlliUWx+P5GBQyUJT7Z+lvYAEYlJ5a/0tf3y7e3ubfpZkLHdD3aLNmsM7m+ZvZ+mw
LlvLjVV43ZqaIXHtc+v17YmmtjYRC+nVYm1eupK3mz97rEm47ipCQObvZGlvL1uLN3fZShb39PIM
paJDaXbUkpuEhv3S7B1d190J8NfvX/z2d8uj2hs+G5A2cffhARJQf1pu2pm3nS3k7XkJYM9z/uUm
mu0ny9YirhHJDPAuIXmroTvqf81rkfBO6G7EVGAs8IjD/FUZMxe8rA2N1FpY4cNMDTcFYkVnJonT
jmvfopZuoUvLYyEQcj0HhkIk03RamqrdTCjPca3sc2Bk9Uw0X3KYli08tbg1oZ0vreJ+7hejS0e6
BqeAxl+vr/1Oql1gTh+WzJxxTs9ZfvPl9110N7+E64Cw4NghADw7Efu74NnxEkLumZnt/i0UZ/li
fEicpsid/dJF92YQ/LIVUup820LVV2yTFvNtlhFhvV5UU28RL4swa0EoyLDA8z+LWd2ZPz93gawF
Sc8XBcJq5tSrEg+ntcDrPQXHPgJAu0pCHRzl3JiHeuad0qzVttHMwB+oCQKjmFbuoPXbBQ5gLrO3
N0TAPMtbSAZvD97gAcvTb1lNpUQNbxR0LN7uL0/dbt4eXN5keTAFAA+UsUF5PlsTJmaGG9Kdamze
xpM7ZwUMS2zA0iu7me8HShf+nDMgMppWAFdvXbWla7bcfWudLfffzPpzU2155i2DZdm8vfz2GmWT
jUA/0H/LY1rM8tOS2rBscpSBdLj56N8/P9pw7orCjTfvXrO88F94bHnJ239Z/sSP+u+Bh1l2uXe7
ue17Rz+eYhZJFMuHWr6tZevP7i4fNMFYPz028yh0uxHzIHS7G8wjCMVF0BUNUUlqsDlg56GlWEaz
2wuXLWy9jGu3v7k9/fa2UWrkh3cPOvUcO/vu3y6v+R8fsyn3UP0xdrYOjlEqjvTlBiYNb/V+c7mf
a+KPF71/urbm+Nb/+flf3vT9S3+5/7b5y3sPEjcIxEFCa+Z//XfPLy+doqI41uL7L//jzzf//D/d
djqhe4DWmlyk+cv45T1uL/nlLZYXvb+/PPjLn789/8tbwe6kkZWR0pvIX27Sv96d5cJmRXVtecXt
8dsfOKbub8spfb095NMmOUkrRce1bC7PtKkr3v5FMbJCRPhFspsiWY2bxck6jdTdkhjB5mrZXB5c
nk6bOZDs9splK0xDsRln31J8expDOzWy5flf3m5JMZJ9iZ9r2Vyef/tPy/1YTc9T6aW7up3rdrc/
X7Z+ec/bLi3vvjzNz/1BAwG1E7BPtp2SL8u5cjsjlrtmYNOMfzsv7C6ea57zWbi8it6Gs/EjZiEM
p/hqceMkq3CZAfXzIvl24+ZNiAii1deg41GPI4ogzaNA8LTcwKXAF7lsZlNiAUSan/J+qDkdafA6
ABDpfOCa8/RsmKdzt7vZsItxaLmgHGkV1qfaDV+Z7FBBGA2NTnf7Y2zN7z4DeVpUNK2R/FjiCXUS
Trm2++zgXD5H9YigU5ivIYorQLoctgisXgvv7DVGtlXzp1uW77ebZYU/RSqEDs1AoaFvAiqHKiYJ
mOCGcIVoMpW4E5x1UuEP1/R235v2x3Qmm1ho4xGxoa8jYgJ/Mv4feh0YsjQ8Niq5v61dl1LEsorN
BqvfVjYZZgA1xenfBbt/sWAnnH9WsDv9UPWP8VffKAW7+c/+KNg5xm+ezhrKM2EK/5HY8Idv1LF+
swh3wLhpSo57HKp/uEZNanK2oIkiLU86jmESvfAX16j7m8e76czF3xyl9v8m5UFIZ05xKFLMUvnx
+3//p0WxkO6OBZWTxAjHFO67ep2sVJ6RM6YOIBDXKhxRfDegQQJvCNexgnhUB5GJ/NAgYCgLnzXA
vRstyrJTnTUACP3qOfCaD21QoZ9v4uSS1z3tyB5KfqJw/DEh9iCYFfGuHqBDuK39ambAyf1Iv6pi
sHZinAzsHfZR6EDgKs8u98bnuM/U2athshUZjtGCYHLIQF22MwH8AK3CBOZFxvhU/e6L+KtCr/hY
m2Cjzdq50rruL4VKXmRRAVLQvOqc1p2/qWtiFVKAwTuMoua+xSnIhae5ul36DCbmbrS6ek/AQH0M
AKFpuv4CRFbbhgn48nAYf0Y56Ihg3VZtsJLlELDWNU+NWeMwJeVyHwwZTDzPf25z85vWx6+V4c0d
Xrd7qGKaGWDqj02KJQyn49SOyclJaIvCdYzXd2r2tEgjvosVeF2UDjX8zGICe1BkuxFvyFGZ+XM8
CWdXAbXdWohQfLOa0LDF2V4F/cexVch6+r3r9/le9rxzaaeoQ7IIMUSEZrwo9BOpdp+DEn5Arbxn
ZRNpETrPRRWPtDdB2iHoOVWgLPMQG0qpQKwj/ENa7K3LYmq2cec/WwKtpNbPVGBMZrGQ3FNMz0Pa
Cx3IrC3rl3qjOhOSeUCXuarlqxnlZOIZtGcJTWh6QoPaqolp9TeYSlK0WlRyGmfIdk45CzH95Jwa
9hckWvke+HjRN8WHQo/43rKO2HLVNdsuSKCK6uPKnv+itx1tG/uaTbcfMJ03yzmzAZNLY9UPdGkP
uuTrwIDjAW/QonVnBptJvegaaI8qPI4N+2kYiOfAUtM7n17ycF4bARh3YwT+0+iopwZuUR/5d2Jy
7IubNJe+F9DRR9lT9YR3ZQgYyknSn2QybLXBYbTp+Hq77COg6g+eUvYuHkvY4wkYCdayOGAb/Gmc
GiUHHZLnCzWACMw7qCW8Rq11KsLpRQ4camo2NkKMxu0hgUhD6ZiIP8niZhtM1XGOX4oHD6yLl027
Cf1sLiDjoFol/aF2N06rEMIY2j2yQ9y894XpOue0iua4iPRqWBMw69oBICFqhPUVjeQ+4pjv+q+2
/bmMRffUap8sMaEX6cwJRoLGj2pr+1jF7mVAuw5SOfzc1rF2MnpMvgpx+9E0mF5lstiHsSxeKifZ
QeK290PUI9wr+AnsColDIdRTwKFwcX0dvHjDuh5UyiNS13WmBFkOWYMTs5V7X/rdajDBPzlZM92l
KQEHqKM3Smnl3lf42QBhiiiBPegXxt6roG2WHDzZlqzSYa1JAX83Ky8aLXQM0i6GtQGWc6bII2lt
BHq4yqZ0Y7vylQCFR+C/COFU+jT2U3BhV5x18DBmGnZhN6+fXORiWO29NTiPlFg0KPkuP+lGZy5h
F76H3hMheW/xMkwB1i4hQGDvOwBTh/45DSDURANuYVA19RokLZdFWiCF6PJ9aZaPgwPcZZhLR12W
AipEQpGN8fciSGIkTNVzUvspcqS0wcLPzxsrDHD8Cu0soWP9nONEt1AwYjs6mD8Dt4h2UM2vRMZP
B3SMcEgUkiYKXZexqcnIccJk5zrdU5oCkYd/NDHTM41NWrgvGlE1W+wZ02MyI221H4mefAym0d0I
rTsaGWaoEFEWtot9UBU/MEMiQM+tsySYzg2jrxozMWCy6aFJSnm0cfvhIUi+qprVe096bxcZG528
WA5oKKhWyQmkAHGiLo2wR+P07AZQ7Fbr7pJoIDDeybb2/CI4I6TB5PkBiyEqH4Sx+wT9rpvb48bq
Y3MbH1CV5q/SkJhqw9YAKMMCOQ2yZ7fNp11vjBfP4FDIi612zH1cUlVkuvCNqvYuQVHsZlUAvsyP
kd6UPmprBzZR1IN8Keoa9H7wAwb0ocUoCrz3exB2d0FZAU7T9G7DNHRbu2OzzelQEXMQtWhWIMh2
prbFl8tlS8sh6xXBNdEBjdi5Ze3syP0ZOZq82AUWsCm3v9Slbl8qUctdmmFEGgxfv1JD2BtmVm+R
LifIplMBE5rSU2sAUMsoTz9IsmPqPNUOgSofsUmV905H6AUOi31YZ6R1SApS3uQ8Di1BHz1PXlxy
bzKhkkcFNgpHDBPRQqv2zFn9x64Zr54RVyjVo2SXR+73QQMypUn/bmzCYV+18uckY7CjGR8il4Qm
yKiqUUbTdpsSLk0NpyctFRzAUWRsK7c918XwRQ88Ks8Q7jkMDlnY6OuBrkrW5cnanMet1s13Xlxf
zXFoIMTzurHiWuecNA1YfljY19DG6IMHWEfb9JXRHobu/HaAP58G9XunIyfukilYEaGsrya9Snat
wqjoFNEHdFTJKWjRDQYKSLzJB47Cj3WlkI00WQs3m7rScjJOM92xbJiyk3QwFCE8JDfA+2hOB7Mb
wFLMMc+D+JLKwAPD7V0dHzutp15kTShE7+kgWwPSVRSXGp235SimYBQN1zbH/y5s/xs9XB0tHf05
o0dZmfc16ELTOXh8nyABYwCzXfSh0dyNbbRPzuDsTZtqVdNHqBk96/dJus8MQ0i5EM3BhyXqom2J
HnDRnmFK6rpNUmlgpPJ+kfT+ZGA2hRipJY+k4NrtNYvFYazpNqFlkjAd1BcDUAhBiR2ZMeWlFskI
dkIR3juKr5mffCpAYlx8poXzUGaEeXOSJLhoJRMkC9jyBiIFuTxoXukz73PD9k8iNFEONyQYseRf
kYexi+IvdaRXANoHFlVt+ExQ1NUYoSrCYOSD8eWuSckgiqXQoMeV5qdS67C5oMdbRVBuQXLdq6lR
d4WwAHjP6LtwXXORY26izZfOfCboos+GYTZHABBHEo76mbEwWmMxdcBZ2MVFG2fAFZSMNYYeA9aB
1x8ZFFGYFlFxj2UE+yJr4Q+j23xzJ/PJLv3uQVgx6cExHsX8qWhGjfysqD4nIurPfRmuvJaGNWNz
xtgIuRlBp5E03kHpKbzXZhfpsQfcx4keSrPCrZJMXFGDtWuqciNtv39WMGIuSWV8j/18ekqKy0hg
4FML3qgOuuflpi/jj+Mwxtfeqbtnc8iJ3kKueiC7IN3aupx2weTrQJzjgrjMEoQX79SYZf6oaQz0
hUl0jG3B6jAivogqNzC5NdYKIRyDtuU/MyQWV3Dw+i7owmobWoPzrAfSOSaYotduTJ5CPjXO0WDB
DKt6+mIPlkcy6UgWaduLD8yVV16W4QW2RuuZRuxOz0X9+PaQF2Ks6fX8PIIJsMLGfE4CTo6aCPdD
EebEo/UV9AtNw1iRtnLXhs3wUWicviL1452V8RHCwfxmjeTJhj0/roQ0XFbfavqOhDnI/C7XS/KB
Szu6epk8KWsVd850SeoTRhasYbhh172O9DYgx6ib/dU6yRvFtNX43VYXrATuByHAmJt29zFN0QsW
hhoRqcL+kObj6CT3Ttv7a23STmWv4nUeiADzIcLgqW+eDdqfXlXXL/YQOZCej3buERvTQl3BGeVv
/Dx6SYMR3q7sQT5pVXhgiIt2fQ86LirEpx6JswkTe59KVgB+W3y2EzIuNJI7aMiALJd7NaGjDcCA
xG21pwKRZ3PVQnhH4eUfIYCizYfdj0EXJ5C9z2y+IcF04ZAr2V5ZcDzmoB0y4TDoeR0WEga71cy+
M91uG5etswsj18QuMswUYOc5G/J010fKWU8N9RErC2ZPz3iqpPiKJLHbZGZDpJNRAz2zzXPLedPk
ILyCfCL6C5ioyzciMLhNU/w5atGxq4L0ES6sgOAiXSNhAjzD0DabGMojwsnue/xa21P2yFzEWXUc
zG6iLhaWH8urz45jxZtmnqF0WnlR0nnOM6+6r6Z8D/zwK5PzZmuiV+Wnbk+J13+tk9J45HJzVhXi
/ESCXrFdcD6eCNSF1dQgbJ15jzQOnYafLUNJCQ3uZxb2NeR6TgG7Sp70WO6lNR5d5iYrFwIHClL3
h2VzbuisJrN6kJu6AgKnkd2R9Y9DpGeHQXLqIpiOZnCF+TmwzDsjiOo9GU7FpiGUTgQkRylmcRsr
j58IDvhMHhE60CSBTJEhVXUDhOddcJdPeB79Ln3yi+6iKf/VtVmsREP91OW+2tRj8z1g3EXc6WIv
y8t158jPiEuh1pRQxaYBykEdhgnBL84rDhBWsYNsZ6T0tLXM4MHWmnaDi6Jfu01iryObVYROOhQs
HlXy6QKwPTJuL9FEclmvIVB1QbgHxoeKuQnDoCT+xGUuG0Q/iRzaEZTb7avIJ6EixYwRfnec3kKj
XRTr1JXDIbbN7uCwx4gqGLp9kmqwbeX6aj0gWlRmyPK2cJwtSsUM96//MQncOWVJHYcJGX6U9N5Z
DTFPhSUzSm187iZ37+sG4ZGeIw5+l2360ivPXlBebJE1931hfsFTDVU4lFd4bc6BMt/9SDPnWNfN
nY9lfk073NmYpsRe7znZfT/Z99XAos8Txe9MD74laLEhX4KItw/Aeyccy+VZd+rnICE+kimc2vQg
lEh4AhAfWIJT3tReAPZp+56TC2oPl4tIIvzOs4xhTtnMWiqxjRPBRbJO5UYL6gTvBrYdkWTt1gb5
v44RcN9NUt7R+UoulvpqO21zNsP2zqjwF8Yt0wZph9dctv2W2WF1xITInLBCSd727bChtET8rM+U
2q20QyGZ5SXNHXLpu5Dx6MgRSa5gKJB/gzVwyO8kqMhd5ZiaQFWVnKOt9xEcGhppS/uRx+XXSRuS
Ixdgey05YzfhTIPqm0iu25hadubpzyDwUcTHK39q80NWVch+MKZoJTsH9WBf1Lbad8RE2CxkzIn+
XjDpX0BweZRyiwJDsjFjtxjKA7C6W9M3jXNu1pimcMtVKv1SRHtc6xjSVVHs8C9K9wOKcPtg6iBf
UmIeEQsNaLVDcGKFb5DDWTeEHzLPBsR9GrptWQEmHomVIsNqzSxM6NDlAphAoLm6vtlAOscfUHv7
yQtx1sc5OZ01oRFVKh6v9TjsWbi+MHL97ODKrLzEe6wMm/o0Et4YvfrGD1pKVKCDNoBpDnXhGXiI
EZRruvmUKT9YOyZT8kkPSfMcPqWoyvdtM+yFoIKmmpwJw/TDlASzRXb06jMBz7Xc2zMd+b1rMPFb
BgP7Y1z4r1aXNCs3DzBVg2BZWcSCrIzJ/NaxDm9jcrYMu6zXevjVFBlcVrqkm1ZjiuYi5d4adbSb
GqaGLP22RRZku669t5z2qVHF2U6H+CCYCpGgUjfbTFgP09BwtidQe8IqfonqOeeCqQHBxIl/shKC
4QrndXJ09SW5z03dWvuFAils42ectG9hQ1mqDl6BpEA+Zp6/z7ViI/oy2HrG9ODkHTHIcJimjtWr
LW0WB7gDkMjnLEsoZyGG8gDjEJ7CirKGUcWkySBOuR80DUYO7BssWGupU4oBYYKpuPHgsJFiQH2N
MlrpP4/WZK7HCG7uvIqLqxYwinHFtjLup2BsN1jKUyJd98tSwq193pUZY1h9bPDE74bC8bZ9MJzC
6bGXlG20giSPOnW59tH0BsG9CmIM+swm1N5sbOJlmNqUeCf2U+WfWZ5ZO7/h9CX91phraPqkDMA9
nDJgdQ/EvUUrchhhPlVwWuzM7o51Y36NtY7lfa+fsPB0+CAKHC3Z0UmfNGF9Vqi+1/ROsRpUQEds
GEhzqXLsgMoMsPcOU2Y/eU2iwX7t5CpIK3EIzOp5dJ3g3MbZgz+ifk5DpA5FnZWbqPTvUxZOd10x
5vvAD771aQtAuE6fzHZMzzKOHxu7v7QQOS6qDtp1w8J7S5VkgsRF0cVLwvEDKphPLZFA1MjHa1qX
5xony7mwW9yHRdVj9WpPvl+m6zBD12eWA+klxBxxjNSxl5PrhA6QeI7zvzsY/0oHw0XV+48aGJsf
6e/97+pvsJdvf/OX7oX1m256AD9s29JxtNsImG/dC8d1bMu1PRBk9gzY/Av00vsNF4m0HM8wLQdj
GX90a1+YrDItpMuWdA2pG/+b9gVp2X/fvcDm68K8dMm91u133QvoQWEsJq86dElhb1wkE5MA3YM1
iP4ijBbARPU2MEeMegCUZ9FaZ2+JT8wPooMenlXAKwMMlitLZAARNFbtsWlRj2uLzZg4VD/QTK12
uhNixq2b4IyKdquj+1iVSSc3fSGbc52pNYF7l7YG1aIFzM/KufjcEEBm2+05cpHEGVqjb0SFhZbk
sz3ExWtvjRnAI8llfpbzwi8MdZOyM1WGaCx+JEU20cRmyenyEddJ5227vP5sDta1QKqWCeZKbfpq
amDHfbPFFV01m3FkOj0jREZDD7ZJ6F+xq2pb9MvJVkksU74KKUT6Oksfaz8Xbp6KOD3rgWLp0FoN
1mfAVfYYgLolC8iJqjslLB+rsMeFZzi6LbULR2+qnVknDzIIXhnFxRMxEHPa5cWPMwwpVAvW+vjM
4EttAHg6wT14DqEjVmszRt8zT4WIldK/MPdl+CLnbpLWU9/LcjuYSfLkB86XqNyp9M5Qdnnsmzrc
KlP8mED8MCMqryKVYu2NlAIZ+DcyG3Wwu9ErEqSI8hRTKsVglAnEzxQ2tna/zbyGiWyW4bqjrWrr
P5Oe2ahRQsNScfNUBpQzbMFvv9Nl85LJANfuQHXVmoJzaNvrzg2+E20TrnLAZysRykfVyUcraZn1
ctEjdjDscKwWq909cYxXlfT9Rg+Sn6OJ+9A5TZ1OMVgUZChE8Soz7WffzyE813ZFP2M8W2U0UfKq
vouCyo8FE32T2OiwLK7RLPsebWpdK0SFdyzBqI9J+ZhrjHOGc/G79k740DDDIX+C1RetIwD8a1Ah
sLJKrGFJzkSOjlbiBo/SzS5oFC6W/lWV2QNJgScCuph/+SRIxxQtVskYvGL3PY6lfcVRPBXJMTWM
x2RMXiuLIoxTFE8t7ScHoPhL0vnrYTVlDTFuRhhu/ESfUy60A4b6bhY+rhlPqO/DsfK3vhMTAevz
ybuW3HEgEmtECasyQz2adTBt4HJALdUZVEDxGYFWbpFqrlWLP7drUM7AKcPi1w2Hou+ZBABhabGC
Y0Dqh2PHkp6OPZz6waDsnxPc7tDVBDw2HqM4eLYFK1I6fRWzwuwn9RsP9k5NhuW28MS9b2qoUHxt
1RLecje6T62q+3tbZZdMJ6hjKp9sbSTayYdLQmZ6LlT4YpRg8vvoJxUmqBr5Me2tg+9SQ3Ctprqv
IRHE4xOxcfU2HWj0mImLjP3OSQm4IgIWYqZCKpqWKJg9wDx1Fl8wWTvbwEgwqWYYy52qAulZox1N
uNQkqouO5VdFOP2DdTXSEPWDoV0dLjq7cr62aaQNEa8SxBtffBr7odgFeveBYpPG9DhddQ7k73bE
kdwAygL+4ii18W2SQUytr7e9XT1WI/YMYxpIhSNRDJ/6GGxDI4d9F5XmPiuAc4qRq1OXfnAr+mRZ
RLJ8Qi6rn1B8ZFUy7cxQv/e6yQPctuqrtlj7WNOLELodEQRPGNFnSUv2kxx3UpynIKd6J7450UnL
JnHqn3xCVjtMzPgbEbXSfxYPTiXSjTf21258pDt6bkgfWRkGPZEy8ze0jb7FURfh1LdeJpk/RawY
Vp2kaWm1vn3GB+6c46ETR1oD286ldkEoTAtArmjPpYR1BcrwmzF7B6JWqrPsYQo02vS9S6Ck+SMM
jeElxurCtYF4x85y97A/m8PYRo/OUJNIIJD/Fb7LuOEo+yylFRzh72yc7AV5dXuWYmjPuoAEVKQQ
UQlaaQ7TzEeKUkGNM/bWHC0s69J0TTEgPKbA/ouExXLrUpjsXK6joxfR5C0wMOc+aTKZUf+UDnXi
0p+0M/JV7RyltUWclHzQ6CWc8y4q1wk43DUIpOwcpmhqEFrjr7GdmP7wdG1iBDusnUhloSzqiozS
2cSKORjCVVh5ycXJjU9eO8V0GxzvPHYUNgzPviOJl3JaPsbbUJn2JmpMJrnzXqj5Ztmqpp8h/Alk
1TySNf1w4EB728s8TIYzS+OIRQDncilPxKiwLHzbBBtxdJsXyysmKBzGc6EbrIfb8DAKGzqMKR+H
GTpGP7tbpDNObZyWrVwK42RqY71qYvh9xdT9zCyoJcVIH1vGn7uUR3073acVYj8lceHoo/kQ5CAz
Ro9WYkNyQIDC8ChSOvutM+x7bbqrBv3fnrf/+PGvTEAlM8d/OAOdPW9fUGO8E9DMf/SXKaj4zbWE
dB2W4g6zo1kn85cpqPebY+NrsyEBvJuDmkxcZxsaoD9HGK7t3Oagpv6b6XlocYShu2+KnP/3f78N
/xX8KB7elDH1u/v/kbfZQ4GRqf7v/xTs2d8IaAA/cCpYiHvQ5Lj2+ymo6OyKKkhQHEc9SO87nRxA
nxEtpoHUQ3jbTMInAgeUAXCJn5YNLW6ag+R+mbb/sVd/sxfvZTzzXrie0Pma+C7Ee/h7V+saygFw
vHnqVTvySp46nFZTN4qrNRmoSDJ1p+BesXhb2YFg1Ww1P6Gah3ALJiJfpVKrf7xL8v3cnF3CcihR
xTum9Iz3yiKlGdIpXT0/SqqOqwQQN3RKLKkU1r9nTaw/pEN7qIq6QecRfGUlQRaYZWO2ciXTU+2D
jwN/2+Z9uzcsgMNJClLH8eAa5dD+1w6tuj0Gvrmx1+Dbx+62KRx1YEQ79FL4Jy0YPv7jTyQwUL7/
qRFLcbS5HFDubJX8j/Lb7x+iPJgPjP9TaTquilrlR92b9LPhoN93w0Jty8hnOsmwKH1G9joZ5EEw
bFLHW9Flt4umvLhDPmMI5H0u3U++1L3tP9k3zoK/2zcOdMO0uRy7zny8/7pvTd0gBnCd7Ai57oOP
Z6039PRIZ2ck8oegzNqjXDAa1RfLa5sTlOeMXLHqmNrhQKJOMt1n2n2gU2b5J/v1dwcm7B0dwyo7
5un8UPN3+st3FqOzKSWCo4OJumvGBRs6tQBLG2EMivzCOmk1AjAH9JLHexn0L2XWF5CQKyaX1iTu
si78JwemNf9Mv0reuISQCz6L6zx+S/yif7tLYy30KfCHDpiw6He4ILQz872tDlL5zksj9ZT6d4k0
gseqT+NnwH3b0UINN5kgPDPVkYTul8M1NwsaRB0tVqBS5gl63DEvJv2T6qkfduQuTgbho6lLO9hK
zGcb/cXF7qjlQJzORUyq5kDOwdzRnHubjInw1pDaju5gQIcavxZt3q1dzRt2dVFcULbBNi3rI5HM
X8K5YYtuBOErPVxDo4PaK21XAC6/qhx/BWq1uJJbnVb5ZnDKbuMsTeG5PWx7KtpMHl2uPp9xOXSR
//EvLs2/P08cSwge57zXET/O8sVff3OaMi7CtKY9yL6lMJUVVyPwz2QtQudCZXAkb5TVRuV2D4M/
XIfcnM4T8MOHOMyxijIToW+VgOjXgrPXqR8K5+xurPiCxvZ7HxZ89pGqWgKN7wyG6FtZxdE+ikaP
71fS9DTxmpJF9cUnCCYMXW+dDrJGHCRhnUrzIXHlszeGsC1rR79qiptlK/GCACdY+9B5rMwMWNXb
WhPh/XKTht6V2jjOsUL429Yuzk6df+BnbK8pZJxD3YCg68x8fAz9+4EZ8UPeZGKvJxOwnLol6UkR
dh+XZB2MKGQ4eKZNHdDDJIPDQs61L3UL0q8Ay2gVdQVOEwFnmcdH05wSUn7L5E5aX8cWmhkAtOAO
Z5O+m6Y2PeL43uhIInac3HOSnUoO4VgTNtgHm/iSiKIhd5C9B9sW3YmoXrPADR6z+NOo1e2BoQ3G
h5jGc646cYWcJ7VxvKJAfXCtStt0JQUGGGrepQ8rRZd4TjaDEsp6thRHBnYacjpEnd6EYCbclkIk
Nu5LG6H6hH5y0kJzuNRpiZSlNQ7Il37Pu+4jJDP3tPxGdgorrgqBE82GqR2ZLF+s0BMnOtpEQaER
v8QIJ41Mu2KIyrcOYUMXRtWjVzlMwxuXiWZmXEKRkKilddEjXfZwVejV1VA0LDWtEk8oeHyuzG5O
W9DcgR8LLhb2zGvl5uMVKWi/kYhNVm06XiTzV5IWzerRs6P4SPuX4nzZvEakE1zqQSCm9Fj1tw58
o8QaTqNDjooxMsrHWpBt3c6U/JM0vtBAxQE/5+P6fXhNJsffeQKVe1gILrPu8CHucyJILRHdD3oI
TghOLrSXGUFqq/TYkbnwUOTE7/pEV0RRHB3h3vw+qGp8aGmEP3RN9uIlyXlqGwMK/2B8MPVKu496
k/kG9wxTf6ZxyJcsCu9+nBF3Ze2diCE9toHnQHHjxsKEcvRcSjTL3cnL3bcnEnLGAJP37nZ5LIyj
HpY/pHFEfdNleTG1wghJTG5uoUu7O/Khu3UZ1MGjmm/SmWXESUIc23x3rLiYKiMc7mh8oVflIZNw
gmDdi1Nt0HmENhnupUyCpwRsyT6A/7bmAqN9WG702DqF6ThdCRYMnkJXbw+piyHOKO9YCtgPy00j
+ULJnPy23Msg6F35eJuBieMJn3m56qIwpUjCzdD5X8gsZAXKRZsopgb/lxbrYuWQuqdStM3TUJUP
XtqTbDN4zVMADZ0BdrpoZX4iEtV7gbjqoJqt+yeDRaAoghdwU84htByILVbcwHGtW+SFFGEIrtSu
wHjbVTvJYj34VfnFRTAW2d/JvI0+NiMHsQ6q0EytF2HRXHCLzDkKM4xWbWU6Gzh331IyVh4USDFH
vrqZ0T10KxPt4Utr0w+0270DcvFgY6nNc/QgY0OrEvz2Jia184x64jhwXmw1CgqIXtKjlVrVtu4b
C4eddSFik1wYagL7xKQZFDgTUGpXFeT/kUCaZgmykp7EhY5m5VEvo5+SS9vOwznOlYs+StpznVDS
tddij2qH0j65vpkaQKWm2WtjtOHO5OJ7yEjyzlX7/yk7syU5lW3L/ku9cy8ODjhmVfUQfZ99pqQX
LCWl6Puer68B2udIW7fqnFtmMiy6DEUQ4LivNeeY6pZrTbDRPIhTekeEVxFJcu+Ml6ghEIWhqyTi
O6Nr3z97g0a11nfVeliA22KO2Upcgr6Uf02CsP25NxP6iCBOK2iGoLPRaPWrMHqz2ra51xubZk+B
oG8en6ZEmc8jx3JVf1K6Vjxwpbql5tSfUWISfaKGJ0Lpw31rnTEXWoDDeZSpu72tzAEOfD8ALZeU
OsL61ho9S8aeQcJWaoPqAClLQctaRtMhUKo8CEJBAV5ln/1kerJ9X15Cv6aLlZn5PqYeoA+9u9XB
iSO6XgfAGKjcivTM73evfDRFje/cOwVpLLHuOdtyjDUY/M7BSnJUa0KtW6bC+8yDqSAVMWl8tXE3
pUTUDCEFMy3IkPNr4quuZRXz1RZyUJSSi9bm56gzI17VBJeBYL8GgulF+ltTZJAK2+6ckTb4NiEY
dVO56Y1gPJATHB/MsLhNszqPBRkk3TILd1ILMAKPuyCGRjSTydXgPYPNA66sW0+xP25kS8ubw1F7
9VtfAZ/P927bOaim/elelQ8VLEFaTCGRHcVAabcFEogUmAtrN53VgIgmGNGiDL1I7vRU2Sc3ma5h
RF6AF8CpmInO8B6ZgaPBXI1IeS/BPA9Ioeg1MFFtX1qnqe6ctQ6SJP9G5T7ekIsUHcy2uJaJkd90
9yPoAbx7nvmJSY11jK3qI5zts6Vum0dYoXcCzubJGieqYXZqzf3G/tA65vBIyoA4Z47kcqwoL05G
7Oz1Zqjuq7n32GW2fEd4VnwOneC1o7JzMutKrXtZINVLUm1tC9M8wm8ngcs7VSDh9grMMDq5Lj7q
pX0ru61ThP4KWtecpYvCP7bvBQkYKMI3RVHk+CVQd5DcidI7iqKVAhNGzZMPrzV+/VC07jX3C7JU
S1ICLXRe64akraubkjzvp2IXuM9dV5KKmFJhNJu5/Kck2iFUeuVsBWniGvIke1armjsZQYurZZie
h2CANYv8gEBMTOFtB+rTLO+SijDxAZ5/rRXHvCu6Qzd8VFaWX/tc9ZvJq34UExTM3ucCHllEZaFg
F1Gp7RRBjIckN80TF7VsK/nx1q7ASm37OOGC2CEXuGYobL3hzYDHD/KKrxBjQ9nESFaPBJxz0vAe
DaX1dZaJcs8RdDRbeKLuBLNQGn6DvJ5qdx9b28FvuPb4rgsvzb7gZ9/SktQuSQeScaosFGK1s+Uw
MTZU0sPI/kggQdzTAjJCxzlSIVX7KkJTLEd1aosWH0WoIpLDERN1SIhqF0sJ8Va40RWGuKo80xBw
8sB8rqDMKb/Cn9Dmb95EQFcTus9Gixw5nEg46HGs8HHMFeNGNXexopd21H9UFtBOj6zUxwptQQvr
8b3rtImIrpTsIa3J14HW9ZRXu+KcoDh6TixOXeI8uTQ10c2uHeamZhodtGCIqStzt2274cKVhV3c
qXPQcI3qrHh4atP0GGs0m8reJjg06M+FbZGxOdrelWmqsUEIk34SgXePx6X7MJ0ahp9+VRU0RkO6
8bpKM2qhyKTw77TtVu8MMt8FJwiPhH1vnwk5JMpnIoktSsJiTvnimWL5q7Y4AyiWmDtgbiRZ2F+q
1i82rQ7hMKOieLYd8lHDgGWSrICK25r3HZ4sErW+0IG3pV8qFmTnzg/9y3Jr2TiI/je97rRry881
sMW61M4uJfHS6ORpeQmw/hMNNG0/TO4PpzHCTaePN82KMOpptvFzkyX8emVH2CtKqmlFmgcyEpLI
CKPOkzs1hZ91vDQ7Tb8JlnQPIOOBDdv3msXVJ/eKRz0xrENJBYek7bF4XB5rYe2j5yOXty5MqPO6
JrZI/KpHUm3QYyHrXu5BMRYnm1wV7Cg86R+sDEkph3GGGyMNt7aCmMghQ7PGNsyHMQ7zdUy2CKDF
sSWNoYmOpYkyaLDFcNP75kKrpXwiQB5NlvnoCOUTMVOmByn5OFUlyoty4xdilR2CudRRyR51lE6W
je4H4rGJhf4Y2GKNOKS89xpX7vJeZwVm+FtKU/3KaOfTRwHWLJwDy438ohh/15ZLfLClaXeiJnBm
nADc91OOH2m57xTooZGtlxuVEzzPAulMJJtaGynJLTVFNCq9/qPZqmo/mWgKkPn0p46JHTLe6bRs
oBC2dDr+eT8Yx4DzbZi2BvuZS+Zof4QCcrctDmgxEJCV1gNJBd3J4SQCsozSbqLPl6aFC5ygis5O
4Ff7oS6Bi07QsEPrk6ZPnA6ODj1+6o9IcCN6JCrZtn56MdrkU5XbX2EX+WctqQ66S98rTcNLh4WJ
H9Z/0PvoRmbrrSL3inCqZ2Z4B+JM0PfzUUcBojqZe7tkFl0argLK6rVVNA5fygTOPzq8N2REKwGb
nMDY8NnOWHpV5tFkjgZRWq4xp4acgu435C7vzuQcgLq/4Ohq1930mYbWtLEzEp/854Cw2lXXRPke
zwgrQJrUq74eZ7DtIZLNA5OTt2C+wiSy3+NxqXWDHPbyYAhyJ5KjUQX3wCK8fUPilW5Q1RezEMnr
c4IHRv+iyfGISBldZHfSa/09bx+Z59MILCnWTwOzGlE54hihJF5btPU6SdBd0mnikNicUyXRrSAX
q7Wu2g+pOe3OtuL3IaZJCKbyzSDJ+wg2avCYoSs/sY+U2lC+ELlFTenkzMPlsqG7YVeBfRCR+1FP
fM+IOB7kWkehGn0rpfVghwPo6Yog+hzzmJYVCkm2jj0Fl0lsatoG/j6aRe1RA7e6y8vOwQ2QfB3g
9KtyLu+kinht9aobrrb1bBWuynqgdzcSWWFVKCTzkGgWLp0ojlkO0Zf+4bGrix4W/jQj2zXBRKCJ
y/f4sxnNfVk9LeGm4YebK8gZMVjfGTjuGIbAYEFyu1MauR2EmJUHM81/9DA0yA60SNAYXOuV9snN
LTFXhY1LBdQWpywJJOurwHyx3eITjK2EYAKWwNL10nXg9tHFIPAL/aqDaWSefWXVlxAu8hs/yVVL
vNeq7EhPq8p3u8W2l9jltK97CxNXl3iozGlZkm76yKI9PuM7I2UP+96WQOjgpiXuBm1gdWvixNnV
jfbaMfxkgE3P0dipbVFw+VJeUW3o41Rrr/KCQ5NoaKZ0nBq3tghzpBJF8RCGVAwRPadtPMOrHYdF
uW3sO1qSRe6lly4pDBZLL4Ce9YvemwW6tQYTUFayE2ntybnJV+Ck21hJVZLkhgHGtZovGYWjFeLV
mQYXAKwVjF+WfmcmwrkPKFATK3mvomMnR/290PuS4AJHnqPEBRygEyHEXGofd+pBn+zrRPTjGkGU
tVciEKukc/F+9bgVk+eeovJBC4EtU6Uu7/IyfHJkvNEmT1341VCCWtSTAFrCtI0pKUeERgIqt88y
5uw/OkNc7kTnNJvluoHG4cUdLfPIROGSx36/iWs+fSKjB2X33kseZbu8GF9R5/SbzDfoMo9tSaG6
ytcT7DZkd/GD0FzGrQFEikA5KAi2Do2eNNjaA+HNMb0y/fKO/JZbrKUF2VM8H4/MaUPd81gWlYe+
Lo21l6EWpTbRNzFaj3zqiXcYzBPiGa6bBL7tPGd6WdhCFqXrab3c/Mktqj3ckE3xRc0RsoP+TPTd
Tot7mTIKQVRYcnyCgjVl4UjQ9l/VlHxFIKYIGfGQVXeGpU7L/Yy+6BAQc7WQRhYYSTWz/X6BR6SY
KSD/z6e9mVjw69U9gaC7sQ+elAEBt+jXZUeITly261qC2t3i+t2lYwaBtSRvo5pfMKN6JggqXE0I
HHOrZLNghJZNFwEPGL8HrMFNrE5M1i5e0obHRCPd0b5rC7o1bdg9ZDhuYjdSJ9zYyTop0vcxHfyV
ZtaKwx6S/2Tc1anbstLUIEPH2B6FHfQ7H53ko1fitQMflO5E7z84e0ho6VPodC+Vrsz9L7zU4LsE
m1aktwvS0veF2zvIHWirEFfypmNGeHax3jxPzhwuOiBp6Y9gtOJTD6//FowhOXKOVm9iYtJ8l65y
2SUAiQP94OP14odrqWSM2XGSHjCfqUmxUQ9aekIHhrnUl08DA1dRxCcavd/5sR2GbA3WdZ+hnDAi
4GfF+MnoG/fWB5O5T/CCs1BcR6R0bqyqzlkBjnLT5YqyLvh+KnZ+fmdF9VXleXYuMQy7HMkbTc9c
XoW0mSQftEj11lBT/MmGunz2MooNXlhnm5p+2SVOspspcu21cFW/I6JGHZPG7x5czZ1Dvqbm2xAH
iECafTc18slxgnzPKZCRrBJkr3nmnbMs0t5bj+qdVKK7DSTA3LhEs1DC+1EwGX/3C2o8LTmpziA/
d37wALHO+cBisOmaCnKHZt8lntldMj8qSaMbD6Ws7a9pZiqWXpgNHJ1COkrMR5JwqAy2FHlZUDub
HMH40dB6hNsprjRsJhPuwTlvFjkw15ampjQ3bfKiJ2G4RK4QuvAvCJdBkNXaN7/0E+qBuSBqq9Uu
TqX5G0JS5IbF/g8TQBMLSvuIOypa+U52F4tOPFNsA3OFZjtJXXRLrOBGMw+eqgYI93wP2QqY2bRx
bg2N4dVALtShki0KmDF7DlgjrKOWVbBfEbQQqS7fS71BCD5GWHJy7WHwr2NkObjg8b7rmv2tUvV4
tL5kAzZ9tB1iGDRCdHXjXJjE6TroEo99hOW1Kjrn2lfplUCu8CISN6E9OJzpTuZHxsxrJ6L2wUjt
9xhjeiCTdJNT8b2P9FpbGwEXKTGoVWm3j23Nxbj2dczgavpel2l3QIFO4izFVXCDQQbHhwYuaPNd
VKEZd4awvpoq7vGvwDnUJtTwMQ6fth0/B0HDFL2vxG0pS7kWiYnFYD8K/b00SUXL8pxLWKM+2UVc
EJAWmKcknHBjFQQiGAbH2FDR9fSn13BEr2iM/RO/1ji7ilgDxd2E6bKVK5LbiB4D27mPfX3aCQ4w
hohkbaMvmWKqwyjQ/VVgVm9ug4mro41Ujnp77pLmQpnTumBidNr0LiME6yGYspYKtN9ctRTFiuSS
VvVIXazx8+j2Nzdz9YsfN1uL3Xsaw+xTMqn+jKflHBmRfcvG/s1H2X3flt7FCbAnmL0dr/WBlk08
2ndukWi4cJCCTX59N1Ha9h06NrJvEaPnZXBuwvZxspGYKet7aZLpZhkR2hSNyXYkx21NgjAr9YbK
pKaYH6fbtifrCK2pvxn65pvej8EZTAoMhW7ID/jKqpmrnw/tNSg7AyYBlTQEHn2prL1JXjopCUWw
XSoHdZraG68pMfL5iPCdPjt2cdeuQ4VueozZHVLKW5gq53P1MjIoW15zNxodrJ8ufvIHI7zhizTO
MeExdin1LVQdC3hZkeOuWAuXVaRrGPZBk+EuGFl4BhT0+rbV91PN8p9ScfHGaM8sXI925MhkXwh2
HMPw1IK9vdkavWYmSbW90iuP6FCfmZBD5+k+qBkOzarRLlGl8aaGf99bFAOGaroq6YlDi1Yfig+r
RJ+uBGE87D8mtvaZsKL23ObuSz+45b40Km8tqsx8ceS4YeDhjzAHooRqXbKoMEGdQZl/dCZpCwUY
jVPWPiLtbj91o/4JZQ8ZxBk+rICobirZUuBCnIKj3wbjOqA/DxxpfBCRbe5zwGbY8PTuZmO4JF2c
6WsjL5NfOEd3yF+liIKLVRszy8BwMXJ6Jmb92ucg1OIHxVtsQjVMREBH3l6Hhjv5eMWdQ8j6/7zI
zCx3tM85c0avoXCETrfZs8ItrxaYnRNhUvvMysUVgvarnkqSgAzzlVaFRvE8L2usfkwtREXD11A1
9SWDo89QBWaksZerAf/tlquD1tA0iSmcoGZbyH0LyK+QcbeX4XgRTCgu5rwhCWgzVn579oiF2RW6
KoEfgicObZrNRSie+zRp9l4E+EMrz1RS0zOKJLGue+1H4qFjIgu8eDYx6N1pIA4s9XkxV9aAWEjh
oOLVx59DvWuQFwqccq13cHpBRPsUoX62uAC4rBObsbBuZTnRz8PkBZUpTc9pIlGIYXNYZ5Uv16Uo
s/OgYavM0uGqRUz5ECTDArBsjESGH37YUZngyrTkycYfdnSRyvo5nQMRgZ5zYmRp9qzgmmqDm0sM
ZxgTkuFRsljZNQMGH3A4ZTVdgZVb46nsfIp+TgRP19D87hjNca196VWHoq1JhOjQ5+ZoKfCPc32Z
DA+7iWyK/hZYSuyihEZ8lzUvhomRPMOvP9LRpsWUZGZ/9fGSuAzJce3cVWVV3zXzZhl2Es5gdCjx
wRnuaAowVy8bld2cuU0t4WBcreGOGPrgoCJGeOw/Cf0zEd8F8y0nBIRAFCJ60t4+YNykN+p2m65K
eMzLrnbe1RdJ0pxiGnuu8McCESNDOYDTEndBQJd1JtC75ktWJVwmpa5vNelFXLl9+9o3+G7wCl3j
AYlnnQHT72NyVfUEj68HncEE5E0xNq33ST69B8RJskJO3Sd4jtesqfTPnknqStDb2Zb4zvu2ZuGf
pi1BXOzIdY3ufS+rHPeqnnzphRFgDXHPRWZlc9fceXUzmKxpcULT7z9XjaBgN4xn34JcFUROC2hD
fRsDWe0hbfVbLTDOAX2jz7hNNpON66ViSnoThe9d5RD5TIc7grupbndM9YSTi69xXwKoTukeMAnN
CDRlbqtV9DYNKjv7zjRwvpe1+xzhxHGDZt0zd70MCfWEDkOvEBVmTz2/o0S/jWOjeB86/cPy229W
nuUHz63HZ7LAzpQWnsPCDA99Q3FpOR6WIwPOyF4y5dgW2BERjqfeMSFud83BzRFfxy+yArOmKGcQ
6Serh4yVKRZzmCsm1vSSUhl9qC9dQICc4LqBFDurLn4knmmA65sEase2Y+22o7LFso9257oN68cu
TuWxhGMzmyXRkUI9InTJ+tDqiYeSRAdt2Bgv2OXcTTYZ034ZhAHSYPKE27G3huZbjyzlmla1Dlem
xJmQ0dmsIkMj4suxrtC3X4M8b54z3ZXXwDRe4/LBpv//ZMdW+OxWggp1Fgp4LC4ygRlNJxdsHOKN
v1B1JrKm0y9C3HIX3BkyqzDEtm41XBLCyD2a0nWmdTwnSi6bLOvfAEgkmwEJxmKwaJ2Czr2e6MXp
582YtvaxH68Um3OMw2yskCAzArH/uqUvsMq8oQDOKR+tFg67glw1y/gdCMU/b2ehjUmqMiMLiUJy
XGjrC/ts2bgqBC9HAIJoSv1Ym+33uCFsMlpwskvyxkJnW24JvCKM4fZb5MxAxW4muv28ucDdFpZ6
6TAaBbWVbugrFydgL1hLFiTnfHd5bNlYThBuy5he7cJsX95gecOfbzWnfSy35siHyfHzQ8oCbMIv
knhba+hflyfj5bHlDeIl7WT5CH+8YVwgzjId63VBsed2zw+xRDT8vE/hlCQJsol7RBmbrDMx+iWE
ty20e3p3gB1nIuqvu16gMVH1G+ZKf3t82f1/PPbr7q+/NxcG6q93Jk4WcLPKWqb2ZnYK5s3PX265
r2kFP2VY+ycOfp3GZQg8VkKQTfrANteNlSLIcON93yuX0uHT8gJNfnWNujgOzlDUZ3dm8C/v60wZ
R8dyE1f0X2D+5ZYIVL3Vo+bb8uLloWWzQPyXW7Wrajjy+fHX2y2P/3zPfKDwJwv0cyk4blDFrO2j
2v7r1nJ3eaINWYHj9p0Tqp5cmp/HZk7FHjs7+ZmQssScMC9aGb6ZHJefOVgOt18/axLvuvmkWs6k
YeYwL5tuviVt/PAloX1bze+HU1lkw8mgPE9Rj7u/NstjaTCxMtSomscNxusmSfPt8kUWVOCygWLl
b/24GpCLqOzFjTqkTugFEmsOnTVRf866JpyzZlztHLuYs7op97n6uFXkZMI2QLGlnkH+Vyvazfso
zQYu0fYOi+/3NAxeRJY9mjEl2H7YjrTyV5TONXw+RPjW454JmnHGHbEJRYysnRXeitYhEYPGXWpE
ameM8Xflst6hEf5i5/yHaTN3FjmntSx/U6N5xP4kkcEH/r42zSseWpZKJUI9H7chVdBXo7TuGiPy
iQ2FZT7NxebQu3ixHZwcPuAKm8JYf6UWR6+cxugKARjGUH4Z3hBNBglzzbhtPKr/8IKobkI1S5IU
UUtsHz3bvHoSXIzZXoe5vdo2UNTs6E5HIy/Heg5jO3d4PyR0lY1Vt28yqe6pmO0xsAvdF0BI1LfC
emvwdq7zxoXvHH9jtN7QBOT7+OE+0hR6rXL8NhEQo8HIOxk0ZtXoqpVfWC9G77xr+l7HLLIeHKgk
DX2W0XUgIAv6BQTtTpCi6OAEBosFLuMhoQOB1WbrsCX1VPPgueuWdfW98EtJaDZLD6gTwhiOsDce
Ijo3Xcra0vPuQ0U/ER/mPshA7zkF6Cp3YyayXdPNoSADR3DXU0CVjTbMehSwYzkBe12iwEjZK2Gy
52pWYiR1dEcw9cBb6hGjSpDQP3fF59zeEx4UrMyUKT5xljvgfA9hc8vy0dzmKRggl6R4xbxm04Cy
Yk2b1NCJmX7RCLRpDppi7yG2wVNfQrmSVCUNI7y6lfk0Noa79mzAcmgjHilRXfnu9aoYQxTFGN53
DrS9oXLFKrLgFhR29srZ+UM0BHVRJ41qGtxM8I/S5+ASZBt6k6SHYQb7qQuBQbT6VxYQGFWPhqg2
HNvRhvkhlAMKXAMG3+JtbEyMR3n4NSz6EdObvkEh6W0hF2CBS8Xj6FjfPQiKVk9In5Zh1WIft5Vu
bD2MbDRRUm9fDfIgZ9qJPnNP9JmA0swsFGOmomB4HrfMkgHszMyUaqanRDNHRc5ElQG0CjDw7Ix3
HTXAjGKZFgILKJZpZrIsD+ETxjzYi0d9JrdYAwyXGpiLMVNd0pnv4sykl2hmvkwz/cWfOTD4MUo6
6LBh6Csi6AQXM6AuProzQSafWTIYuB2KB/Bl5Eya8fgG9cyekTOFJsC1ns9cGm0E6kENB8vbTK0p
Z36NSRuNykTdPQ8z3aYDc8OFonteNs1wGmYSTpRfwpmME4HIKWdWDhCl/tmZ+TlkiXApnD6SkMgJ
I+zD+9DUCO9Nd2bhGYxViXtwnGk+TbTw0Q+cUyDNS05jVnVWdy4nix5B05If7Dyajek8DiLcjcnU
3QNtfSqz6hvOMZenRmrVo5nd2bIhHVAX/VGRGMuoUSG2ycWwgaKEdc2t9rmsTZyKFA7zrDkj/H5n
vhPvIsqI1P0Gspcy2RPI+ZoWkWL2T6iaVw8cBf0zQo9mZXTkVWJ6ZepUMC1M9GtpK3m1jFGSU4Jc
cUDXsMOaBuyujbDbw3uk7O+sQz8QFynkQ9lhqtdsf9hSrqpXufZmDp19NRt1GdBdHaapxDuVzmQr
yqabKmxmtXoabNGHf4yJ8YSyInhqKM8HXpO+2P15nGoXUgnxcVb8loqxv3juWFwjDfLPrLopK6qS
IaBJf6oOnc1//6+VxWJ28/5NuK1QXTkmaBVDgDP602oxdUbkho5ZHGKh4kPfzTGBKdY9NIMvCtHi
05DWFVCVcWfN4o7BbsJ/8xGM/+L2IGCAAVUXltBpBJp/yNldL2ha+MPFIdWQO3mtcecQZL3R+gDi
YqQ+JwbzcwQBxY5w5eAmXXgHRooBq8i7dV2aKco4PzjPYlO9EyBDlf/c0Fw+slzVb7MKdKlG/esd
Z8yC6z92nHJ0HfcEOnyJ6v3vgmzcDIkZ5QM7ziVCO7GEOvqddxMmuTiIF+Te6ojtmb1ynT0G2PPS
+PNkHoSMv4b9ePFq6b4P20Ko4Ktt6K85xRyKP9YHAhVLMn4xBaYac1/nIFPSMJx+Aoj/5rn53d0y
e8n/y+efebe2cm2+xiI4/81EMNYRnhlh5wx1GVN3CTwibGq+hFXRZBv1I6qMbI3kqdtNifOps0OG
B3mN8DJucyOXW7T9l159teKoOky2+uTOFZAyKj5z5t1HQ1Hsh4J0tjoNYNVE8iabpF0vP8J//u1b
/HQOfaO/VnGiNX/c/d/Pecq//zn/zT9fs3iNft27ht8qiPQ/mn/5qv1HfntPP+o/X/S3d+Z//+vT
bd6b97/d2S7mrYf2oxofP+o2af7heJpf+d998r9nAQNxTEbYf/7+H/z1h/M3+F//Y/2ehD8ImAnf
f/eA/fyrf4SeCfkfNAiFY3Ho4iGRWI3+soAhAP4PcCL0Rl1bSJgDmD3+QVE2sIApw8UVZTg/WQP/
xBAY/2GZppIO0whlOhin/n8wBMafmWd8LAQ4NqeRqZvSkPPh+9vh2UxmXpRtS2+7N+Gh5fquaAZ5
6XQk07C4upccVtuxlaHalKHFqFwRLiuasNhT2XrqPI6aVE+++Wl+6QY3IBo+u4V2sCmDDZ397C7V
XY3F0viFpO1iH1RJd5xhtQCNX3qlhrsMhcid2yh799sPcf9zgPj9vLP+GDcwtNlSnxHUDr0SZcyu
vN+/GHaGInaDtrv5hpnu+znsu5HfJllZB4q62QVQU8A1r432WaXROW5rdamAyd6KQH40pLye3aG7
y+1iuBoiyVBdas1OGVyGqrhAIlS1906IPgEkTHwQg4+YRXnJ1VMeLtw+POhD9pg7rXh2ILKjCK+7
rRcVHUyFrNnbevajyVGoVXh9VqMEF5mVPQMbsHUTZS6leIwXg1M7+3GM/S24Ru9sBv29pwFVrMk7
e2lB59I8kcE52Fq46o/wGLUnSuTmIZPoWX0k5P9mn9p/2OKWfWo7jGSGS5tEGX8gKyRiUJAaY3Pz
p7GBuhOEGMtlu/Ubx3/ufB0W6uyboIl6NkMt3GdF9KXJ++9K+qCC3dKgyI2dAr/9XdfhqWjypkWY
2hlkCzN3rKynyE7iRwhnTCJstAIuJefKsz75SdOdusTGRlt02dkn7MiXBPqserhsTI/75zgnmiew
o6cByzbLpJh1SRKA7f5HcTTYlxbMMU46Qb9fYXe0PEx96Ig2pXCAEhi9eDYd9qWLIDOw09fRtzYd
Sdl0FIoAvmp+N3btCVVrvCaRqjkEhvUYh2o6RAGWBqO5lVZbXkwzeQrn3J5fm84l/G8co/DnsPy3
Ufn3Y1z815PXkSbrNMOxOYfN5dr528nrjCymtSKpb5n1lW5bfoY4Z7LrInqXcwsrQthx7qRlXwe4
1vsYqL/tZaTP064CZUEtyLq1FHIvIf4UM9D2LpjVstRf//W5OE8sfruE6w48eKEc0zUYY9jMh9Vv
H9PSB18WtZ9hgtDqUxRb10WMTD45YuLRdv/Nf2f8YZJb/j+8W3g3lU0ypPrj1C84/qeyIliWTjkm
KE18lE2MClkzrK2ohLyNDUrd0Jzcp5ITCoRgvbFd1OWuDlKllfojc+nR9V8bU0+PiHIYzpyvgJdW
ZF1rr3mQUDCvvAJflp5ta3d0rkgBq11hoK2sdc++/pv998fMjS/EuWZYhjSljbD6zy/kOGYY+Fka
3ixpfoFLEiDu4+AflKgYrnxEV3ask2xM0Rq7iHYxGYmIy2PNFdnl4yxuRBQabBvBH2H52fd1Ie6X
TSzdD6Iy4GKGnIJoK2LkprBDhilr1nVQ7Qzy0y/M9qisZFO/62nbRl7Zn0pVpWu014CZNVOc9LCU
u7pykpsOsw2CWuS8uTPYIghOo/AorUetIyjvqHYDRM53p5ohoKjhGvQKKnRMFRsRj2hcsMws7ala
IpXG5fWjqXXkWBXddpSkckPBVVyU8gRL43g6+HZSn70861eFbLLbv97vf7ot5/3uzJdH03ZhL5BO
+vcDF2saGDzL02BrrBuPdo7QrP5BWdWnPtAYeLvIWPcV+nCcBt+Z2EcfLJSZS+f9exkTDVrF0r4L
8Occ417r9o3heI/RSO0hnF+Lb2YwtfF728Y3GZvHgTTsL1GuxlWqxuAOJNV4X+JhWVWYXjaLJF8K
z1m5xaOkC7xJKjwZYzc5awNvFQK8/jJRsd5QftaOfiaeeiOWu9FAphlMChZuqcNPsPRyl0nW6eE8
HdWy/jBMFAhY6SY3H0cr9s/PYCSKO5ja1at0HiqjHt5UbTVXXfwbh60BxfDPscGUMCod22WuA/rX
Mf++i+1KhXoVNCYKbcDZUDPE2VWtOGNX1suVT+U/YdJ7WJ5YNoPyaEpTzBPnioJCufv1N8LTvhUT
+P9fD/32EsuJRLla3vzXu3VzUapzxgLVxPy+y9MeoI+/bv585WRrGqnoSm44UkwknnxKDdHGUUPA
/dsfLk/8/C+XDxikOuY5KV9/PmYun+DXfz66MT+G59BkqAMkcv+37/Tr1X+9r/ie+gqM6fIZ5r9Y
bv3xtX5+puWZn/9pW6R3ER2/qmv3VqOgCs9/v7yASrbCMTLfX55ZNuOy+5ebklM2Lm8B1/g9SpqJ
xT5NLdM7h/QPD4To5XWLTIWhr3Px/0IY93bNjEkEJG++dtb0Y0qaeDc2L6PW/+hyKY5tbF4iOf3Q
BzxO3UiTNw7eE5j8G2AbX4tUn+1fXbTuHQQCw3BuXb148VrnFtWwLJPaBkJYZW8GC/ZdbpF+2upg
74W/b+k7csFHWC2SbhdlRPEaqPUCD1l20QDW8UumCbFn3Ayjx1M+PPQal3MfglBIcgaN0XbTe2EI
M5a1eTwbKpVMdnjjc8p6w1OfMYy2He8Rwstb69EHs7NpXWqTuU3DE9gWmt+G/VYrSpnh9zLqbl3s
RFdqOkd+tmYX29W96IzZqzhu4wg/l97APYV2O6Kb1PZYQr1NRkdob5j5Y2C2XJBsVoaq+yIT7HMV
K3RUNujbFDjFWu5LCRYrkjTncpeGtioi3kytC42yeBwXqCxLvMBhAN1Yik/Il/8PV+e15Ciwbdsv
IgJvXuW9yrsXoqq7N54EMrFffwfUibNvnBdCUkkqCUGSudacY2or3zpllneLIhmfYXvRZhRUyvHW
H/DxbCW83QskkpqHs48s1GklddnayIe/+F6eTbtpITGbT2nUXAPazxiyi6cpmpkqsqI9LGPE0CdY
8S9hADk4GpCP6f22bLs/3jBsmrzM9orqElrk2rpb9lemyO0TlbWn0w/8xUKGi6EM+1y591EBn4XO
yGhsmHAkx4ZY2do9o4t2T1yx4bJozaaN84QY5GbjQCSFGMSvlw5/KBQ/QSjUZvvGdhS2dai8YQc+
Qj+SxCs32sABVvqkxITqQr454qEOQ3uM7tlGMtpECum1w+U9ri+II/fu2IXHtsa/1WQlexqHMKqu
1FyZMqaH3KbMbgqG4sx7NcDHriYT8BA9lCLHl6CZWCq9Cde9b+nU2zrz2MDNp+CpjTDEhv94fXbK
hzfbSf+6ot2BWeq2jg2MG2fQxXe8kwBZRKJI7e/qvt2mZvdjefEl12hcURdUXOchxxuXEugv4EU/
heOW2CXg135EepAfQg27HC7NIY3re1/Z6yqmHVLJ7gG+cIPqs3uddPEcW2DdWuG626ipcJGAIxeQ
imh+Gf3Vi4JdB2P0FIQG7eLyxeqqve4n0UYK+uEtmjVarTmeq6F0VspmaKX48XeyiY4xK0XEJNkP
FQXPqvQcZt3dDcEdwQI9yiwooFWj5Xt9dG+OqTc7YokoIsYmmFIsHr0x7srU++m0COxVk598mb2N
rUbTDRvZoTQtEljHcutk+qmIYGxQAeYkdaNH/JvAZFvgP+F34QLysJhs7KLB37FaVyd9RMftRuOt
e/HS/G71MPIYEIFjknYwTUQnS6KiqTSnGGGxFpMs01CCly91x3qQmPqL5gkkSx6n8gAPc2J+OYtJ
Xplskd+FQsmN0l2ZiwshQRAuzPqTY4iKeun7ByuDYe0UeDzrHrrIVDufms/+G+CjIjHPTMrRaEGL
NtdXQ3aBntxsPUwWK9HazyYzVBTlxEl0oELRoWBlTQP/H/JmseYTlmQdeWeWQz8OvSAx7+nEcSeI
8dqblliMfm703nn2nqUYILQJ7qhNyz5Jr0ONNbyLPHLbBnwJImahNI722SkZJ2lebaYUxTaQ0W1n
jvJBkouZNvaxbdKEH8BqULVVxAaFgFZx2AS7iVSLAb8GrafsC7o/lHIgai7yuly9x0hBh6ydUyxs
GNtD1myo4t5G50HUmnkcQon1oXJhfU0DvSj3kX6Hv7UIqVmpAp7yWCHuCNDj6nS9h1y39rbRrpBz
Yqa644Uwz6jAvUA5zwnez4jxcB03WbSm+YIQqyno1sJCDRVNItZFhzAP0U47XyjH8MTQ9oU8/uJQ
gvNwFCEMjo9ADQF/h0G2kcn0bNYe6H411LMLY9h11jcnWLdHJ/2aMXCux0YiIDTrfcysespmtlxv
G5shi/YFuRNDgBtnbOgaNSl3G696qzP9iT7M9FkGxYomPL76IKUKa7kfTT3cYobOCsBiG5rtzvOq
XS1suMkFsC8M4tmuhw28shP8YClaJjoZI3gg/Ex6Qm/aMphBW9azoeUxBRzBCGBq8WZEgNFqlsbM
Rqs34N29XaCCMw1ZZ09h4sFLh2dcrQch4qvehf8g5/4zUOisDPwvzjQV0B+GD4D5oNZinfPO7smc
rmKwW+gXa+INZ6HkzEWe6JaX79hFGaQ5yFf0MLC5sGqKnfoYFxcZNDsGGCQw9p8+CQ7jGBofpqN1
20C3kWtGgXbDUqrTuuYZy2a5myFCuusAYc4hpLft8rL59QY75o8f8b9BC2tPamgJ5u3y2acfpS+J
0v+zvIdE5KGJrn2vuZ7u7EI3Tz0Nyvuo5eV6mt+j9B+JtYGDm2bJRjhGfBtAGl/y1go3VtBonx1W
3uW9vIlumMc1/NHUBnFkKVbsW8AwZxAhhHp4+TeAj+YvlfWzm0j1oRFQu/VNTVwou/RXTaetEeht
8UUDZLc8lV2fr9osojwSdyOrtx5v8TQ1j9hC/NXvu3XXdJT5H9MjBSTXdf2ul746+Zgr8V+01mtY
BR/O/H/1Nrt2oRd/jC3ycvRP8aVvFd3VjEtGZQfj1xTlWyrW9d/Bg7I7khr2zJTnPLBq3o5hFxy6
zjAedZTjq+Vpuv2OKNj+GaWmr62kbO5jRGCPg8OObmuTvHmm/7Y8E2fXLS1i8x1D9bBNUJWfC01G
N8Rcmo27I+i0r5LoHFE7zV+c5M0KH3P6TAiVtjfH0Tx4ytVwJ5okAc3fxaZT2Oil/BkEkKpm8uN7
64ng5I4h+gS9Uazg/ZdlBxl5/cDlqn7PHWltOQ/6c53Vzc3x+nQjQI98C0Gy1PyuhDC0K2DrzlNF
hsHBFVDfyzapn3K6aL+7GyXRyo/98BvBLtADQ7MJnHGzs6bl2rb2hfMWBvHz8m6Yx5/6dC4b1Lq/
bSpHnAuOu1sDGISpWmt/qxzq4Ly/dV/rSfMtuycsg/LgR3F1MHqlPyHy6H7/cd/R1m/9AAUn7+FI
hL+tMZJ4otf2TY0DilW9EH96+12bcvMbKKq+qbtGv4hcqJtJdfD3CSX0O8vGl0LrbKOB5r90hNTc
Rj7jOqRN+CcQrC97wlNcup+23YvraPcWgGUj3iz/olgPHQecDmFwA9JiuoauJ6996xYbrKTeDz3+
34+CoZyB3wuuvmqSq4FAclMIn2syECAwoIflWUz5nLXif90EWT2X5Qk4EP3vEZjW/HncEGZ2ORK9
l+W2ugTSsTbgm+V311H3m78zSpI5Ky4Ib2NlpBe99hClKcf/on36+wzqEM3a94v6zuDpnOPRTLdK
jOqLIKvfb+3M5H4WncYdGwscg8CrtjEj3mfMUbn8F9lEmBisMn6IfES7xTw0zYv7TzcRPJXPMSl+
HjMI5UMWWZh+cjrko53Hn+XY7pbvElo+QjDhHhKks6wN6unUJSWQCycZP1JCl5b3USBWVrXnZo/O
2CCQ4pq7c10NNGBUHpf3wUwMLj5thkeJCvU0wqkFCcXpxfTgtDwji+iMJpwSj1Nd2UezAAieCnfd
mp54EwbAHvyM34mf4VLRx+RcO8J8cmr9T69lwzcnD65wev53HynkVY8paXjzC3Qzv1CXdF5zk9w3
nVyKXRib/Zchz8sLTScdtoq6xonrOcB2Hf+hi3Rn+SP8HByFM6i1d3x1Gyqn+H3XNJue+l5vX1K0
4kenzu2tyJLx2+2Z3LjRN3SCYtfqMfKnXK9fCeW+LR9fd9VCsrGuJWisu5EnDu4GPiYRal/K8bLn
FtnNKcHmtF0eJyWPRaTqP6tRMDspU3XoB8d8mzz7sHxEYY0R2v3RgOCTWA8O7bLfd3QzXJLkL/uP
WOvNczcyVi9v6ZKehsgh/vAHRQq61kx7yGXZh57AoZj3ZTfE4wajNYUDVPCPagRXFLgs0jRSJh+q
0oBcKmvjoZKJdZlUr62X7w7l7kiZZ8Kw47A+MwZvl9I+/6zgIBtEtT7Q5oBTZcPBHarGJFjBLp5b
X/v8/VQmBxo5tv1dTxz76mv0BZY/yHi6ZXhjXjucDEcVZKxxhzb7VphA5k/bTr2zrWXiHONcECJA
sh1qcPH0u3ck0hzkZJKxPPRuTizj33dtjPa1pzD67Bl9fhqsvP/9AXPtbHKh/0LI3oJJKjlkBuG+
+k3C8pQfWDM0A0AIh1gb9eF9OexGcHFfJvYfM/4zdFy6IyMbTgGwP5QcxocK8aKLKm9xH5CX1KTu
l2aktLYtp76KGPWzUVoE8QE6u1aZ6+x8j8wSdAVcVdsngkXFMfUshRCCxaqB5J+oC4g/QYsOEEfZ
HQDU06ga+yoCudX9KtiXrGC5xPwgbtMezMRG0dy7zrqTcIuCgQQ32i9fnl/RnjESgmV6X7wK9IBJ
2uP+DGuLAAf/0JSsAQEie1fPYlUd2a05R+ltjcnsnrXc/qKMcchhq721JpAh0+y6A6Accxd7nKPS
qQYSDpv2RBhYfQ5rr/rdRCjR0IgF2fyj4SJeFKXLzcEhr7jtzHMz1PHeT8Li9N/H/+/zlicvG2vW
K/7ebe14TyjOeXnZ8gbL49MSirzc/O+DDOMBbrG5sW6TMb2SNiLSrIvIy0Df0WmQqSeMUSSt4fIf
EHttu6x8A0NC/SVhBRSTQb8XAFWT+KOgw8WEuMg3jYuCVbZ2darnTdbqzHXxTeGyILfSCGV/IsiD
natrcJ3wIfnsol3ufnsKjrIGveokmlytJltU266lPU7nMQV5dffs1v19Qjdm6pTN6czFvFluZWed
4hQSHwQleU/aZCxPSv8nNI0vFM+61GUzwneenCBe0Y0xdwHZg3FbjNuk7j5QAUFbS1gAkLchPdlv
bae+F5518aIGqfa8ezjLsPllfYpjABWhq7FgSOvudflyVEerUwFtVq/mkiMeBbIVMrDSZ6jO4Y6A
v1ejI/MTBeCLniLblhkvUH3DvjJ0fYJkZlwSbIK75bHlr6Vkiu7iNI7Jct2UuEViD8x5WXobJgqo
RskqnT9YbKUBHjxWcYIwPzLAAYXxo+2Zjr3AhMpWltQe4iLs0Cl0NztFktOytMS8u0UMJk++T2p1
BUr6JCIuvKKEsxW64GIIzsk2VK+c3+Pj992dOVN9+b/FnNuaDk67im11JFnzIGkZggpry23EUEWL
RUfeRdd64zqUHNIk1+A7e0BpulQC3W4eW7tsMdjQSIWBP+xN6V3QG5Gul2QeoiAcHpuuCrTd1PRv
Ca4mT9T+QSC8ObFYtIlMPcV62pyMWWQONZEiZJe4a8cfkN/Nvb2qEoy/qTlujRhjoTaEf3op/6Ye
xnRkphntNetmd2W1h6lwz6easBcU0/+1s8o5eRtRY3Fq6EFQ4tf6Eqmc3W0JMprIvLLepgR2cZhD
wGu9B222mJElzvwwreCTzXpI2XfdmrQXe9fUGut09CzbFJkgQtWkJbeTXOQWJf0qNIm86bJx7xig
+K0OZAPUbVgIU/emnHY6q9TKz0hUq6dprLNNQhDqFVu3tUst3Hgjvpk1TUhvFxJKc+pag9DjASMb
4VerZMAI7nFpwGKkWdAtRHn3W0IVawrEUcbMuqoTXNwvkd2HD5nAum3ludg6ej49aSVVRv5PdYIN
U2E4S5OTMdLhSJ2ZT9AbxuHXTG0HBDdWHjk4xKRnixS5rUW+l1Z2Tmed+rIpBushkDoZ9MK8gIdG
cJ0y3P13k5EKv+5FAJvB0/4Qf/QKvA1KjlWDXBXtmxsTBpcNNBsoiHh6LU+6xinvdV8O5vbdOJgP
sWXWJ09ijSn89BBbLHTQD7nENzugBvo4YwchsNz3lrgUM6L5vxvhohGYMHjjUxE/YVwEmLbGch0T
+LB8fiCCKO47oqTaCuxLlaTtadlQcmpPCR4X0Q1HOcu6lUrvSZk7u9xE6b08VP7vrS5I0WGgtp/m
2PgcXSIRLwanYTJvzJH0eN0bPqLMiPdUax4KiHCcidBq8jZMKQcvNqflOAd52jAaasHYnRwNqXs0
oerzMxy0xXDJUjxUuhkyOfK4jJJn2v5ulrto0DxChua/6JTPXdFDoJy/ybIpLCLhIYDNxS7CLqZ5
U0XE0hYlqRWGHlvk9Ymb6HRMIIzyUM27341PcMzvrfB/b/Fm1qqs6eVnqeqRhxv9abllw9n4/+4u
f9Arb1OkbnWIanwcy8aa8zWyuniNbDPdxQbZ9cumqBnHQmZsv3eXx/xMo7Me4zvTapwn+J+5GKSY
LGMf8znDwWsbuRMtUNLT/PmlmclQAhVRrJ2iJtTX9obj1LGSxIlzJtw8hwZCitGGrhulUTR0BNH2
lKFpgZq7qcdW2E0Uamz9MVSkjBZhJc5AxUinGBkvorkHqynMonkzN0rZV8vGZbaO9zHBBjjvkrbI
yP3NA6qU81GxfJOs4RwKWa7r2gHPdrsbkuxbb5307HTRph4NWGHzOLUMWy1n50ZQM6QREj5QXmtX
dD3ybRQj6nds5P0IXUK6AT2ifILsTjDbomMmiX3SOgbtwuNUM0u9+J/7AerqKAQCCry+3JA1Hq/t
wloXYMFObVNiQgq5FscmB3trzrhYD+4+jk6CiE0BFpFzZRkOllv/57HI5UAMVE3HleOiVSLYVqgN
rulUpCD9SRnKRFZe6BUGkiLzjJzzffJWo2HvFbqiu8tiDO3dS1bCr9CH1L8P4Nxblrnf9GAQQgYk
rQSZmvg1wv7Y1xoRjKFxbXFBUAKOeNyKDq43ZRcLFc8pxJyZDHH9RbjjNaHF+lIABTn7WFI32XPs
BMNTKafgVqIxEJbWwYegIWjF9JZsWuIz9hrjRxKNdwLMR+g7GDtDHzztChkUPESzp02TdzG1WNO5
GI7YF5gHHoo+g4chTOLu4yKipJzOyxUPP6Xh9Y8mFd7t4JPd1eV9/+g5DssoQw8PsTvuTPLNHgpI
PyO6zIfQJyHKDGjdNNgRPIovH0Zgq1VRz6N1St6Fk3XZxUAnRtiCRbqZmcPjr6KJ7oxvbroiCl7y
Lv3bwB++LveoxTMFFAwqeQp7SwaO/T6UBF1pnvHV2tATLdtAfWEWyftg19vlcXjAdBHM2Di6mD3e
mgK1skidp6AXn8SJmpsgs6gp1crFdI4Axpyclwo67btNn/+IZTXHrl/Kd2FMzmaISppC81/9TF/X
To6DpArKnSyiEUKaEWtHXXBt9rqxefeIhGU6H/zUpK4xe5q2WSGyva6rmFLOLin64UndMjfFqjlv
LFkliCeGAGIwinQmi8a30hrEAwjbozZsWRgw8ZBODhaVdjtrjzcoXv6bNcoET2h2pZHSbtExmw/k
X7XbMUHwGid4wxubVHpa9dlJZjbQ3rwBBeCQ5DlOo9ig/VLsalkTSpiOkC91ZG7VFJ483BnrvB1B
KsaOeSBv+V/RtDoxaFX1FnQZvY1EUmzDgr8xLURnvm93O+YNakUiTPLTRc9B1h2iytLfBj85SfgS
a3Jp6xfPHPJjOXTwt5xn6sn6DX+Vw4fwilVquAMaOTkh+xvUFV/KsHVxkIF/zrgUBko+NnXRngdD
hP9InS22kjA4ZpCyPfZNXb01NDhALOR3e0pnG7h1c4Pyic6U+QIuTr3grMOIS1rlCCmsGVp5hxPx
DG2tOChLlZflTE9c3zon5Y70840aeQ2/Gpe68imHjHa1zOa63DM8RHsAE+jceDUAkyiGLz7F94MG
JvvdG3JCTEXx0wfU2cIujW5dPnzWpFReaItS+3YsDAi+Q8DOvJm66eKk1NELnRiVedW3NmsOsiDN
1QPap3WLtAKYVNNvktAdHy1nqsDn0m0LLYzOArFIOdLQNkPmnmFXWh8mxcpVPOhrrzLiH18ylZj9
903ZfqK7cjeDlM4pDCJgKAFlC7f2v6K5lECpsrrQIGrXXhHggc8cIrWbcfzj5+7Wn+LpMwg6FFF5
XGwi32o3lS7kDhCWesaJyAiKm+vPECVAgDz3n5bWQ7aD2hftmZ75J1GpLQNZ/IkAMtoVflyc+lYP
HtsR5pszvBtBZL3Wjp7QQORCYMa6+eqE9f/cXf5Kh5MmqcNUUWBoenYHBudhtD9sS077mozgXTnf
rZvho2sMFHdm/x/p6NOti4mM7QJ8zogBzn4aMMG1qQA7bpHdqVoWa7eJ6JUmI3UTyru6+ydAxU6G
fRq/2CGNALok4yECbfc0GfrchhE1Pp2pfyGY1Yns/+iq+xE0k9/LcoQ5Tjb8PY+YJUFdxXSBlHpf
jFn6QdLsDm1i+monw6eeCVCKQ+Z/m9J/rH2z/te7gtZMiEdrEgeKPyDMZOatnMphWBbgqFonA5lB
4hFkZpe0oamPyIMaor3mTeTjedD1MEH0dxJYPvMkmo72JNXVnjzCSNPqrWJkL1L7tcM8+1xwzpeW
re6JBrsOFJ1x5CCy+TV8sW30bAYxQtIfbRd8YaeeRZ2/GLWltqk1fUEWjUmnN1nXSJU8SU0am6bt
CGefqu6d13xkjU1Md82JQcqRu669KYTrQn2LpGyWaLbtv094+Fa2XGdwVz4sOvxEDQ21btzBs+zz
CAB4DQSYgml8sCglHSgzkcTt9vah7PAGcX0l4p6Qvm1sUpexwlze6QqzYOzMYW1nIdr40vSem9EO
VlKU7inPMJQviG+VtdGR6tG0t3LnmmZ6/BlHpOBMufYTGxo9upQQdCsatc3IiPxHDn/tgThHwHXV
1dJsAVQAnLhM2zeYAuEKpDEk71Z+AdmCrx9V1Smc65uu3zjf/ucgKlx4M0IdV3p+DkCnE6ENaIbR
NGfmC5Vimrxv6G4bLRZq5bquuYW4FRHy7eJxhX26l9MMoBW1OhIiCZaqCVidKT/f0xbhIqZHOC4G
AsFiYhj2dL/E1W6h/Di2dk0RaW/pF1dPVWPB3VQCVsjvL6jMfGNF5otLzC8Bs5n8lkm6Q42s7Z0+
zgkFnveKbj3XWWId9SyvCMOhj2sYcmNhZ36Kp0G7GarbL/cct8NClMMskqVCAjIRBEZzC65SYv3N
JvG3cQz4Uvz624jkRJYR3nePJJYQS6Zia6+M65tSNDKAObzKAeGF4Sf2Z9C9lnE6wnz3RwSVUrta
OnSHcZSzlEgnoo68it9NI/ae1v6jk/HQpyHCQmI6Nl0yDWdNjJc8NvBeaaN31pDP4RpPg/uYtcGd
s3JE/G0IuUKz9W9wcn2dxnCHaFOlz3lxbBrpn5rR9U6Rrj1jaeQolJIKqWtON1Fm15IoPa53JUEK
oYp3mF6nnRnX5mpZTMuCZNswN499j8koNzQEMEny0BbIHgY3kDeGKDC3t7yHHlHN3xD9k3bF9vFQ
1P027V8LMGdXihf+TSqvYF3ROW9NHO9BFU2QAo3qSNO42ky1JCiu5LXKqYMTb/ea6f17wqLqzRwi
PGLEjS6Q7rnz+J3Edbmx0x6knRyZoRU0EPg2+RWPcLdS1BdOWj+qvVOVf6jw3hWW1seezOJdRnls
U8kUgryP08zpIcMqV55Ku5Zvrk4tPSridTGfJp0sxcpM6oGsNedHrwp3XsL3j0jsi7PN1H4dxkay
iYTcq44Cb2aFr5E1oC5Cx/onnGeU2nAg58zcisReC//Rsmoo113X/fhcWNwWZjb1ohx5kJE8TN3c
vw+1DS689lUL020hRcKlLqSiNIlobTH+7eIyS+GwWM+2R5fFTbTpbmoJ/l5E2IcoGMJdTu+DFr78
LnqaQG1T/IcaDV01wysw2zBbMt3kqfahHQOnEwfH7/p1aTFgT66Tn+0CqHFrRd5R03NxkNiu2Peg
9VeT1k+rxMSqbMf2pvJE/u6UOiWWObdQEeJOMTf40blYgM4vnisvvUPV0Dd25wb3xLTUvoL5eh5F
Ep0LI3L3cMObO1BSuIzdZyHqiOZtkZ8Hz9jLQHENS6IPJ/J6PnCI6lvbwIKUYKatba7jOFnVVlc+
mKlD5Kme0X8yWArxtflQ1mukwDhkZfRYgUff8tHzLQUs46moU/2JE7gB4K3ojNo2Cz+7uSxS8aKM
m62WSGC8U2cwrsThPq50grMthSyqhVloLczChKs8qR7HCDrJnhlHuDICM9/qZd4AGxTNuQGSfWat
fNNcNFmh6l+HJr/WWWsdmZuUm9I2KfOlsQXwab66yc9Y1enD0Dr1Wc80KOpmdvOzXHGFs8moS7gq
Z7keg0bL93ah5NlIwqOhF9pDGE0wvciSvOZUw96hDNRp2b6paJfkSXFTvgX6rJ6Mo3Lih+WhIjOQ
0xYmzuF8vFVm9kLou/fS6cpAXhq8d0njPib1ezfsB0onT2kCIlNzMbeCb5JbaDpbgN3j2TMOKhac
MNDdOqshnVZjqlM4e5N2xZfl0vFNhfPluG39lFaM9jPM6UcHRmaJiEyB0TPXlsJGEyVfadsFu9px
y4OK1PCu0CWlJf7ZorDzo6bZ8hlmxian/XHwgwjeEjZRSn+FRXxlWD6zNyhKNSQIooRZReOPAr5f
6NbXEBkRSo0wPPRTMJySJLuMHfMc0RBfzlym+VbIiskqhLUCaPPcxgMW2I49kY7t8I7xZMK+H6U0
mLzhnTkLQsqweWpB8Jh40B9ZQ5SbvmyCrSvc5uBQwJhrB9F12SQDzH2nNLpNEKl1YyvvZdlklHZH
E69qUgzvfYEYqk4jUNWw6aPIhT/fa/opjNv8KkMux3aJAsYYVHbIVayfsrA3sYjK6otK1YOywg/N
0Q6sxTumVgwFacvy1W/9/FZ+4UlFwdQC3sHFBy+Wdg6ClFxDttXl+7EIoKjR9nlRE42agJVAB1KN
q5RxA70NOkizWasnxYsWZOKsU61NI6TbigVNkGnjKWklAfVVU51NLWOhEuloyHvbOipEe6UyjOso
WWaK3KuZm2gpcNDJ4Zhk3Tb0+WOLY/eadsElcmFlmq1AZIaD81ND1OJ5aLNVVReQatddIDnRss46
2VnC7NqnR0URM3jypVoHefQlLS94a4VXnXKmI2hERfg2DU65e2ORX+Juycs7ApNt55n9Jd4bOlnz
UVxnrw4O0c7Q+2ttzt3AQhp3uEvekRiSD6OJjTs6ljO2vRpsuVu+eiXs1qFOacjUcyTsUFGsSJOf
YTypdN/7ZvhCPEP/YsKUIfPlL30sqG1OJB9ZARf094JwM4RgqopCgDYe0vrq9TReddlbaLNaWhC6
8tal9JJDJkhjYvDID0oF4FrnjSsBIStrOOMMIjQ0a9IDcyDjPAwD5TNBUqnX685LrNSdPL3im5wl
C/EXgpQmeq6sCdRcm4nPsopo4HjOP4s2O+g6sDmWwyzeCfZ16aenYkZxUabSrwWtlityPHXqG+2i
gLKXlKU+PeKot7WKk7OIwndFTfhAB49yH8t3as4PSYONCV/tS6jM9nG2fTtFSZeeeWihN/p3qwHm
zDV6xq2hI26ja3p0fI+SUV1Yb/Axk10ywvRsMsd8M3Gv4/D28uceOn4ofPk3mfJXr0Km07XJxPJV
Vjua2uTI9HSSzfAijc5/LrzqGoOto2jlnAZBkWxsxkPiMNKtKHowe9Mja2dS1bmDLIpYE8h3Vwr7
vjwUw3DblgDzD04lqBly1cyhTG65rGZrgFdUNZFZXkbT+WNT0lqTPf5e1NNwCtu6f0jsaHgwHODc
ARZAOjctIiK6ySmUrH0OM/KNFR/pP02Nx7vNDvRjvJVCeAnWGFZ4DALpkpr13UMCoXwzuvbYtZ4U
9QwcjdqrNye4S5LXsaalO0uzvKvbJnCszOrJJRZrNye5mxqoIDPIaYqMFCdLiqoHMLjBHm8jUY65
eDXJ0rhEU/FQ40zZ4lFmjPWNVzdJ6kMUZUwYDDFnIlcHumKIEZsk3AqY29ccC/XvJgma4JSVU1Ew
TlXfRQHDbtloUN/A9BNzZVpBvkGOTRlB1M+I/Y1HrxXZQU9gElWAogGTsQ5FAJEwax98+3FM6R00
6jGdNzVMeM1GgeTV7kbRVd0Yxjnu9ezTKJE2ggHrtpCdjRPeY4NSNzEa9PNSNDdttIKvXx7oRRvb
3K+ddTNU5j1pgLni9lOHTqNsOPZk1slx8LYNlVQMPPBsyz72d0ZSP7eu558pafvnIIrTDZbnequ5
ooBILkEfaKAPZPpiz+NuZCT+viv65gVpCAt5qUwCH+TfwkVmYo/xtKl68kqcHLGGC8TugEp9Bi6h
gim/YcPC2ewWMejY3vuEEzPUX62uVdeQlL5tVpvaUTOip3HSvNsgWvdlVJzvCUax33V1F49AoNAM
iQkNnGq+ghq8+OCyBnVCK90tdxGIXFxSrrSBEsFKF2V8MgfDvlfWWCMvnYC5ONWHJZX10Pd/+95o
HyYZYWUQqIFaSrBX1pK7DG4YdqoxZ3UagIZHXeLYcfie2kOH9VvXj2bSPnCi0ck39W4TtuhF3Sb0
9sZ8qMagaunpTKe+q+U2BHq5mpLQPg/LZiAtDdaOorUqVjFyngN625Obmfqt6BO1afryrTDhPiM0
tj7dejoUk+U+1i7GASGOQljuX1gh6IrbdHgCyQ2hQgSHPiHZOhVZ+ko7MLgls5zct5qT0zC39smy
fCrDAKU2Nb3Mik/wd+MmBbUSpmghrardlyP5GkTa/k3qiCUPaTNEjtiAKePuaFBQOXltt7IIXXxC
N52ujSy2D8tdxF5kvWHNfZh84zJUJZq1rrHWmc+5Ymn6FTWz2FIpBbcxwpQQeqdf895kRE+5JBpW
JJ+H9rPQzOTJ9KR8FkyRtcj8LF1df01cdkWklf9za3lM6/xmNRXW3lMa8klMV89WHlwpo3Sf00iJ
qxo7hE0GCbaAV9xVJBgyDDRImFFbWojR+EVh9Nnqm+E5qSVQ3DzDAOAiWG77ork7ErJ3mk/WepKd
82r7iDVH8O8ffCUaY2SdfLfKf22INEs41ec0S+qLunpoJ+wntFlYtqvQnf4fe2ey3DjSdudbcXiP
LxJAAkgsvCFIgoNGaiiVNogaMY+J+er9QG3/n8PxO8Lee9GK6m6pqiSCme9wznMCJ5nVz80la2Ue
Cm3Ah+dCoHkSFeIdpnHRq9Rop63EvXhJMT/YArNZkurNOVATpNgP3cUS5Ermx8IG3QF/kKS9foh+
9E6GNr5xP0bgtce6d39PHpNfcyhQvlgIsNpCGDdGyE0g1gpaYy++xSwnr9XKbzHRjZ/dHnlC7Rvx
M+cncvscG1+B3IgZJauCop2Tl68PxgJfP15972JNZQtQzF/3U+Old18f0oEFR5vYP74muAk6SxL0
4n0zDH8sjshzGz/1nF6n3CB4M2P+yj4dDDtwI6zGBjnxbNqQV5u4INM2Q81uliFKrHbXRiVL3bEf
2WflJGWbxAWp3utDkRnMn6ThhC67rxOAzTbIO9Z4beLTArGZPKmfeND8554BV6DB5YesA/SBI80O
asDxV9O+Ott4uJWT9U/Q4/8nLrwuDeCEH3C1qj1VYZf+6v9XdgJTxS2l9v+MXHiAe5v8l+AHq8m0
+vGffOn/jN51/iUdy/WwADsecFoHU/L/4C4o+S8buzR8SlO6Ukn739wF2/2XoxQOW0cJ2+LL+Cpd
D33y3/6rbf+LTwVbw0XsCBPm8f8Ld8E2rS3V9H9xRUv8jpZt+57jWsoUtve/OR+9fG7LriA6PBWO
DN25eXMU1C2RjYeqoR7MMPg8x9kEVt3EF9ND4rIbYd+qL61EuQ4XB7FKPlXurTFaUki1VR1JU6/u
poVSdVql88TETvF+feKSB7deZS+EyKhdkU4o7Tdqr42Hy8yDPBXrZzRU9Nz+RGAIlrQrivp8F2ea
jKbU9J5bf/WDxQHO7uX4AWM3DvD12jdF5uKxt0zr6tSpf4U9NhzNFkwU8zGYsTM3RI2Z8FfvG/cJ
QuldXroMUCq3OK1zVG5BCNOH2ELdmRl+x7+2M1rC3Rr0WsCP3Pobsu+Z96RHJFKBPKKMh7d520In
xtLcE97ev+lSsTXdgL+NatydK8zkDeDpvnRIzy5XyLpz/bCsz0uUyPOo2h8AOap9BpHWbOfiWKaO
usvcNQm7wThOE+P43nyw7fQbFf988DaYxVqOdz5hDZvyQUcAovhhvYu+2xeNa58zf32t3dJGwDt2
e9eVfwzyBzFLyLPQK9D5lYlWXszTrh331BbJCSv1jYgj/+BZLxMdfhrL8lgJc1u60MThBcj04L+L
a/YsfKd6iof5I5rK6VjOBe6GMpswlgz1yQ/zKR6PeiJ4xCcdfYaD80R5cfsaYQO3oHEpsXr4fAuW
e4e5yNk1eYvqGYBX34mSvD1lXWikmH3JLnuPCMUjMIosU9UlO9ma1BXyN++j9pRnpTx5iwvB2Wfs
G9U2KjD2TwfOxFkl+lFZjEs8unvAWiPSPceaw8bq56PDi3Ps/SSUYhmPZO1252JujYCpPACkcqHu
zeCh9fk2QmFRfzUBCNda/GwMmPILLdKzMC5Qf2xm5sR5OoMPV5HfNCiiFISVcOOLbUFZV+xpaDhS
48hk0A97NMcBnbP9BHMdWMZYIvO2i8/OFvkda0w21CuT23xMT0lFgNPXCJylpvC1fSkjdEWef1vh
xN2rdLbuidEu97og/iKV2UueNseUJ+uiokXtp2y5gKzONnpXwN7NfZ7thUssIc/e1XDvWVUPrJcr
EIuC/iCmXkDSsZHcY5LASsPzLsYoePlJgzHq1NsnqHf2fb28V4sF+5gfOUDTtQ2zaHtNp2GXRdka
MtypsfRjEeUaP5hNNuxep7lin9olP1FQFOeuBcrnuD1ex6xAj0WWkGqNcPW67rQguE77a9s25PWJ
sgpK6rFALBbpLTaRZDMzsX0vVR/228PaRECpWLZIJK4NXpAxV2B2828ikd2TX1tEBeaXNAJxaMXq
PTGi+gohc88oHaOPG9cfZW2GXqeJOeMEvue9883pY8KFtOkdzWJ9XmdrOaMr5+FOsyu5EsnWtSWH
pKrZMwyRG+Igg5mWJR5uwxHS/lKofVTkvNEkx0RXN4RHE5n7YNOc3WfQ77Ku+pSybfc16w7C5AI9
vxl+cehlOlDiZOZu6YhOQI1yMITdw+hMoSAiuK5w86EPrQMPKE6gpxkZ0+p/KB+lzVptm22n/G5G
EZsQGR1bZdTfmbruFuEdh5YOPi7hEbj+PN+QHZRB4TXJHRpkd9cq+mASF7zArRw3kEY5PPZeZ1E6
iUer7RHQTd7zusJY7+oVuQ0G4IfWxwaooFBMY3Joa+ccN9l7PMUriMuGDnxfj1l2huboUOLk6Xlk
MrTXpQeEvEtJGE42yqtlZKesMX46AApeYIM81ijIZGKzexAuksuiqw/cQ/Wd29nPuBW+iYWT3/wj
vMSi93HQHwgMGEg1sl2l4DfGM3ZyWA5WECPZIVtMkgWorUC23o84jfx3O1qiB9mZly4n0WVuIhRF
GYOdKUM+5lKrHxegM+j62EvB5X9aE1V/Zs4kHz3beCOD9lp27vBWe0hcImkjiVIE7mTjUfTD3yz1
h6MhrGFHSQZ3vYKEScRVeiqRRVxblX8UqfkCINm4qihBXlXkr93yqxmjxyGx1FtmGB+lN1wbpvD7
dYNt5takKaPRZFuEPB5KZiPw/nEJWey044Uk+HXCH0V+zuLymSMIuuPQtT4wr8pnKrnogPSi9OTz
xFO6+x1pHHCH7d9xnSDviFvnhMgITGXRBEOukpdsQXYxLeltFnkLiIh/COW4LxN7j5oxQrjhj1ep
8SXCv/6IEqcNJnQnABiTMRjVSpG7bgPDqCFmqsus0E1QdqxO/YrKGQWdLufwK0ZX2eNJgGk5eh0y
BGd0xJ3fQtMnz1SFanUnnBEkG8aVmPYqkeauW6r4YTJ8eQ9x+NMyxd7ciDyMOhgQZ+bTmpYxw1rX
uUmeoXiajm5tAmaNzG2VbTkhN3WDJYK0R4iPf3Fv/SiH3HxfQDuMlf++FNONwugHW8QqIFnLP8hc
v7HKx5vRi0Hfra3BpkL9SOQyXWpj+mj0xTBt9iBtUyMX2lKlpXn95yLxluyMhItbMfPMg2w7ceo0
d+Iw9BY1ALkGOVoSyn1dko1b0PZZP6xWOM+04SbNVGvfWTnjtKzlpk5ki7FWVwjKe/QxnZnUr3Wa
rQeCVtSBBcc2RFzgv9u6vnaWTY5qGZsY9JaLwEt64u2+q6Lpl1vcii3nuyV8IOwhfuy6NjdvOeJj
rx991iR1OE4MhrQzdRfPfvxCz5AXwqAuvkozZSdJq96QhLEbauysc0RIRuLqnaMb/az9CKxwFN2h
yh0CRnh5qDHO3I1MK9wWXkrWQBr1iuJPu2IskUSpBcPEoIgnm7jj+RaL4aXfhDod5pOid/FXma1g
hbxpDmpM8dlnYYvqrPoF3ZZTHyqfvXsCQnzLjLwHG4L7QncNf588rsJF4KEfVQE4Njcxo8fl58Q8
/WihQm+mWAVfwwmmWU1QN111Ih1VHHmlbUIsvv+zr2jrQR/sHpjVtGJ5XdUWhqOGx9ElBUNlQBuX
1iSWOiL6uHPkXqoW3/BoJXeuU/8ZyO3FOW8e3aRHJC5lddaT6p7oD79NdbJlab30nlG/ZOFXGQGv
2iWH8oYOyDyKFuXzlA/Vx9gehpmjzVgZTea/vIyyQ1p638rGu1fUhXsSWzv8vIBgPf975dwICp8e
CVv5wXhnCMv1JFSrA2Fm+pkd/47NvXdVRXFEKGzeob3vZVFdi3H5azt2ctdHMezReOVSYJOOG6Rn
GVOVaMhBWw5ptADEaRKqtax/Kim1ZokyJM6GJ2rW8q7kp0iEAaESUsYFiuSc0BIjQfhlx+ax8Fym
QAwkjHwVJ0bfa2B5ucMqTPTXHHbAaKO7kHh8Tota3qQe0hBiBpbJLj31rUhDJ5seE2q3XdWt56rB
y7f2vOchRgeuZbyyFyeevPvw2obfYc+qvX1sJDCpeHr2WQvDKb6YUCdPIpfR3jcXcXGsC8B386HN
XHNPIbPuu45InMgd51spm/cESUc+OA1G65K7s1lvOb5ikSbLfY0jdI7n+alG1jLYqXnWM3sUY/YP
vsv4yDYowruJ/duI0+GYFNXvquLKjQw7vcsrdND4zhiX9R5mSTUO3HbuGtJ1lSh1bYYFiUHYm0In
l203is7Hb2WXyfNXMcTfF1v2rA5j37zodGCpsTE0Cf8IIvZmd14O9hQzUhoyX37x5igOEOJnxzYp
nuHoZ/f8/0vhKjJW8hpqQ24hC3RI5jWnEfGyXMho24qyyZvmO/TFNT8SqwVbkvlXMZWQgQA3d0ZV
3LVD1sKUxjnuQS+5c9j6I49yDz4cm4Ny2+WAk9g+DTOxui4kgayN+aPmwnnpbEKW3Roau+C2PDhL
dLACs55utr+YD51H97T9T+giCX+thulYs8A7Nw4E9JVQiQ3euxzHiSv6M3YJGAIj9rOWYvsIKmnb
fLcFVaV/NmwK3yGlpjaY4am0rE/kSxGeSoZMiIj+5PXqvvIRgfA7670pxoNacKnXw+doUWGhMHV2
riMODEv//uOqgou8ByTzS1qCN6Td4IhtUO1keQKbR7o6iLXNSGnt0hBuXLfnugfDTYZX4Y9nK2Za
zjzCeqgxh65Qf5PoZBvgLbgx2z2Kro8MzgRsGwVfejsGeOkOunjPGJ0+6tVy4Cyr7ty3ebAiJ6KD
mqaT2+Gnt6z4AdFz9Wo21Qda9Uta45GOKRiZUXHWR8ucXOU8o8pyx7DuhQq30CyaK266mYZFFFvU
6JC+rhrGB5mL9dHxWA0OPqNU7wX2wcavXjlF86HkAnc7qumoQwvDmA+N5zc/a1lFbhFJhY6mvb89
lp1Vw/4gHLrM8/tmab6BgGEO7RKSpCo7vTbV8l2X4xqMcsGaXkfuET0hwOs14gVN84/BVyyOfDfd
58Oqj6PCE2IZ1cWZEMi1qBMxWGXxRc75tbJkezZb57epwJbMROsFdeySmI4x5zTH0cS9qu39MtY4
3nD/bg13qpYc8kr5At+Qn/howtnMLKgiCaSOePy1OCAkCEzfOa0kL4nmM0i05JsrceoMGyRVTLzV
0lIMuwkOHh4YT+ybHGksK1C1r5PShn2lNLQHddK6qU7S9JN96hFomDcWhZ3pAvVL63tD2hfXo1qR
KYhoUw64B7XzK7XnIBJtfSAt3SI2pO9OLB5NmOtJznXfc24fI0m2pLP8Qt7a03eeVj37982IzqOu
Kh+Jj3Fu5lyfujmz94NnzzfTml1ew2W6Lo2mLe85hBtNfo+1RvdzhD8xyviEYsQTofpvyhvdc2M5
/VNXP5EqDI4h6SGgkPMhGeXs24afC0OrcLAJdWVPtU744nqw1TvH6Yuj6HJzj67dZxi3/lHZCnqi
ZdvNfD0AvanuCsswX12yN3lF1oIg6IYxKL0pt0d1S4jkth2rfywKRPJjHyehq/K9r0p97ir2K5a8
syavOKdVhODYq5hrmx6xfxreMqtyLr9al2lYRkRsGBLtK1E7sN/Z9j8ISJCGz4S7TKL3hOnvIJr8
GGfkBJo21U5daYK01zvwQiFhPPkDHUEfDj6YpqaIxUGlaxP0i+oC17ZEgHQXqVRnCcDO2RsbsfkO
+OOMre+0Lt3Tgg+H2KAJPUmkX10Qa9ruAy/xnXv6jjDrK/XUz+JGytc2z3knxcYGPqDc8xBHNTUR
hj4y7gsiifL2Wx3tGjMCisxeFXmqAyRHT5wvnTWe2Gpc0MhMZ2NVzyZr56dafY56oGGd6qfGJOhQ
9/4BYKDDdtFVZ9O2g26QV7lWBsrQZQpKy52POVL0vScNKDhTel7wFtAO36f59FH0hn5v1crAoPrZ
G0b6Iov0I8q2+KUo+fy6sTKkZpGuvINJNtKxXo23kUHMarrdS5JzvtidfZ9bK66BAX0fh5x15lih
ZH+24754T2yYh4u3n2yf763DfLWLy7BMIVdhlJ0CVLpxWPOQ9xAekvbi1uAKfNN8XYl+oBERJ9/g
oeaufmB87x/w9BMWVsn07GdTH9qJ157TJfSQax9i2D6nKQLFLmPKuZaFLpDs+K+7essTWP6TsA19
mykBreVWOkPzPWNtq/qM2REy9aOaC2ZTsgZPk/3NZCfuncQ5OGWCjpcR7zljAbrzZ4shxoYSdA9A
+tW5nZcdKQgBcuOQQEPjDMwlv25alADGfA8gqPXuybkzTq0aXmoI1yDHcmjNJQIWy67CMUGlkGGB
QnGfpGyiHCtsyEZBWIM63J+l/DmwZmzluXEm/WFqfydNppo7TvJHMhKSE5Q5SnztERpt+Pei/o13
PJzndgk6DVcrEf73xOCnpZjPILRnFBBzuz1pFFpizVMCHehmqGymp/YTrQfKBHtblJNdIqNN6VMa
zi1J4PBq8S0Ze/szNj5g3A3X1HYupDFFZ9fy4mumigvfzPToarQHptWFMlPiVKSc89zixt4wDIYx
pXg2MocgX8I5HyZzy7wi4TUnQfCFRWTok9/IqYk/eYx4ZuttWGtP+uak8CNZ7RXUtIl3WDOrCmpZ
cViI6l3nzzNLaUYp7i8LvO1lNMhrlAi42aC9EhTnoeE+x8zQ77BJBZY5RSdHzyXwoIXWxpfVbnVR
4Iwldt5SqShkcM4Uq/L4Q7KCwIMIHEo8ESDFNsk4pQa1dTUs8bHKIyBpI6gcq9fx0WlGE9ggE4uR
MCPM214ZGmktEeUsiNtjozy2XcdGMK39EBF+sNbMyr0yeaqN5VbbdOOFKx+GeRjfF59Kmfv5YZLq
1+jU/kuemf4LaJUgnplNKPk0uWC/TJO4YEbO2RGKx9kg1hyqIeL3xOl3LCqr+ynOv+mCtpfjMkVt
ySqK+UhQz3W+wZDK80ytx1ifXXa9QP0lyhHBLCAsc9nSV8tkl7YlaV7Wd4upOfnR7gGadvrN9ZoT
oNj31vk1juu0TTgU6i7x181ROpnb+EPFVM4J5hXwEy0C//YBWSWFLaaR52yuwQz3Xkj1NZ+LRT5Q
6sTnWOTJyU8gsiSE75IUCzKxqC0mrq3lnkeDeIthgAoD0IxZcCd3GCi6k7Fhk72K+oi7IrPYRRDz
+XNscDxM6JN242I+zaVdHpVR/VAQ05IVchJ+0ws3DplrBkeyVajq0s/ecio6i+x47iPkTGTbelOY
xd7Dl5MTc8o8CHunM8bGeXFDekZeDGo3c/sgfs8po8EyX06Wh9m8T50XwQjl2EfRp9HOxkHWHJOD
We8o7le29ExcDT7JqDJxUUNyWkolgq7Fn6FH8UgFYh+/fI6elm2gwNQFWhsISYkzdnuuL08Tke0z
vdqlmU/l7w4wAamqZyQVTuYvjI3Sw2zXOPfieLrMkOQUPzZmtx2OpC55oq0gQsMxQruUDyImoE8Q
Y6kHFyTa2j7LCCEmjd2Wihajpd/+nvnorny/2M3toi8CYfPzh1TG7vk+k7EZzEhHilHNJ0pqDtca
jJqZOvU+Fmjufn1lArt6aS/ZQvILroczSm59+foQU67ntYeOs2U4OE25PpTksjR9dATz9A37/e+m
rlPOoviu3DKJqs3dajvFX68e1sMQD5q2WBF52CEuT6Ab4IXwwmluf80Eq2kWR7WRkxPpf1+jjy9L
r7XhOmoUk46Bw87bPsT5AmQKrsve3qKuBGwN9JQzycPbI/L1gZEv1mX2L/svUyuOgTyMhvHuy6SJ
wxdkRTL97BM4VLGVvxBTZwaUe3q3kM9pTqSyShA5iJsnmoaRjtA0eaWrHKvOZt5PKwcsGAaxwcW2
n9RIj+rugu7nblGzHVLq2jORVRXwR5qs3Yzv/5Diaj4alf+TUJHfNb6FvvFe16z4EwnjKOrNiknu
UcAt6fKsnJfNk4zcAS1gIt6/PLC4jwA1jcunQzznriGua0K4qGfjSc94P5Zm2q2KsJ0gKY3LIvBt
RzHIm3bhhWirN2GvYMEEyo/UlcNFzU8oyrkCa+d+2PyfrszKo9TRtZ6GJEC3uobMJ3h44vh9lKP1
Vq+9uUty7+RwCJy9ltD7mHTz49osb35h2/uvHcmqEf3a1fZnPdyZ6SIeIJ7m31Xd7zOD6sPxNPF+
JsI8Y7YIj/HsCykv79Y0uweR9ga8YwfljYqxRUyc2UMsPxaXJECT2A4zAs66ZZkxsVpE0LA+oZeB
hCkTv+chaLZ89Lk8DDU6eSxNS4p6Zto+LBpiLK3m7Z/ncrNRL8wZCTJyMfOM993ivZb+b6d/x/t4
M5Yk2q1D+4MI34nJhQ83snIfFcxSQGH531kse+lD8wQZyynsE9lkSbWF2hs7rXu3gD5KZs8Xj7Ly
rIvBFydWtQ0ceY1dUMzbZRzYxHKdJh5KyBnMEI/Ig/cuVJ6z79oHX2PJSQ15NxXyxsQRVx+hdgZB
F8pqPkU68uatrmNOAey+zPppjedP1tEcBV5DgzONH0bVfNO/VPJQmi4mw+hOaEIPR3zn8NLfOqFR
zoM1wMqL7frWbNBmaybHCMAEYCue7mEvTPiR5Ii/5VDFI0O9fTm0vcQ8THaWn5zNUT1HzYSmGM7V
TGhza5/Zbgz/mHoXtyLlSQ9shAYq3pUJWQskr2KizZIZh2uqd+Re9LSDrblASVzqZ5XPJiQDF6+0
Y5X+noZV7MqcxCykIqRN5kzf41tutUwjKpP4SJ0/SFKmVq7wJX2JGT9RvmDc9rl2YnsCN4t07B+3
MiMNcfHIrG4WFw/isNFOWQBWpwYjriL3jvOn4ruH9QnSAs/IClW5Qwoa0xCZEIhO9gI7Blv4iTgx
FLabS1lk8jK0JCk4BB6ePLyuMcBgN/NhNk7c202Lsotn7XeZGDBA4pWaGdEWTT6jL+YDgeFmNJW+
f5+63gcFMVnBUfuIP6G+DA1p15jnzVPcxSJMN29/ES3f2UzQYmQKO9US896IREbKwBAf8A3BCC0n
iZyuLY/rIu5GtKEz9SQzPMJ8Y7v+x4dftpTVsyehhMwzaTn+eCRF/b3ZviyKNRdey6ujjWcqBFCL
RfS4Gfz/7e3/ghbINKsOCDmfWpFcsezy/UU4cDpJ2B/kr5fWIQAljmDwNASZ7kd0OZx1Lb2KRV8I
NKBmQ739bfHJzAFOaN7aVfmIaqENCM5BczTED0LwW/jxpZHDY9OveejmvNHRBP9QU3OIU/ZofdXR
NG+39PY3//rVVPwY08jaeRrjMhbkDxaYwHyr8n1+tityhvnBNo1ujwuFLxkYNeNZFWFex7rWdkEj
Rygg3o37ajp0fXvz60wSLByvF0cMLAFMkwjX0rv3Z3MOxmz8ZnnljyHGCJsuE8mHBeVvaVmSDtn+
6W+cCefg2xzPdsVSDZXd3qA8hUFjqkvkjdW5m2BzgikPB3N6dxzuDI5zELMRedaJn3dE1koYMU0r
EXCqLHCKLN4XUFqpdHCWJcbok2Br/W0lkfUOc8x5tcOve5sB1nA29A8kY684Fx+T7UlRG7sjduFg
yJtGhxN62ouCps9XpmVsEbxxeRw0XBUyvmbhspxs3FDa7fuCJ5bHu3vI+/lqMxG6SnjJi93Jm92V
LRuJzd/gzne8kj1CgOk1xtFIZftMt6b2gNU7EqhcUpjT6i9uMqYJmkQCsYV5rsU3xTupHZqF0nG5
xxB16r/lYrDOq15Qg0/oVUFsVAcp/uippXqqUx1w0kVhSlbhYYqil44WkCxA3T0yEe0gY3Emq1Nk
VcT6Fs2Mb3UOi4JUPm8bzNleHR/z1xalWFAlyTNUg4ixImMMIH6FYrLdmJyMZqxhnxLahx17l/WY
bhjelk91KQRvYCPs0HqHTq6LE+JXD7v7V2qwcQQrKc5C6WMVa8YFpfqeFio/C5MixlseRywc1y5V
TBNQ3Azp9NjHiAAoTIpu+BFl1U/BS7xz1bIEjglVD/2GvUMs+lm51ifSXnCFzlU0YD1F9rMykbDA
ukMtAGXwPDs4EWjYNdpGl++uSAJjvNXWdKbjMbkld5kvxqNMbevA/VhhrJ8NLgNv3FM5v/uTXE7m
8FuYxkkjJT/Dit8XRPORkuc8ZaQt73sv70Kz9NC6t9mrx8L2pJfhlI+ReZmcP7BkDDZt8dmhlww6
FxePX//t6qj48CvGK7ByLZ3kn2jtsS4EGRXkaZKVJF/c+eM32j1kWiMGXxD/l7DIoVPsXGTRwZg2
Z1ub9YFvID4KlwGZdPIdw2VrzwIUVbrvVTuJmH4XSfedhyCQKwOhRDcW/RHCgDjDjsJmPvLLx3Qq
4pPV38SIdMfYcAjgPzW6dd5UQSXiH2AICGIYxS/XB9CF3ZPdNi4xUA1h0SsO3Ghg1Cg69wgdijd4
efaxubIhMiN+nFPMpOml67L4jARrIVtV6ochG59iT2PTBhDtm78Z3ztPQIBKWqn7fiXyb4wbI5xS
xnWDZuheFI8mDbaDhnqv4zjkgMpOqm6gIEtEF8O5KcTvqJuYTdgzDhrfR5Mk6iaMnCqMGAxxWlGl
gPEt1nu077vI90Zw1QuOiY4CxCM7A49kMEtUW6A+v9kW3py6i/DtKPSpMPb6k2V7f8b79TCnzP86
qFDE2kgzqMk0WNx1P2NFkc0xyqC6deSs2N15mNAopHNGYqU3o/xB/XEQGp27yZCrhgPu5tUz4gp1
9PKiY6GMhKFUp1waXEc50Cmcwb6zDgFbGdr4gaVjv0zsGyfWXRVCabF1ayh0aiIqvSK+uqL+8Gbi
UTEV7jgFvXZkQZJm4EdZ4zKz4NAwoLHizC5/+lO37ODkJHi0AfG2Cyb/KiI2QbdtkCbWb8U8uBVX
w5nxPCf5a9G0JsY9J7Bbg/5uzJGSElNrcM15SGaQg2FUIbI5yyCoQz660eVxSYuCKMl0PZhE1xfp
sJxlgQ6o0+bBwRuWlBMxmGv5DForw2Q0/vQ652XtuzFgzL9vmuwcPbqKbDbTZm3E3DGAwnMmUuGo
5Nxdam0h+xf5qR/IaMakesyiie2hAwFR2iTG5/zsYnO6GV3sBwlPB3CAC4vRImijJsykQWKlWZ2d
WUBRtqwcJ7q17GJt/mL1awdu49no/UsGMdb8JGC+7OcbHQ6K8RT4WGSlR3J6PtsU328dtT1Dr/nD
re9jX3fsb+TPYrKRxk+eOA4p7/OyHr8j/im3HR2UncK/sgjGUNuVB8WXHAs137pqHqj0ZmRI2+8y
uUICQW4YtaFy6rFRMQo6g65qnt2yegK24F/Y37h7GS1/a+i6J7ty723lVztaCE3hiN3ZSrh481oe
rZjkjYkEE4jQpwF5XlmMd3GlTETrI3Ytntambaa9MGoWzewt9jFwHuyq8Mun8hAb8ffOeq76an1r
ynDlicIEi7fcsswjiu8m0PgUmU6C3FlwIWHq8e/QjdmA1rr5UBLtSdDHR1UsQOr0gNBlfonLjObe
sZJg1oQViHJ7GrTHFr7A1YscvyMs/CBE9jq45jfF+qiUPfMVkFrKrEFBZW8FOsQjEg3adJ4PRGS2
frYTlVxZU90TagBotHAJc7LMq3Kjb4kPyQdm65F4zvTqShhGJany2xS/1yDEyyG2g4z6fwW/v5ps
jMqFOIVZJjn2h/GpbYrHCL/R0QSpgG2gixD3tcaxJSOh7CaIKc3yPXuYB/nLLni7Lk311vQtW97R
/0ylD+4Qpl6ZFAsyOETcHJvXYqW1qMae9wRqMPzLNG+X2M4OTQttjVmXxb3sswqjnk/fI8fNKDys
OChi5pzCwZpVbe/EmRqas4/s7HSr0FsxjP21cd+U5/VnsVXu0AwQ/m0f/vlXj8bJBXuwd1KIfySO
5Aw5it1Ubkw8exssfH0w/+NX/7f/rYROtutpPFc8hft/J0KDbMF2OdNnLu5gHlWnXgQtYV5HC2qj
HmITjKdsgzp9/Sr5j199/et/9t++PuXfX/GffYqUM81C6gx7Lc2ckwZ3e6a75DHBmHGIzZVM17pH
mbdE+GI045kEHgte4Dc5yd/xEHePaZZOKPIxSRNPc63I0CKmVlRHiRw5cPksOSIz7W04adEBDVFz
URZYsXhh7Tr0TAunMbvjyQs5YkmLXahJMH/Pj5PR7vqklPvKWQTAcmLYNGMOh1XtTuLnivn/C9mW
R3QswbDCrOqiz08zN/17WfzlzJwDkAnzbtCLc3BbDO/Sn3aW+SPOQJ0sxJnsyQ9y4IdyStoeJRTk
QeGblzqyviuODjKU99VsfzZW9LTE+HM8WvhtiW0M00+rIaMiwnFj9ixBXY+50EJ+bg4cw89sZoY2
4scRRZHlkoKwVZQYtd+H8q/Qfvkymd97c/nDcDXZrwJrPOgihupLiLmoudR5nu0GbEwbNw7AtQrz
ZpDHaKKzn+b697pk99QuXINCv6OHZi69chQsuFopF/A5ILxMTC8/pOZwK6NAjcYNFZGNQcd5mzo3
pEtP+QzRQRpNf2kGFLtsSefj7JOyanXqtTJggfTTtOzNIe1J5xgf7bX8robpZS4pHISTUvGUfoGm
RzJsieOrSgY7TFfchDj5/zt7Z7IbOZNm2Vdp9J4F0kjjsOiNz7O7XLM2hEJScJ5H49PXYWQW+q+/
gEz0vlGAUJkpRYTc6WbfcO+58tCDEDhYhfuUakZHzUtHN2bgAxkXzTAq5W5IkL+kXacdKs/pln4H
79dvvyvJB7et+AOLxtQOxRgzyHoImMDiFq2PxXgV7KoJDMC9v8bVHa2iDNsnRN+cLPDsYVLdY0he
Out10a/qHgi0Bj73YGdAzV2VQc2SmC2JrUb+zjh18MBtcAryr2OWnmUKzqXOgeKJvRt66VF5BWzG
bNhZc4/XF2XC/qD1yY5BK+EVvBZGkImj5UyvNIokBXgGtMohxJdVw4tM0HyPxu7P72/UV9N2GKGM
+oVt+UFMyqbzzl6dJLlJKIbxgO4tfCGiIDm6eqkjS2CwzFD63sXUO4Lx058/yJMn0+Z30gZGzqEN
5JOZQR/W9g7dhlqkE7NYIpkC1Hyuf2g1sc1Gb9hVIVTZXsmtCfSZpRXYrKw4JmCTscHHeXwoADK5
5GQHuE6dwLGXmvQPTqXx4FAPo3Gl+0+8DUXeex3SC1pOgzp1IO2gpHxLk3ERR2dXGq8t7uKl6fmf
TWmczNjetqlDbmn6NtY9mkZgVs7gv5t+6LPFjsmTNMOFPunhoQszuhpWZpZpIXkmE6Pp/Dej6vSN
YwKVqCL1npSlYuPPPArXdEK6os8bq4f6YyGrHz1ztnWYxPcOIcNCr+xlPKTbIbGiex6y2eqm9MVx
oZJrKfU67cPaYSPFatqNr1kS73TNDzca0QoksdrefsRKvPUg6QLiOBWjp+26qJ4DMQjtxuiAxju8
Gp1BO/P5B32WT585+iJVOfeRUU7AxrFE1LEhTvwhnbuowSngZkzoFlw2D+wdcaCnw5ObMudIu5gc
oXnrUJTerxj3AWou4KeGmyqMXDx+8D/slQdQdgGZF+d30x1DQAULUg2spU5FuvSpM8gaby5hYLO3
KuPXuCzNhTfD9nBTVIfJabnFMgWiLR9IEJeGTXA2xvplB6rxoEYIfMRqTIpYoSGWAcc/t2zYD+9/
4gzNbhwOf7545cTEXzA3KKP6jI+/3xpsIlzosZu02ufpFB/8VuisEcqH3pD7dl5o/PnSlQhUpK5B
GXf9lzHBd4/voAQwF3Vrsx+/MxxXS9dD6lzBKaVkKsj/bsGErSwRPJGIly1wTpAKycD6YHd6d7Dm
L1PRMyLEMMaZDw7ZENHLVPK9WYOJDutwdxT53PSQwhAlOcNVfgYFAI3VfKYR3/zbc912OUTWiwUE
I+LR2HmQNPYxCBMXfdN7WbLBKxGa5f74Ws8b7MJNkpU+JN/IpcJ975ZkXDao3x1Y7GkA/x+9Yjb5
0Q2RcbscNWuguyCfbWiws/r2yB5AJyKldPNuxTgO2qv2WzGvp5OwjnYT2aSkstLOJ6P+cct1vkyB
NC6tweBWMd+GjkWxriPGkjjlr4lVkUtjplsUGTl1WXfO+NfXXl7cAYP+GkGjBBbYLw1/vecM409m
EkN/G+QExQs/5WqCRc8GhzCgwY2bFVu7FzLuiPORA4wCJvgKy8AUskT1RBm9ic57NwdZf6vm1QnB
zOX6LWgtCPfNIFdWbv72HcSocRFo0I3cGDuroDfMEWyZeFFWBsRuZt7+TzJZ6KjbaRnOZKegmPKz
cpCIAv3yHp1ZAu5Bpfgwhn1bNrdWl3e7ioi8q4Nk37juxs2qZ2ZULK7S2S2QTTM47FPGN2uMwqe8
NhijR2SWsdTnk8HJ5lTxp0jrYHbyZae2NaFgNowQZICoJCmKxwKNXOnrDfriRqedre4DslHLM/sv
tyXkwGXf+1SG5SGmsl3I/G6rrj355KQB0MwPcWT4aAUQdqkKUJSlG5iieB/Bc5b7wGUGK9SPRxJC
DtuiSAbrt6jImKmRfNO825to4IXyOlNeOygze47CbmuhsHjE80Wfi6fpRwY7Y9KgQlDhrpxg6o5B
KHHMdMatlki1x5q1Ikwx8myKrSJD6txDI711dgf/VYSMgBm3nV1bf2iRSyNfbvJzUCVsV2OGqX2t
u5zpnfHeiAngQCKcgzOvKf58yegJD8nrELblGegO4II6AilHdP3iH/+RQf62aS21NKlVlDUNN7cN
30Jc2XRpbHi6Utxj15cr0+vRU1VRuU61araJeNoyCUl91KTDeTcmazm2kGN8u923TvNGqkNyCuT8
mpdMbqzEsE5Voj3LTnhr5gD5ug1/G449X5HqhXVQT486oYe0UEtL1sEdJCbeHlSOTZkgck2nQxNK
H6JRsAFdf4hCldzcx8FOkBDJPAfQ1SGQ8MZ0WefGuhmQY2LeoCQWFrOkEtNMwWG807LcXbs+5OS/
+Bxv/3AG/jXtVf49Qh7DoMTPKLANCgfz4Bx7+pcY1S7006hsI2AWUOWW7tSIc9/qh0i03gMv1waa
d3RILDNvF8xt1ralGm5xNv9TjimFUgoxOyFqKYqW+KWfMQBFlhIZkETaDvlKBroaat5iKM1/WqFg
+ollUQOcCMpmZ49RfFCU8CgGUvuJ1JIG7wcBhGaCDr8whM4gQZ/WzJPCnSj99zQ3h3PjVfFedOa1
nIkI//eLm+XNLg26p8Co2GtZ1Ek9Cjgd+N3Efq0p16Vu3OEe+f/mZbT+HsjOy+iaBvsuy3GJnvx7
aO4QYoiYRBvs2sH5LvvAeO/quF8mZgwCNtFsJhx99Da9lapB80P6/IoxvnlH7SiRg6QFYdipeWf/
2lxJrNqgWcDAYmXYXxh2P/LBxYzTOU+6arR94oFnZCR3G5PYXvHaN2uy1b5So55pzFH4ILAhIrkI
P1KC8bb9OGUvRjSC7SpA4nNEO0vkn/7FMbq9O6rqiCT01gp8elZT7Vv2ztRnjfHiWuzP//XjZv4t
mXN+gTzTpQQUNjZZx5n9q3953HKz84sQXcCuE+BY8gx+hN9sS/jZjPiFopSUMXjoqj32OlLWkLxF
ngHI110E51ld/NzTTyEbCkel9e6PgS2WbbWTgfSgdsXB8luWWXB119U4qedsjC6jno0rHwDUSvOz
dy2OyUQYrCMann/9u/H3/k/zLb8cYZ2ujVzYsP6WZJ0rXKx5PyF7t9N0j7yU8elmKMzoIywJKbCC
ouKjxBvB9sramFUzLkot0n65lcHdVVAE12m5s2KZrnOXZSv7036BZUp/rj05rJw6Y9TNY7VopgLx
Chvba2A66V/+v0SGF0eYJJ110Es1kbRfPUekrSvysVoflN8W8c94wJVrXKaCODdoDc67X2b7zGIb
l4/6i97G75Hoo2eqm464ayLlLKcT9xQhOGCHHiHmoGwk6torUx/7EatEsujiyFrX9BxzWI6xrNib
7GBU7G1zxSfHOIrwVrtiWlSB4T5y6R2QlhPmWaXhqfTs8EIzy4Hg46Ws49E/NlX+2jd2/9Oz7PKt
9qPolELjjhRUyHvbo2OA2F4BR22tx5JZ/rbMxvzg0lCvNAMjaVYh54MKYb9VY3E16kn+cLRiyB/8
o22PGGoj31+0nRs8xb6VrjtD2hdsdjgutGyH6TLinmAGGW64t+vNpGFRGTbNVDbv2N5c7Id7Prv4
dwevPYkYl4vVcx0NdfmWOza5mIgU0GJZhziUMzO2BpTfIsXsY+GgrGr/kNSQwhbG+79+Cs3/eRJJ
xzGkA5tV1x3j758wFjyRBvUn3UFsrXc60mWT0ebZ6V/TXtwih/Q5K6jtNcNEcUyNpGDklwQ7JPR0
/C45E+QYTIdIF78yWBNri93d1tHZk+tKsulVCho39g7R4BToZlU90UQLp22yZaaYQTa1uzYLj/m9
H74jbEO0wXQUCvd01lu+M3UHucvYVf6bX/tv8dwcLKgpcL3ZpuXAkzb+drCAedWmTjjhbnKKa5Qo
cRWgrZc2pCMSiLtjlotslwf5UyE8ZPK93j3R0Vy1gQAWVTfdrbHwWAKpYvsjgzNBGIRgtcyhqwnP
ctmj/gaKjnJwFkISA2Tg/luYxNz1QRw/8yEqVx47saRuLjYME1FImIANbAyyBgkcqUhWFpncVHLb
sP8CkxP/u5eAX/h/nD8QCSzg3Pg9mD4ac2T6Xw5Xp9dLHMFVuOtF2V9VGrjnrgZulYk322nbhymw
w0MVRF+OhXbDisrXIfJXtROMBGPqDOQyr3xPk2vbG4+pSlAxZ8J8ypzAWlR5ytw3Go+yqvtXL3r3
kSnc+qH/VY26viMrGp+bZukvZuysUKTwSWti/CqquIJJQ77PGjss0pecxdt1iupXLWijZeQn8aHR
6u4Rgofv5+VTx0RoVWVjueu64paW+nCtWSGfxkB9wC7pkZlmm6ZUqMOl/dKoWF5bYVlXzsu31Ir0
lS0MHtM2au/oh8wTrIGLqDpJa5hhDxnAZOIqWhItK9fRMJXXhlXNikyF8x9tCWf2nlwQJII6qFmp
quleSuPudtDxu6q+m2brnsgWQDNMM1h6E4pj9JJbdq1HrSDrzmjzaEtWBW6Kyd12E3mH0D4O06BH
HHnugzS6ZKvZrb4M28BaDxqCVGyKQWmhQHdK9yRkQ+4IWrz1iLRsw/zjmwgefY2bOllgASNrokv9
G3mdVyYO6Tbu03pduiiJmzwgLJD2fa0bsFBGl2Ct0dCSTSSS/KZH3Q7JKfK9iL7cnxh2SyMA+jTn
maDpbiDOMTSXoeuvjcoQW4tgvjp9obii/kuZ6GmwQ+PmlzTgStWTQso19e+6YzbbKUSEgjOS2q/D
4FjmkBRIcpV8W/i7SsUN3ebZQLJ1HTKGoxYOUxdhzqKi7brVaQfCz5HmelQMXCJlJKzWc7SADmoL
FelP+MyLhzQk83ew+cnQt6nVJ/cFpdjCdOj7UJjapO0qFjylrz3/65PFEHMg+z8q5/33//nfzG0Z
sArHAhdqGZbtWX8rkUPiKyPVO9qWbeq4nE2E19Tx/SWKbrFQk/Xd00Tf8zL2V8po0nXpWPlhCI2P
PncC6AkM7rQYrgRZyuOt0US47zyutSz0niShzLsaZMGmdwZjZ5r2a5vrS+Df2VkWsrm2SkO6V/XN
wiSj8+LNEeLSLWjwbmOYhLd53fdAQYq3whAOHFdUvz7LeVcn5srtW3B3bc/PBYxTRidPuYXM5GwX
iB96OZBLjVX6LK2MtXkBbzTzik/W5kyq3eLchWGJup/nMZKGcxEpwF2TdMlNOBDZqgys25lqX6Gy
ObchiWBkqz8+vU0Gw0nrmi9HNftoxvAbhFuJX4wv+p0G/B4ZNQi1QV0cKlxukmHYAQ9Bf2LHq4ED
eT30/C2BIAlLz/xpZ9qAevIYyQ0tGKs5tYd7IVd/fPDSOZo2Y73UL6FRMbFZpPbgvWCjPSeqgk5h
PeQTmisKb/MQzpkIWetUO+zzIc4EUoUsbNiLqcrNa5JTmiNMOqHDXBpaSbGB0atOUcYMWJOOdh7o
G2Tss6htVkIgrkbvIp9inDdMvlywdPDClnFSTDvPTaoLQNvlBLZibQWY8VBJgprMvrwEYYBHxrNR
++IoHLyKf57Y/4/5+TeYHwpy3frLh3v12X7+rx8Ika26fGYAgrY/BUGK/43v88+f+Sffx9XB8eiE
TDi6oCz9A/H5L76P/A9bJwlOdxybObrh/oXvwz38Xzwf/T9M2mnbkyATDemK/xecj3D+dN//7ehx
PJv/k7ptWBbr5PnG/8uN7okid6Eupju0pj9FXPGkdsyyq9/oPQ6jJlr8fMlzlFUn3Qy2CiDD0g37
7pBOM/+TPo78jnXgNsEiG4mjSGFtAGHXg92gxeDTfWft1x5PYuOF0CiMBzTlF3doTIZkJnpX1/xd
K71cUXP9THZ10G3NO8ZmH23SkGgVFGoX7IJkFlts4o3RqBH4afmmDquLmcTNOs3Scj1I8hdQU4Vr
s3Mv1CKDASEQNdmMKSfWupC3UiO2o0vghtl8brWM/U1N1OiCn+yXMo4ZGPrmPu3nYyoR3/kog1U8
oRFICPqMBsLTxSUvrA8DwAB/IH60eLI3KtY/icjk9kE3wvV0yLxsj8ocqX7cuRB53GvfNngjbQce
B3G5ahiWjiONbQTcYxWH4WOf9Q/YEmGSe4z30U0B+tdXAszjmgDPbNU2FmPmCge0jOUdFxf/3PIZ
9xOY3wS32QRRf+hXGUswJsOKqr+0Mu64Ablo0A1cheEDFNgfK9VOjMlXkUTOnQUbkU/bCNP5EONG
CdNygIEKeCBfCIXvF7KxpPKoMmNa8Vrd9GJ6YZ3ERBwdvd1N9dIIin5WEbIVxRK3rFKDXAjKcLhD
9gK6C2T9cUQo7n5nfXSpE+236P1Vy0ZMj7foFrZykl+e8Hdpnr+iU+R5sLdBJ78SB8GR1pZXxa/l
YxxyuvbVzyy6OCQluBfxITOzilHDLStUMUXUPUwaMB5IePehtQDM6kuE5VsTk1/bfUPJAAfdvZIR
Bc9zsha54+7sxsRN4Akaeutk0axT/TAMU1wAKvppU7VxHSaMYZLcwZp++723pZpd9xXuFFPNidIZ
k3dmHeNslVV4aY+Dp4geMbxVS1LPxu2bPdtTxDtp8yhRNMIQ+kICRrqLWI2sadcmGxMjsPR1ApSJ
5VNLnJvRnpvSKvcMkQVk7vRculxk5HkbmyyXgtgVGj+3UHfsphkYHz88d3q8txKWhmmDuSypdhws
2cOAuABF+LGNxidcLumO8mBpNlq7VIH099Lz36Y2JWFDSYGUloUHgRQu5fXRFeO5B366jDR2Efge
QN7FZKESYbIoooh7PxS4oztYBryZlR9C9mdXtdY7Hl+W0k8NtpJ9GFZqlXfDh0HkeJCvk7Zyl+Rv
cFygosHk/pFrAZ4AZTzHo2mwqrA3tRkfyJOfTrFGwGbBszsa2NwNOJdh7wFx6etTzkh20/jj0gYB
v2wpy4sEK6WDcwOvXLfz/Uhb+5xSm85pHno30nfGNxtmj1lJIFezi3VBJDKintBfeyqxwf/Ov3Q5
3tw8HjaGIpuOb9gFRATtNNvdyhSmKpFuoNs7xpciHNheJBT4uWFOT5RMPEbhr0gjMKocq0cq8OSK
JhthnpceakeWD47RI5UazQYAUHIcWskuAU0RDdFbQsjjRZbdik5/Q5iXPNUy+GqgFm2huL4MDKV3
5I9V2B3nYjborAWfCmT2liGQkQ/uZoZkK2KHF13PXL0N3GI1ClqszgFvolndMS1XY024wjR+URVH
tKQJ0pcaSunQZ4vRaPWdNZLFBLqW5V3mnAac70gSNX6fIIFRnsBmPfYYdjfZ9O07SF0rw+7XoLJY
MfYOP02Gpw+EZ4fFEkSpHnJY2i+tZRJXxkHTVwivGpFsxjas70Vg7DEqIqsr04a1no1c1XbmaQxo
gTKsrjZBok2QP5tN6G+U52zZFBdHWGx7K4w+uEBB0U7+nWoOKYQzPugVmobJ9NYJM5fTYCGunKaI
hdyELrrN8098sucY+MTVmLO6XM//ymKNvx+YupvX4ZlEGi3O52XkVK5tSZ4zC4tn0cQvWa2ZmyaP
gL1b47qJGhz6OrB5Qi1hHZFyaqNxZh6z9Ezk7DLqkf30OcJT6XobcpyO7hikmw5J1karyGiJwnfN
FeKmYvcQKtRfXk9uFqb/jO5ufA8xNF0MB2+KQvXjRc4iqAs2xTG5w5LMiVUrtLucGngsgX41vOpO
GE+39OxmeMNYPV2s2rn3hSQAteWfaoQ+4i+HVR729gltaTQ9F5p+c+l9j2OC/B+vaLalw1wV8RSu
WgQnb2FpID4JG0QUZnRQ5S0vpnStmJTvtMpvjnbHKyJCDNETQ1W3zxt6REJa8oSTNCFt1i8Ap8rP
DqzZPnOZeplt/S6p5pdhDozHVLx/eIVPKNjCqx+oi4Awv25lj4BHFr+4a+xXDFLPSjyBKx2PYKCg
RAjvEQg+i2e3fk2m9KuHtU2Iqe+seJZ2kzshaVt5giD1hQejvtadb0w7yGVt+41gabzIZXwZPL08
DAe7naCMAo5A6Ik1K2hIbyjVdCxZ3RKIfc/JWVmI1Lu6IW2o6aEt9AxI5S6XcQoL6OLG1jnMaLk5
qgWViLroueeukO9oTzofaLRG7XuMZHdjVXpOkiZrX91VJi8sfg9rknLlpQ4IbZrapZOYNbmJUDCI
s/CQeNaICOKw4craM3oQZwJHtnahbX2eKtwb3IG9lkYXxr+7qq/3FWz3suA6Ea5jz4xdqpP3rAg7
loDlu+7BhxbzF6VXn24Mh8ffQMoqV0xU4WjwoS0zlqVI5cKlwJW41P0mXioSLDZ1kfHKeOTWTMQl
bVMj/ki0noPELuZ7iezS0e3sZemh08HBVB9i28aSM3Fa6rq+5XcIX4P6pQt/N+2H8tpiBZ+u3zKo
egocOLpxe/RCs16PtZORhkYhIUIjWNcJwoBBpe2uBMuG43hLwIm7z3NGRPZolgufUgTP16XDocBA
cNQOIivOhoW9sZ4VNtj5PiFddEtg2LzHczxMFT9GdXr0g0THW22PYDV4NB29NNZ2yZyXLo3pTWWt
9MQlzKjmxaAF59KcxGstcsJNTQkqX9O6TdvyUbEEDioA0G0p92URIbir+t/Cgl3t7PomD9/wSRtb
OyO6iO0QNVZB2pfv9xrVVz+uqSv9XWRRZwskUZtOIEJP8uYrdgnfM0tZ7gRRpAP5TtHgLBgtDdi0
Lwzk1FH3M/dhfmTKJJUPY38nwi9bV1NSrxj5oJnNQVj7viJxGlUqKjP74Imai7lP751pY7ugut2A
7j2PDqW+GP3tUCKa7QyGDyopUFW5DgDhPL/VOamUbvOgM3m9ZaJmzOYyzDE6hquT+UTc1lNiR7NG
p2zAEaEuZu0z7hjCOAvpzawSFKxrw0Ft2/Jv29o2/Fl8nuhbnPIXUcDJcbQ9/DcR3yZhIaxnGWaZ
C3H17I8MIe2K5WS6czImUmFD8GdRnlQm3qXJSdAO8LfiPoFt1rIA1OE0aYpLuu+IY3b93FrjhCE0
Us8Ohjtei4x0pl45H70iTrKEOTVN8RVkAPkAaCtkDXXMI+qJ0kUjazGPvHuS95/wAfZa6MfLTvln
rcyR51i7qnohSQNBs75wiOvt8Oong/vLH4qfEBmGjN492E8qUrupp914YbPSL4vPnlRyRpJbAm+Y
LHpnatOrplt734cM7bfXcRx2dYjcxAH105ITYlJEdOa0QCW9rFWzUeGwJS56WWnNVptwI8OVaO3p
RY5Mf4pYrLC7IkX1vJUxTTvLlHcTSsAChegv0oxWbtCeIHQ98o3sePtwA0zkwc3sJ27adhFFPz2F
N4vW5tVvzE3dscMOO/+YVMNWtKSWt0Mym9CNc7kqZfUyf5Mok2dXejtmsIc2Hu5kY53cjCyP3DIe
C6M+NrPWnVhkSOYVN63pHVNlPxTKPfBk/+5YqAUByOWkROmDtLUHKs/YHE9StKgmCwlp+Qgp/HWo
HwKv3PLEPrXBTcbwJg13PU3BsTKtH9u6NSZqxfkvrMxmZ/T0Hd50HPnfZU/MQmwB5LeS3fz30lAv
EqOBuM8dr6lgVViPtYIP1Bv5ZtBCsXZH21kAackWjumj65lDAWxY2pU+f0DOtpctQR2tbBWRkB1B
JPdoiOE6qTKCSiqwsxT7wEQpWOkFLDDLYyBmIzOPzpnVtF+Y8yPXlcgMMO3jHGhz431smrehbk4j
Ig6j+mzq/hkKUZPcHd8Ql1IrN0qOXxh/95P7wcrz1Q9R2ZbZU94hC0uaj8YayYFB8ZNNp7Aut4hi
d2VT/DKVfuuFONs1BQu6Z9fG5y4c9ZiP7pOtcnMLafyNeLuzjRM/Zlub9Y8gR1BDl1cKerJgJN4c
E82Q4axlnj7JHljXtay5XCcfEkpmqtlfwhwL4FpTp8sA6gL1bZksotLl0xCDIq9vmshujc+Tgtxg
Wevwj9p5uQZ25poBaQfGWrDlp9M7Yuj2ljagaigNqD7L+QMpblUnDjYBlhgWMPkk51ABg0PgTFDH
HTQLL0YLqMhVT7AFT04TQZTvNjH587KTlyFvDxaDeL1S1xpPG/5+bde61aVy2O/RhhGJwOJPnhgN
vPbSITUFw/4gc54c85A10XuX6A9sOx1lZCsH83EsrbutdW9N0h85hJZ93/ywOjoCqzuDHkJvNJK9
E54sbmlm+QvG5R/KMYlqcC/Sqn6S8ak2CGbQM6YG4hBMz63ebFGYL6nvFpbrfpdBtTJN4+bZwTMW
8X0E69HLvHn8DbwK6MNYbeJspvxzp6ZZdqtHdxeY1irIE5d9pnrvw/jPkZmn1qZJm/dG0++2G37q
7cr2s10su68CiKlum49Z0RwRwv/STYl3sEN12jy5Al5QevVczEhYGqyGdivL9q4VPRQ5S6cqfObf
+tuQ/gPZ6B94ND13/ECc9xJwwIGlXINlf6pT+5tYm4Dn333uM+sZVvC312q/glYdcgc3jq+vmFqf
YqNY2cMXoUuQpHFHzQ9LIOP3Ii4/W5fiLbQuWWuihQvfpP+UNwZZeHq9rXtrP5IuZRWkwPVkRo4D
2oVJ8rFXWfNQmG6wMNRvMfCRcyr9NZ+JBImcK+BiVTrGGxvD54zAvkbzLiPFRF7Kt9nbwZm2DMr+
QvLXukzfsbF8Yn5ZEb712BXh7NI6KeAKeI7ybUeeg4ZCCsrLIwcGwBON1DyYIuQKHjR7vNkJ2UlZ
uG3Maqe3ahvTWJixsRCe/wgVdh9bxjYQ6kyY4jm0x7XsbiM+j5xUCfS/TkxLJLT5WNw5YP5C4iJW
o9YcNetjxkQIEMZUIwzH2LhEA2Li6CWqShfgUEdQVhd+1yLYVL3F1hLnLA3vSjLdXiiqpSrtd4ab
2yjSk3vF6Ur2EKBNTxBoi44xjV/KsI5xC3vGIiG1ianEg8prTrdEe6q5Nme/xlnV4lDp5qYwHBSL
PNUKEwnS002twn1h2JfWI6yrekikiQS3zN8bsnaduKZpm26TZS0EQaMsCu6Dx9DJrDaRXb96Y/FQ
IdRg8EXeYGYpZL6ILC0VkWvEQB8wChO5iY6Yg4PpBATyfjGWCAoJ5vgwCvsBLMeECgGe1zVrsz3r
p63RDte8166ZzACB42JOaI3GioAoDAHFM8kER2Supw5dqyJrLW5go6npKc6MR6tkYVepcznh4h3g
VCzMCvdeFtMSFXJNrPwqmwu9yp+2pDyy197hMFvYLG2EXWwZ5yCFWKKROlVZ+xaaMHNqejDrLs3h
Vjv5W5hdtSg/xhY3Lt2fDuBDDcmuBp/RmW8GCrqisI4Nz4ip2+x5fVb/9Zvex0/IWGprG3BG9KNz
ZvR4IbOEj33RvOBnXNdR8+HawZkCmEprYF0iV3lvP8gaMOb8Z+W6OoVMKXKF2beNtAeB28whGjHo
yNb88+A7A3K9MuNdSevVIK0fVJtzEPbvBmFdDiaNKMW18NRrYgwPCPW2HReFkWOhBpGnVz9BYgOj
ELjU5PRaV/l5JIs4RQnfmf3Nth1eN61UlPioecNg6YzjaX6/qq547+3+xRPtR9akhOpIlN/ptivW
bJfvoowzNlHM1GyFiFd9p1bwOyIfstXTT9+ZDc014GvP7O5+QitMGG8Esl0QbOWDpsC/FOZ8N9LY
NQgJKnrTv5J09pgPPgzM9uDGqKzjsUKEj6ayrR+JDEWgaxBvhEHf6fKVGBusfXm6M0hFZpK9IFAl
XshuQMJZMp6s0YDzXyAJrTYMVKJlJbuzbwz62svRmNKgP+ItBKV6pXOlYEoRgzvqIZ320N4fiwZg
UtJPbzXEy4WD91EPgrUk9UrX7PdWFMliJCNCmdl30qjD2P0EFULcun9Je8x7Zgp6plIIyJEpMuxh
boog+Q+3/Fj7zBU6N4eZS1ePANNbWba4dAh8jbYvbkXTnwue5UMqadCh/i+dqHcPlkS+mUX6makz
VR1JUUNl75yJ6XZB7E8RUx+Zrvs7bXNmYOgyG28iXEbz9dPE+WkTdYbatNlYZujdWot8QbwKWBcB
87KtFRMAscDHH4kSs4Ply6mm9nQAC1A/OGDpnFF4GA2ZKYWo14MbhAhC0HrZaCWaMHiiI/g1hVay
qZoYq2bPyDxIzSXbblIvXYBXyIFRrlXWU2x7N9+oxHawzBs2n2tDdsPCM7UXBAQktgbB06SBFPFz
XFlOyds+G+7GTgPzUlkAqZPZc02uWCoM6uacEEG4lYZD7qNtQCtPhualS1LMtcp5FcBuN1E+7mvu
rZosWjlzOxtavYhabuHXAaie6k6aR7esy7hdia6vYZfVmyzQEW4STcRWBVRVVpIC3APOA8HAK0Q+
MGP29oKOk6hFL6z2td+bz0X6xZLhsx4uVjct8Tk81yWc+Txyd7nDW5j5a10AOrI40VSyNVE6nKBV
UQnNO5zAoxnPvWjJ0CABNhfAsiriz7AkZURhy5WGiYYFFyRLUkMu44z8tBQffIB/tPULdSJez+Hd
wI3tNUiNcTh8yIHyNIjKaKmBwN2GQB+7kUcJEaZYFKhbqaGQH0hC+ERv/yd7Z7bctrJl21+pH8CO
TPS4caMeCPaUqMay3LwgJEtGDyT65utrAN7naG/XqbjnvteDaZAEKYgCkZlrzTlmTipD+gk8yHvS
z0eFZHPv2RxebYNdyOz7qB5/ws1iuPtC1BorgHLGNv5ZS8xngscFfFLyUJczGfsvgB4X4dEkzXKT
lS5maRehaWhT3CDhEuHMPko52ep5sAiwxhDSRVtWqnhxdkNWYwo3ngj5fo4mEoLv61ldHFXcweXf
pZJTFiQ1OJBg+DZJ9202D7abH+0MoXSpBROz/9NcZu/o9LEoY4mSHp8govRNOhbPaiCjVLOmU6eb
F2yErwxxt2KYRl8SXrgx6wGbRFPfIlFlCv5DHjzdJGRIvULG3XauVm0pLHNaIMBOg+aR9TV+izZ7
7pyldKjkvPEibxtK4y2DHcrnA2VGacYuZpJgHeEA7Irc2YpIO5iwZVr+BCTDH3OMQyNNB1PDqj06
T4ByvgUNugegA7NKT6CzT3YoPxPuTT1OkyeGbGvDGXMdXKzMNAzxncOAHcY3llW0rrrsBUP0Ni0H
WkWZzFEwFd9gc5xcYEZgrB+HJH4TQ+6HU/UJa9urXk+3SZAy1yrGH2K0jqk7PBsxixLH2VEd+iwG
Rh+v/qGVX4zejE4BI2/TQlI1+SZTktY2JOjke85GFDDUZa2NdFldVCiBLEZFwMgLs0t7dUJxhqv1
aOGPpwiCFHS80uT6YlMtBNA2vkdR/RBT9RvcR3oo20oE4H3qmOGi/hSO2ZMOAh+SNTOP6KHssovV
Bgr2izhRYe5ZJcYVg3heQEhpfaXZ56nEc53aNYzF4g2x5JHMyTOrpK2DG632Brjmtn5b9dlLyPye
8EuLXNvhMIIXCQXmXiFPoz28Z3b6zQrar0IgTULatIvyDF68n9rJ21S8hzT+rYJ5o9lSTnesi5PL
W82zd7pB/KMBj2+cumstMchM8wIfQ2pmghWARiE2EleCEglICjL2mjjyTUe9GCNLLU/MzGMyTrp5
XE7O23BAj5jXzcUTcjzkSr1rcY0BR+7rWb+aZfQQtw45yd7nwM4Os5Wl8MdjtREDk5EaIrSW37ua
Cb6xbjHK0FJMSGP9HObjXeIQ9+XV0dGeSZHDSfgOe+Qkx+K+B0EVS9IyYTCgCQRwRVXRoEuBfMi0
m2gbCKc/rzcwbbGa/vOuttz97bHf7v72svUVv94gbg7pZNB6yl2movYnLNGwtyHcbOoKcGkg8+Ls
lX1xLugV0GKeH4vFJYu+CpvcPyFe691/97FxNeoGlEWcIU7htMLfImfO3iILADCyWH5XoM56s971
HLzAzvy5Xs3ByeITzlbLsLu4h60o1zciUNnsx67BumQ5XHPM3Xm3bkJdR7i5bs6thNXqjvvAjbko
e/mYn9cbLQ7+sdUEnKyBfSR6DAePqk4urvSMywiH+WszXX7Kel9N7VKwI29N1YAsKqs+r157sDD1
eb1ZH1u31iccNwQM8fF0s+zoQKn0GS/AeJou2Rbr06p4Nse+paMJt4kOGgw8U2dgEwMKgxTEJ+3U
CsAaWx8362O5VoGl6khr7u/BLb5lmVDARMst7qD0xg0pxzlG/DrTvrkaDkYYq41aFH0hKvdj6iEF
yym+ZWIxgTXUqvThPcVYwyqVG5K8T1lTVhclkbN6nrabZi6ThlUEJCTU+EFSGeCjKe7gfkzn2gRL
UgsurlN/TetR7RzLGQl1dL6NltrKkEGQ1fKmHK0vop8AX7IIwNRUXh0kseib+mk3l156CCEyZulP
gVHOGF3z7HVooNxxfoRCn551M2gvURmexVS91klUHfsiSFlbY5keimtTqe7amuRCBKN9octQbijO
70qrP4GcCLDxS36MXpZ83fhjlnme7Al4TJiTIu4LXa25llO+tfMmp/KhixP+zgdjkM21t+pbWaIa
mcsFCzyXJ+bhm892kGW3IgRqVbTGtdcN4zq1Id9+g6BNDQG4oX46ObovXtJdcyvdkjN6W8exfeDE
vo/b0T050gig4EElUcY20MbvEvMqsbX6e6O3OShU5u8zzRewha3D/4k7BlQLJj7VlORKXKdcqb3m
ZRhRnBF1imC3mQsEpD/LzkLnWc/91qW6mJAjvGtt/ioWcY6+ITAsp2leXCPHya9giOgujbfWHNbb
CGuqb1Nuw/Q27nuJ14f1uXMLE9O5pUZ6CuPiUQ8rh1JWRYI8Ui7xEyCLP9Ni29iVB1Ydi+WWSl67
ReiP9c/L5y0uX6aMOvV+qVhu4jS9ypGGcOFNN/FyJPSeNLpzTG+kgBUTOG53ICGSv0o3gqlRec1I
5GXXtNe/Mt6JI2W6JyYgO7H8EekooTShoZLTk2OvqODMSiu4betjv55en7FyJ9qOXckHc5njY6EM
DJlD/sXw3LfOnm/KvGLumpSfFhNiYtbXgIS/RAs+j6PfaOOLXRnvokueJlIx0xwbuFFdhlE+xSho
N60pn0sDjqLmqe8ODGsqdFRlkckOc4/IGl+LqYkbq2WmKO3hpqQBc9Qcv6qyswKX3xTM8xLyRqOM
0rNRg+sIk00sessvUaibpX7s07bZZkKHYx40Oy+K4IEEzFMdzXuswgzbfRwtwL7Fpyj7J4+xShvd
hwE4DsWG6b6SDYh5/czydmOMJVOw1noeggGLZfoNTxDTVBaewm7uZY50RtbnDBxbxbQE4H9gYUcd
ksbcWIa6g7YFKBe9xbb3dHopafxJIZjOcA1seqdqUdan7Ybi94+hYhLm5OJ7pxTC1dzbYfuA7QP5
woWJFMzGT4u13aaSRHJZ4fgYxAwdE1ZlTLCNT7rYSdr3QR86yDvjvaaX42VIZ9cf8/5rZxuP5vw4
R5w2UR3ed5qe3cD3BNE3AhDDfaH68qLF8WInuQrcplwITaorVelXvfYlUHRecRDR203LY23NL0HA
1ynt60dXokFOHi3rilngyUNkuUmc4vNU51ttMm6qSgI3tOwH+D0n1SY/THk/9BD3Y5eeRem230kY
2JPlMu0n2PvMBd4LVXqnmg7JvTZGDlmLtNSErl9kuUfGiZ8wDFJAexHUCWLq51lgYB34GLLpMFr6
jUiYUTb6qaMRNoLb2zQtTuGyUL4cXf6gLHKMRbpplDPSDEJAoni4LcOLwywOGrnAwZoTRUaBgoTz
vHpHu/7qOEuAEb1K0RnUJBPv00Qs3DEC97epC0teqvClj6T+pbMouFjNOXcc0EkdXhLSHb9IDRaZ
TR8XBYpZV28ZRJ6oBCWnsAKSxrpxyHLFuXMPZFz1es/KOEQrRsIyCaYkvcAOQDud+vhBmcU283mZ
SjaGuGALJ6raiclHqjvp1yOViHhqXhIXjmqoCs4bi2UZsQub8M1t7OLiFAVSNRY/G9jq5d1IOWGj
T+4Re1t1ZLVbPNaN+oxi6rU3k/ekezNMy9r3+hRsIT0fue6a9zkfVm5R1Ct05Hqs+OkHjJ9dRUJV
5k2AKoK23b8Iq+j2FeXl1ibwe0Kp7bfteCejsdtVNs3HKkAXmKaGdWO9IP+e9xYrSv7cdyqU1rfA
ku9VNN/Zca6fChtPSAIatKBDv6kj1Ozo4fluYzvcoNc/jRQ9oknBUEF/iGAZ6mZkKHjPkQmHPyCx
NF9MJnZYPWQsPXeaTlQsHml9VzsQ1LXmh94Xh1DL5idtTk5ckSLYncXVKrGnhEJCP2bOrOcg/9D2
9L7TVceIvJRNkBXvo5YOAHzBo3lc2Sjp2reJhUSnhF/pmlczBEPHFZfKWFNDC1m0X4jkd45ef+8m
4R1sVT9QlvWOhktkOU0poowfszSALEinYgcv7JGe9ZHKkHsNHfCdTavEKYkUIdhTlx/JA2x3roXY
uMxKINSLA97ofpIQ8Qymqee97bNl6zddMCXPWXdH3NBbOPZPFdoDJmr1th+Ixq4DceiS4J4qi7sn
E4rqcwsN2szNQ8/cGDSrfK21cdjkclktVPZ7SQUYjoMz7EbgJxCD3kSLJrPvMMalqfgRVBq/AlRn
szDdTdyiccwzyhMBS+oYRtW+Kk4pv5lft14NHUQGFy18Jz4deZ2bGlsaY/olZtzdpyP9Jui/LnE7
wr2dMqzZgwmNZg7MXZnHxFFbDnCT1tCOwmm6behWgClIjcIOTK2GRAamMLf6wlROwv5K9QUde4dO
Rwx1sCNj53UlfQCTtTcNAKptP6us2OdAAwlF4uhTjeS3tAzz81B+GXGhX349sjw818sqIHoiiG8G
vtYBC1nIHHZdMVRhUR33XV19+XUXzcmhNkk6n4IBYgo8aTdaJn9TSMcijZb8CzSFFJGPvQUpyIqC
c5wtQPF1c64pOOcZoFGjkM/F7LR0DtllvXFIBt8nRfeVe+1RDHgtIpFdmhBpRLRsxS5LlzY3ThP1
VL6CxUmoubiopim3sVZ7pEPNLO1bm5AP3bHVTu8mc+OQogR3cP4+5VHBZasqLlzcL1HhEE2n9BvF
b38hq664VBqRGpGlfVkfSvGB+ChLgGK0lpmeBhIXTpUG6qbRvSPUyz1q5gb1OjcAzxfLAlgQx+uO
RBVrWBVJ6ggWQOaQmRamL/B3JOhRqgKOVgAJCfmLoweEG+8W7ADiayALJVQkGHXlBW0JMA0ugZzX
+asMa42hK4WO4V7JY6K5mMNoNSuQAalImwtyR7Ht8CFu8pjTxxIo8eIFMmWEZcwxJj9YtnI+oCK9
DCxPfKKX4UYuoaVypGBiO7SnAApdqC0oDDsdig6lH6RhAACbvbS69EpU0Ln4lJuwqy76OLiEroQ3
bcLsqMvD+lJYRNSR47FcXUIaIeuDDlwMTimK4DG5C0o49c4tIMU4YJ9BtlPbWX8g4TUOUJsSMvcF
+6i6hCMNAygTtxVe6FONrWk99oTy02XdamPG1i5hEtVM9V0R5PFD3S/h4PUPPRTzyaPnm+lxfSh7
59SWYtyLarhEJviDSjGfwSt31+YcQCzGrzot+G3l1jeqaHAri95ehu3vlU0FrKmsFEUK07lJt1/4
oPcz/iNc+Y3aQkYo0QmFmoVSCjQF9ckQNGxIdNcwjEglhm1cC1htDwCFB+Z6E5CwOLK/G33znOQI
oTXR7HOF5LKfC87ahoK5kyQ//9cOsZoa/h92CE8aGJD/59DjfyQl/0f58z/8Muvy179bI369/h/J
x/YfnsCJ4Jou1y9X6jgR/nRGOM4fTHNczxHYk/B3C2yHRUmgMvHG7h+eZ6KRBDTruiY4iA+nhPuH
KzxD50nbgufAU//5f3+M/yd8p3mRTWFZNL/d/yvGYPnxf/doUU4TJClbumnhAV1+878aJYBipHLJ
foM9j5FOYe35ac1IQ+mPMzOX0FyECQzHJdhTvlsN35v+UycWLtAb+UObhiE05iSHincchvtBHUV8
11ZfpQklLL7/y8f858H/7WDdf3W0hm1zAeHj0T35m6OstGxbuW7I0Y7iLLFDb/B33AsHg3QAftxT
Nw0JWyGIHssB/SAeHWaKar5Obn+stPZVZxrcm/pxzhEqDunOzILbuHTJ6rBRp5ubAf1tjGuhK5Bc
3jnGO45JqtrUiYM73qbCkZZiYAsLdb+83QSkJ1geY4+0ZpZblT+WfXr6vq1KtsuPK1ESDXATxIwd
jB/VgoBQxo3bE1rPQ8suy1tWSh6WI3DVsF/earDUGc05guIfVLP+eVAVcrzlmJYDXA+4GvalYHRB
/7EceMzbhRVM3sFGZ8a+JZxYpAN6rPvLdsV2MwQgvZjIAutu6J3Grrhb9olye0cTo4p4KU+bYHhD
xUuWXbFYBLhJpmqJqr8zU8SGXc4iiX9UapdXm7F3xHT2nXzdbLe8R0woRwWJJWDqRoyMXzFchdOh
4qhAlN0ub6cnl65vEHX1+2WPNCYQkb3LljSq5cdSdP6JOJaSV4c4/M5qLma5b3hFSpwTy+/telz8
8IrI2n/8qsvPYz3OmCoPLfXxoj8uT9GZW/8fweK/Nggp9YoZ+fIL8D4mqJ5Ai6Hb1pvld19++Pq4
BvAcXciyvXyEKIL3y3MNTQmvJHDmSXBok0G5jlKzXqNw1TPT4fMSh9wIWTzx1dCBGLFN8zHRnwI7
3xI57Iv2THDzxmbltNxddm5YUpQAkCdRbwTT2ioDlku6akfaVtcx/+BxnCPw64i6mb/H/IzlfVHr
wIHJcVWCc+YtdLa9lhDDDpYuR8VCgZbXr5eiqPAZ/TfpkOxidJwAYOGH8fktb7tTJr8Z7waWC+mc
bD+JrN/nvHw5guVlA7h075s0NMr9wbGvpn3vEeeT9OVLju4DGr5v4glCRczpf6OjC0C8t33p6X7X
CDFGLXjyQo14S0N9T5t8l0l7403GfZBnz4PCxIiNhyxbZjkN4vmJslKN1izs/DZZOnb6bTdSyC+W
jsxUHYaWYEnddZ/S4qveZMgn4oC4rMSlniGGH4UZbpm7sVIK+cJoMrrPpLFrKH+kC89qaB8ojS5A
D+pVM58giZ85GIz/HUP/nTEULI5n/OXq/t8shXdp9hKV+d88hX++6M+R0zP/YFySjqUbkNcNy8Oi
+OfIKYXxhxBMLxkAfxkOP0ZOZ3kGfANW/t9HTuMPW1qWBWQEOTSvdf+/Rk4pfvM384DhUEQAou2A
e+fH/X3srLnMw+uWhD3EziUrJxqaE8RSB/R0FkT4XAgJHMlboKeubzvtU+pKwy87SXZDSiht3hI7
RySFX2hm5o9TSvwHFCNiCswTfmXtLODInE3zXNRhbexAq0fDYtswDkpYqW+QF+APdfs6VosSrSlZ
o0L5Ndx5a06S8B8PqT4Tk/NsoLBr6D3gzGP6r5e2c1a29aysPKUH79G6R3Zx7hvYhevWx41m+qMe
I9gR8dZy4OytT+kksFC4WV5UDaUDjpZlDYEwz1426RiGwz9vQiDeUFFxGKSWQ+NiuZvmOcGIM3P+
j53XJ9abeNll3VrfZd2aCprdngVwb2QxlNc/o2bB9rskHs8iyy/rjZBdfqlnOjeEO+zsCQ6Wh2P8
/GsLlX6eOpE/zYRQhpJ+UoCAIJnn7OLmHmBqWhkPXRU7e4oXEJIJQGhsG4lyWFw+bhLZx75tI0Sc
0gCBThD3FgXOqAWtoqtLbMc3VdDPu+aa29bgo2RIDhQOYxhr+T1SvR828nZMj/Ows0X2NZtzqjex
+k7HHzDk5DwEA+tuEdmk+yUsLBvC3THFkEjmat86F0GF0WcYj7TUl96IW8/Ob0hup/9cd87WHCv9
Nmx1eTsOE6qylCrwxgttsU9qAIroQ06aa2xYd4aUOzsZ3WhE3hayuO29jHDHOb8dmgLIsnmBXN8R
7otIqtVfSTnrISJSYiuEoI2rcVfWbbA1rNK4VVRFN1o/UOjI+k8TFoyRJtKNPeKdqxciA4uc6Fbv
a87Ods72A6IHyPHGEblcfiUNZpl21P3BGMLe3Mi0R0ZTD9PBrLTDaEKeAyGJdiIfbgp4c8DDaCYP
IyStsbRuREbLxHFJh1+e89TAp0d7PA+oJa472AmJfnqtHSS/+i2ZusatXI66baJnMrCmfR1H+/W5
edmBotvdpFsOYW/zZztM6kNrtkgb0mK+qTFC3gx2zOdhZWgWtB/O3LKoIwL5PMg5OVhTd0t3hO98
Y2KbR2DBlMRu/vbYUH+ro/RKRwBhRxrlF033xHHSanyrYXuuAZdCPRMYeNfN9cGPmyWxDcIZ4lgB
WnttDUqUX8QlTpf1nj7W6pwKFEojrnqIHlT2GRN3Vf0wW+HnMaZJzrmhX0ocntStz9bIl4Uc5Pss
lFtjQVnGRC7uU2pFxlI06qxZbbyW8p1eQXTe2CjgIV/dpxEiMhxcJIS6+fc1/2nQp/5YejZTD505
dzlIWqrrJlSHLfogQofXLu2PzCVOxFyAlfpyQ/wH4qt6y1KopUFE3k/eoEWu+xaXcjYe14e8msKW
lCbeXENSNCuWNHFtsFFj99F2sIGqCqpUOyK9mRN4VQMjW0/oUNjJj3Ts+11k6CRlLTfTkjK0bq2P
jS5JYrhODo1E/9gEroWPEGJra8dHzIDzzlTglZ3AezFqL2O+rNrzekhzHr7IuJa7X59kNxBP546a
v0ZMkaazJbGUepfnVNieZ0Sx0qwRx1HEIDOaWdhCcxPw0X1qLbrv4AbnD+uQdraGZQE/gQEVEPmg
A8IThcCJYORH4gX3AsJgXFQH8B/RPscEDQKy/Wws1NrKpbuN9f3JDvjQ455OS64NhF+jzMNIIgpi
Zzr+jC3B7UNssyyYDM93GvSKYcHSqYr2Vqy9FUbvYebwZVdYR4oUm37hdtr5wFCxbq45VM0SRrVu
DZWLCi0mIA4nXgSYlcb6egJMlvXnVlOWj9SHiBxYNAVrpx7lE8PVKi8IumXwAh9DWm6CVskhsSlO
QGqvWgXqqN0ikqUy0hogV3v9h+7gNLO6ABjY3Dys+awV7nvYN5up+WY17+iDmjPh6oRMzxA1zo6v
W3xTC2xd/ihpjUWu/ZPc9BqYNntmJEBtR4VvZ907tWGdk9rYMEHudk6eENE36PHRMjCQTaeqmNxT
TCwhc3Rtxv4+Ecs4m1/07BE9WH/67Xdf7/YxfFH8hSF4AULl1o8BSpmvCzgd6731ZhUqWKNNEuz0
OiyxSXNiG2ezNwqsdFhSy9kTWMPQQiVV5GeCsyNdTtCUZLh5mp1NrXssyCp0WWvQzHwdHaM82prc
N0vcE+bQm4FewIGoWda59oiZ0Uskq3u43WvgGEo8pFZ8R2Q9non0UaOFZ9JjFiD66BO17iUrBRSl
lwwYtkanowrdbz/C5+ax5gKGCm0pombQmH078dQp6qdfMooc0V+SxljkbcYCVWO8WWIh7IXn/nGz
PtbM3YMI63a/Xt4+xBAfd8VyyctjrduEoUOPugwZWzt1XL/9dDC4Gqyb643rWd7CbrA2ltmCDQAx
qATdTnsMMFAuN63smoPeBL+uQfnMJT1qSVtHNkiPur/TFLx95J3f15+7Xm/XY/nt7hwI7VDYOUFm
LhNCvFlB656CVNl8gSqqy7ObfWks6tt9O4jzetNoYOebnE+kFKF5Ix0CuPTW+pkz/9qNkRZddFPb
zqhvj3rxpEF2h522nJlIhkjf6Pkurd9ND4cxpDK7xj8G4QP+MN/BgaYEyGNWapHc033+llUEkfPC
2KWA0Dg68pnKSC8dytzDOM1/ynvyeeK9PpQ+6zMfT8v8iEneOK3an4+H1y3gcOrk9N9JFOATAFlM
qCzXuuWeu3woyRKS9nH315Zhpydj4NJeocUjFpGdyzREv7p+jsqyS4wpVXkwCwdcNr9xoRfj2Uwy
cZOAFL+xOu/UK82l7UFCcFwX73Hey7PUDHmuFKs81GEPU9OiIFpkROvWKigq4pqUqXVzffBjn3/1
mEOvyS+1MPU/dl63iDqtj5Jsmo/Hf3v9+oS9xBmsW91Yab6mGZTdl6w/pXKChdbNikYAlr9RXybs
eeITALZFMbanfYj5Zkmi/BhCP+6uW/1sRoi0lsF1vb8Osx938dZviRoHWz0i+sO+PO7WIUdfBp8a
GQ45CosMa1i+R5aJQjlvBhqw0qvRBnDjirERnFydSwlg8AdDdTfrzehgfZkYkYlfjZutkgpjhe4Q
DOBxiT5PU4eGbS6D5hj3aXCYQpbe1dGc+DRs0ktnf92Eds9QCJ++PP/+1F/2irsEsfmYc6DrXgXm
rlKdZoerz65YZh/NMmitW+tNl5O68esZhT+DxsOyE6uWCrzdsomDGVclIIccwCybkzHydf14F72x
Il85Y59dwjJKt2XFWmAj+5rr+q83/+sjH28ZLOqy9R3Xx0akLKcOcd3y8G97RVPkTr+e+bW5/vRf
B7Luut6PK4e91vu/fuLHW4kEQKDu2S0tb4fgxd/e/+Mofh32x9Mf7/5vPFbml8SpRN3vWQid5mCa
cG/4S5QfBgtI/sqYacRNT2NhYrOGmQzyorqaCVJLIKlc9ObiOYndHouUek6hjjOZna19UQvzIAPn
vqHx+ZWl8E+m6C+tE1U7OtN0zmcQOaXO7rIk8inXMbvETfQZqj1drCQNzraHPDTqyBMPLCA35BLv
spj46LZsnwxEmlvlNgB4GVE2dt8/zYM7bDvsU2C9ZtS1kiw15xIWyUWLYgyWekHOx/JrmnhRp6ED
KKIx8NnOvh2mdFcxP/XHNiEGtkV6g6kGn2etsoMq2vfAXpBCI6XWSPTf9HaMd7b91SWQDLlgku6w
44BzqfcIS78bGhKoft+XKH71iqxAYpSNk9MRWsrXBVlHeo40PresMS8gMDsuffG3yG1RaUVvw/RK
8NghMcjpgrzf78Mi+tL20PMdIzqZFQvSohzJZjEOBvgZqVDtxiGyHRpyb0jV6K551kEPqEgkdrEP
a1ZuXd1+0Rz7zdK2NcwM+pkTYysv3XTp9JiOwd5I91ZN679RObLEzN5FmfGaBtmDR2niuc9fBTSy
jinX3YRSOicJWBCVuzVicV9N9KzLGLE9W7WfDQUrDrNTfmh/n9GMASj3mlOZAtoT+F7IDkIBwSr7
QO+Rv6wNwCVEZ0/Innfw3PZFzOhjxzp8xnZJs5qwKZ/CSbtVLB93APAPmpmSsZdbePLNbB8rLNbS
cF8SzvRzwkjtm2Y/70UUP5EJ8TlwAOwqXSPKgwlozmyV9DF5GNuAKyLJoBHMk+MQyk/uQK+RYO0T
1ATzMTbdT67KwDGQiZGEcIRbGZLLlxzaahy2s67tPMoZ24CP/BDb3kEbKjIR8+6G7N3gTeubG/5V
QEYo3zZDvdBFucA1JqFwM5yUY0y676ai5gzW4mCZ2dmaxZ1Hn/CUhm19Fk5yg4ZyuvOAAZ5yLbuq
CpZ4w/kqZVD6JmqMvkJcX0I9NgeyrlAiGftRd0hp8YZ7epnkhZikQba0SRbFqUvc1mlQXzTT5bLa
g5E3cPQndIGtHGpBUbTWrTuX+ibrMQboXppcTL03DiiHH4mZSCb8zBm49cJKv1aG9Wo11qPpCvEV
C+8XxSUKxyfkApcUCX8Y5/qgk5N7K8Rt3AAod0ZWkaZe1uyVMxygxAjq8UpPAbAqYQCpfLDLrrmf
ip9ijuHCNzY2I7IlRtr1zhNuNOGlj7UqTxVmNApY2tssEQ/EAQiuCPEIQRU2tCU/D3HxpyRxs85v
Yr/omzfUydY2ML1PllM1R/rU6NoAJRERUdkVsbzdiMtCy4YNcWh83azzTFWLaZ4LlhKNfd4HN01G
IuQQdKjaSfE2R2PAYwk8IO+bHWoRouIc4SN+OeduNO5LK7lWgWx39O+/l6lgDPDGbRNltW8QkbxF
MofOk7qProp6j0r1C2EfCTl9lMUtDGmD+KQcLThnLfGrDv5zrDyXFLnsgzaaxiaRQ0pqW/M2tFDC
A65RvsDxsotb1rhgchCpNFc4QffQ9ux9Zx8GAmKGjrQbjwjcrauLt9jWL9Zk0LIZ4pd5yHzTjYQf
kM9FzwH6RuH1t3gHn40a98sENXk/9XzQ+nPfZz8VjBlAYLVzxFlaWBqnr3qhTMHv1As+HZl+84Lx
CILjSS5aPdrZb13phH45R4A6zZF8GtPIP+W2u8dWtYVk091nzk1j5PaBSMzHnjbmNjRtNHnAD3Yt
wfB7+gpblSjYEBICTjwS+Tl8H93K9+bhcxtmZ+pXJLY22Scv7j9rE6N4rqe7sYkueETvCt1+7Ys9
CSmZj0v57PVIRmkFbUpncLej+DlESmwH2f90ZUFEdy8oyjn9vkBa4sSKEJOGhqFcPiCyl3AWhzQR
R68l18wMdprMSfZIaYUpgyREj/kR0tP4VQ07N8OgnnQ96SjYXLuqpqHH0tNlqAJX4iGxMCDOGtCK
NyomzVwUEntEqAh5+Qp9jRDAkpRdbG6vXdNCPvEU3wuieOJINlu6H1v9OxJMWlmKhGjqUKrs/cbu
zGvYxLtAhESvThP+Kce32zr0vdxGEKlF30zrds6D67gYO6KBED8z6L6ZRkoy7EKdG6xLZ9v2VRbR
bb3o+kLPpJOUuVfqzS6mbhgSYYiYA5EfKeuTeoCtdmQUrpCz4V5xYmOnJ/MXIOdkx5HysuttvUDd
NqFkI99nEw/pgx2XWNiosRvR+GKSkbhN+Is0TfZcR9g3sAW+6+V9COjXRwsNacvEZac9Q1a7NC8q
Sj6bs/bSenFFFnKHM2Pu0xPL1esUFDrTgujO6AEFIYA9WIhYC3nvznW7LTyEtz1wpRncix+2sJ6I
TmjoCaPHxZZG3lm56SLGZQoIj6ZmfHYCLpBprMSDCmFpwBwxKPNoj2ZJEEXeebTwVOh3bR77UUl+
7ZjQtkPed5jb5h6h/CJuXE6I+SYW+f1YItdM+JMhrzxNIQGjgLeJq3Wci1aEOJHJljyadUa0HDGE
WXrHzK/1Q8f5rNL6Qqf4HstOcyl789WkbSwVQYRmDES4nXQAw9QCI0LF7I60gUCK4giN7gd6xadu
5nPUEhAoWUCiMONYRF2yybcoaPEg6o/SMs5WmFxnXDm6ZtDJBPa0U8Dkt5IYR7MvXjM4X3urqgc/
SvoNxd8et4BLXmoPdUpnCmh4zZ1AWYXF2fB7wzkkLuBFqwzfWXNQxSesx/tSa8Wjp1DUSzOeKAnT
8o/PQ1EehsLJznqCI6kX0IJS3dirbnhklctAzbeuJhFVmdbiwkY2PJqh8HU5PbHY+1TqTXozxARk
g+XISZPmau7dRssyZM4fcbNlaKT6rXTT+XYy1IOMhbxoLYHuhXZpEtS1Evehj/YAfMxcqQevr6k1
u3I3h8ZA11KNfl3B+FLbqApSZrcOaz7tq+ZQgWtYe/mpiRkf0NuealNxH8aeA14FnljpfedyRM4e
k/m9aqW3y7pRXvs6vdRCnD2PETyWIem7fUHeVhbTgRl2zmQZp1KfHhFkjfeOIfKd0CS89gRyQxcr
k2YAXHPTTpK9RG0G8zgsCJqCdvnTscBFdIxJW9EVP6BTvsUac63M6bQ9kiqqxpkY7wZScdKB2Bbw
dXqp7J2ddSc1QEYrCwlslksDF0RPPAztSNRApd/NLiIxk9puNnjYuf6LvTPbbhvpsvQToRamQAC3
nCWSGqzJ9g2WPAjzDASGp+8v6Ko/07LL7r7vi9SiaKdJgkAgzjl7f5taVygMAdSwaxjpN5kbt9Re
iCsrRYMy0IgYlE3JHgz1Bi5+ezWCdAOVBoCjz1EzklHm5Y677u3E21VMbrh3fBm8AtoubrZNYhMW
gI/hlKKEYKMVvyXdOS01wSC9YRsZHkRRf3C8B6QB1mPYWpsxGvFg+vhgUbCKpvnUKRrnQ28/uzab
+0A690UkXmotjUzMe4tIDuq+st9OFk6GqQvCDQzJD5WNMY6kMjjmHPE5BkiInMtcpfVwyKejGjKS
gCRpHO70gUA1goirEeTGdC2HOF27kEB6Bp3r3py+itKfN8ofEzC5PGWEBka8Fkyl1HVBaJPnXuIJ
C3E9jkb3eYiYzFn10m9kbbKFYS6WoOYbphjXO3ebsc8xJKD6lUnxzSmltSkK6VGPEcVmJUQ9VQ2M
g+Y7LN9ee++nTZ8N18kcHKrWg0MtaflmcVUfrJA84VTWBMIE6ZYqh7H/AI3YKc65xyvnlYAY16Xc
G5xbk/wLdl1wj5IF3JLWnafJ8Hlg7V8TSLHA4PA+tX06sOD527BCMWGRouxN/WM2BPcusQ6Y0+kx
WDCrwmXbdjgPnHl6nUvcXoUdvKgCp42Js2+pG9iHS025Fs9ErQ/jlkbaUfpklzFioqVPA6jwg6us
NfSntFfwN24JU5WKdIyuQI5+VEnyRcBqxBajKU8QCtPxrYXUk4pJ7Eix/u7Oy02R6S/Qq6/4zijb
XK2Yb+fdGFRP0MUBWhcBFDdrX0v1fSimJzuOrqrI3bOtfw2zeL6KAjbLZeB9MIn0iY3pMUsRgORG
T6DOsC8rAVsSOXgGaEL4XJAVSUAb5UzI9EfSD9E2TPLVXjDg1WMUbJcaa0USMWiOkFGv6JNZpwH7
ByPKZjr27g2jIaiiCzaKeCmezAwowQLuha8MfX4+31K70AkSxrFnT8oqHNCuMfvheSmd6oYqxc40
/nXhkNXIdldl6wJr6r8yt32Lh0X/EY3HyObU9twnVolvDcOzXV0Azld44vHo4acOWLVD4QMznKKT
MhQ30cjfpEzWV1HPaAGKFEL05tmLCLjepEbkf+DqQf2EOGsMkT76DPRyrLRLDDKkEJ+qed3BDl+j
pMQ3n3yRraDpxznZSUQ/E+PqVaIk/ZElwUZCMxED/Fu8YPmO4/kQJ/MXqwQrQtgwjCr9BkxVHqy4
RWBfYgwyPg7RNGB4l4QBDi9O7xAio+6c0sDLkdwGKd8SMhFaqcX41QmWfdNzf6KQbwaHRPkkforA
G60wc+ycKNNExB4FihFTIcfRHVxiax+jStlQhbIDIMhpq/DSsgN36TCzqs0WyJPSp1MK5s2y2b0P
U8kBCblFukBuxkqQVxYxu4lnQkHNmThKFM7WKaPDgEE8Y9UeX52mIxXSWBf4fZmRIdvLx/R5tl5j
2/qEzAWVOC59BMXcnXt3nSjcbESXyRzLETDRs+1gsNUZbZM7hIRRo69rzSPdJ6AScAQOeWc2NwpP
kTsMT8kswjOa+txHQQ2X6Us1YH/NBjUQ2UcrL+OOPNdyB5TT3KosewswBq5gR16Hsox2nRNH21gC
dguckZDnGQlu0QPOmWe5yQFU7AbxYaqMp2F8C2K63p71NGIKWue+/9kQT3Cnucs5KLncSh5C0Mmc
WQy6B1YAGFDMUvNUm/7Lq7iW2vvSrBd4naeS1FLYlCW7TZedAwyLqcLIb3WsIGaPisnv7mKDoWCT
uSwP6V0Q1xtSm5BVh+1+5i2Aj2Ll4z3Hjl9tG2bmqCnZIkGRoEZFqxWuLFgMXJB8pMmcXoahNQi0
s0h8sG2S1RDO19jGVrWP688k7hqYyhBE9ZZ8taesa9/6onrTmhJRJLeqrMjUfuKOwJa3SZ7jETyj
DTktS3J258ZHJ4mD1dCJ+SyTr25e3IliEaAUWxfzAklQizOv7MY5m53x1M0WU2LE8KDXsUc/F+GA
Eh32MRxCgH99/NVQUbJrssNEdQ8jqX7kpnl26uVekr+8LraO/p6sLA3Wo4LW6uUcQKCoUIoizhaC
H1eGTGyyuGv2ZsEHDJNQj/JgB8F/g9qyTj3gmY58iGlAr3z3nAkkBjn5m0kU39GPI1JhzO7AaW1s
ZBZNNz56c/qYqOXDNCX3UTJfJX1903fFjsBSkdmfKj4CRjAy5L7WoDyj0bjrxMLpZZympEZvs8id
LkwXAA5cuGxoI+vWyaJXO3SeFhtNmbPAvUubtzSWWs/YXCtcrzthPPnBfKiFeVbkDwCzBshThXxc
0Xif3UXd23xbDpYMgrDJJ3rwl+Wxcaf0YH1iqODkbBCpStcyVcWuLzhjWres1r5oEe4H5Ay2nxcp
P3tFQwvBOptW8TZ0wWdnGL6U5ZexC5HyMeAoyKNljIRAslkXXvmGd3SfL/Ub7LAHzD2PpXKWNR1L
RLul/BJwPu+7bPhUssFeLQlLEtmqwKX66jUHIdK20GASRkRuTqNgunLnkpyV+kGI9Nh25ou0uodR
Frt4YlRc+eE9bls6y6p9A7F6H0TPozvc2p1xivv0ajDzr7XJVKmVxjEHJ4lkBJdKRFZTC1saa2lQ
b2yreTGSu3pJPmFU/F5ENw6R5fu6Jj036v1zhUyyGqCnWggWDIfcHfEmLHKNItBIa9/GSavsCqie
RxeJnXZcb3uZkGX54rjdIY4+tlNkXEF5uzdCSkFJBmuefFiS/f8X9P3fCPrIBneIBvrfVfG7vGqT
bz/p+f77//knI8BEJOeZYIPxXf2jg/flfyGN9wRCOvuiqeOP/kcHb6HmI/xd54J5pkCu9h8dvO3+
F8pA9Gs+cj/PhvX//6TmQ0z4sw7ec4TruOgDHWSqv8QgReNkAiGphoOgF0iQTpvcGrRaj13d3PYT
wfLgT+J9UsDWTUITSayNSbRqsk1a3wFpZTo7DDcGMB0U3FS7EvoGbl72GTkdoGAou6veUudOND4a
OtQbQUww0r+O92/k8e/kiMK0XR+HgWObvuQAv08kbJpoCaBYwC3gq4JJmuwyIIMrI6TghD+q8LXC
1gnkN0nz8i+vbWmfwL8CF368eOAL05QuXVzvvRbSSZVlFaLfE6MEJr7aNzmQT0Bp2wtICAPMbe2h
Js/AnoYOgOc/f/bfvj5fWwBWm3PMdd5FOGFJz+rZdfu9vm077phhlaOm7JDQkcNk0Fe/apIR6XXR
YRqkhPrL6787fy6fn3Q+0+X0tmlhvPv8k+qhIpGJuRcAFbBIqQ9RS7PFmYWFgyJGIOP00YYi7mur
/BwUMCoAPIbsbsvCwZtbt8ZfDsnv3xEJE/riAkb67oj0RNaHTt3Djatcb2WlRC+U2DJOf/ng7ywZ
fHBhc7lIxLae7YBj/lkE20W+g3AoxJO/6D2bX1EdohYk/wg7pNdDZYjK8GbpuOPZisjt0RjvZEtF
mtOFPNWOG+/zyfOO1Pv+j7X6J7PLv/0i+pj/fE4KG1WuiYDY5pR09RH6VwiIaGAvxBZ9ua75RksO
/rsRf3WdYDXP4WPimmwlQ7qNfz4gvx52Ydt2YDMZt1yLVevnFw1JuR59pxr2KcoLzLaEsTNhq7Z/
fpXfHXUtl6Y3QbiKuITZ/eujmT7iUivL+GjR5G8Wn4/RVl7HnIT95p9f6ndH8d8v9e4L9lwzaiIB
ps+fE/aXuWITnH5jhlnjcnUZjCLxJ531/OdXdeRvvjyaGp7QwZCcwO9y6WZaBP44ckHb0hzQMvXl
gQgRoh/YlVD6uisV3MYguc51PT720sU22qgDS0OAmV9mG5WTjDWmBoM2zz5kBE/xvu0d1D1/4w+K
KcWUnRoxaZZTwL7XSN7ayFn2Rmifw3lSa1TXbx1RDQeCZ1vSKdYROStQN+3k5K/yqL+3BuOz24jk
8JdPrg/ou9PWMUnSIafOl/Yvpy2hM55d9Vy4uc08x2K36/SlsyIgOdsYsbrvtWFjVDqLOnjscuzY
qTvfYXmWm2minPZKUjP6ZqWp7atBUoz61bgh8bfbRAn+CsXJYitlUhmzp2PveONLzLh0d5vG3FiL
7Zxwi6XnqfuaFKWxjghJO4QfZw9Gv50OJ8NOX/78kS3r13uXYGxhOXqxEvz37lJNA+hPsJT6fdVI
yAnEi49N+n2q9Ih5fFrSiiEEcDAaAwJJKIhfEGNvc9DdmASMEHlunKLqGxnHxsk0P9EdrDZtbX2K
w8XaJkz+gUNYBIuLau303i5ycvkYDOEhML+khh+Tdkpfd9SNWaMBl0jg975XZGO5IRwcsy+ORdAx
izH4MzctAJT790FVP/XDiQIIo9QMj9qRsK/BUZB27U7HdInIs4glo46xuSaa6z6qxydfHbMJ7mVV
ENYHohlv3pMv8oc2FeIQePCavXLY9sSv01K9zjMEBa1ryN0iocBU9jhiKAKCuqbLXIPnmHaLHz05
aXI3SHXbevUqT5CSE8fzda5pBIH2nrdWxA4cKHsuIeX4dxL0SkGcZj08uiathNHob6MRX3cHYGOq
nxDBwx4lU5eebH7tkkMBaKan7BetnvQaH6xKAhgIvsat+FrJ9k64j/DExapoxGfb8h7dxf0oC0Tb
RjBdFRYy+lBCJutJcVm1akBXTdc/FW2yr4raWbFeIUJq+9s8nv9yVv26cPlCsGtlKXYDT74P9Jy6
SACZ5zoa3J621ASRJDPWZDE+hlML108PMInp+cv6/9tXFdx1hantmcG7dStoOTuCJeO2az53zng/
VPnb0Ho3GEGegHa+ZIH38S9Xz697Lx/zBYCsAP2aR9TWz7ecLgoUyfIDey8X/XyJkmOe0ocWXuy2
fRUSBUhgHs0eS1ktlrs/v/ivFy5yPVtvz4NA+1jfXbhEG6mU+RwfV1Yf69bepbNtXLlLBti3t6/N
/iCNbwal5F8Os4Wb6N0qyQu7HskivoM76P23SzlsYKDhOLuDvAl0+J1TFGqdR/N0lZXJa0HNwLiB
IL88Xm46Fk9kbUD71DOMaOtv7+bXuz7vhrmzjz3AkmyJfv4KCO1GNV4zXZ+gKm5MvWxEtDCRfDBc
8meuzLGzbjppQoVyq1scn5s8J4GxiMdH6HgMHHNz8+dv5n38IjszKPUOliefQRzi+HenRdPQRaEV
iqAVY/I6z41t7bnWTiXquY7mN9Whn++aiiYVTgHue/kLAVcfZtgryBesT9nEEO3Quf117Bv4SQYL
Qa+HvoHvddOb0aOV2uceWfMNWxG1Z4oT9mFxboiujN0Q2nPGP/3nj3TZ1vx8a+QjSakrQgfb1fs9
beQahhHGJGeS9U0sy6aPBrJlQgA9auCmrEN5FdNABokucqZ8Iiu+w4mcC33hF1RrnenRQmfrQshN
twZ9OtbQqBAi00+nLS7HPEdgj54siwhOG1z/0bQruSX/ddHTZN3dOwWT7A+i4gNHLkx8bqsTQPSI
YwRhqfjL7st9F/z941tkHuU4EugMFfTPZ1ZotQHxMWMHjqRb90hXaJWSN2WQw9BYJ0W0ZCRiF2sY
8QekU9NEid/SxACMx4ZfDa5xYHtOuxX42YYCcFxxbMh0VzPZcGn1sZgI60l1MdvHHnKHL4Y/PrVx
7l/nJSBpgL/sfzxnA6HVweekgJnaTGo9lV370Rht67BboGjOr0tXwKvIXBRdhChsbJMGUuV9+/MJ
cNn1/XIC/OtovLvOGGeNpIHPHZlqYLCZYrRre7FaVBlwMOrMZ+gZchsdkS17FhKZwMZpJqV4wiNx
++f3In630rMB5ybNKoTh8N3S588KHZVAMB4UErkGMeAIoDIS2YKt11jQywRdMKLAIdtEDAPN3Lot
porxPGp4gkwOC2/8FFawgkUd9JSq81EGhQOz1VgglrHH0WpOxmhfBFlpmkr8ij5dXQWRS15M4/kb
DsYj/+xj6w8pgWYIrGNFQ5uZdbkt/OQtL2HZIGi77XMR7kThfQQaQV5CAIreWcJpn2mYlmNexTZL
lO+QxClMUp6mAPRGYtJZC18BNT15Q8q9vQ62sm9eBqL/nCZOTkmD3Zexj2+l+fVfju2vi7tnmkQ3
sgemH647Tz9VbsT+YLFjOfXd7DUK8e8ZC9CBamFP/+dX+s39y6OEdQMKZf5VU3/J/yqkujzzyray
uj1Kjbe0prcKuYel884fEVHHNfKdwoUXWrqPf37h32x56YXZPgZS1/Wk+b5wbsJoqAFssTyXYkvs
T7ca/An4cN99Zfwy4REIN9JmjuCV6BcFg16QdVTyKBaRpeYwo6T/zRUDQeIQudczQPttlexCj2nr
n9/qb050z9SWWcdhc0Fh+/Mx6qOkscPU7PZlHAEVa45Vl74qM7+DCLQukuStk9XfmlmXTcu7K52O
nx2AzKA1572/owbK6KYk4eqy1HBjOshCDfA4MtksnjxFftgjNu6I6gicA12GD3aI068r1QaTUgjl
zL2bHLQ7cdyrXQtEkR74/JhY47E3/rYF+rVe44tkxsl9n4LXfL/9SoZeCdwt3X70KzKxAGGxDkrk
haaeEcT/jWX5X7savz1jKZHIJqDdRqfv528DPWGGbHTq9k55Hnv7jDARsHbp3bA4O6uc8xeJ2wQN
/W8n7K8VuQ95g820q78QUl5/fuG0IxzTwg63Byr2go/w3pJUh0QlMlqd2lvKFeIzqT8z3CprL+rD
VSo6suOAM49hxKwBYx+ESbUz/ex6Wbz6L7dK69emCG9QUjyaXMw+4Uo/v8Fxxq8YY4fa24b7yqqi
KGT6FPR6d6Zu/B4n7I6Vi97G1vlB80MNISAkQmUrW0ZWrGJvzswh/PPF4/7u+2KHzDdFdeu770/k
PlKh7ZSEesxDlO5MyJBXRimu8g5pBMhieQOpL1in4Bx2kTKjDRtHYKI0EQF1FXcziRO2SB6cafpO
gtr4MFjRfRx23Q3e5AB+3LHx45uFlebUBM1ACIoo94SZmzcl9wWcXecegeIqwQ5+XmpuE6ViC5eY
RLPFXqBeuuZckuaFQJIOzxXi31cyND4uA7pmg0j6Z7uJvi1Nss2UFSO3iqdzbnFbc0CGA6ncdA17
gD8fsN8cLz9AKshiLNlLW+/Ob3BnDJRLr9mrSKyJE023A0O27VgOCI0G8ZjEw71ntG8pw9I/v7L1
m70WVGdXBqa0TN9/38ROUhCYDVFue2xx8pCag3tIjDBEHe9ka7/ywIK37bVSBcPukP6m40CfigFY
/Pl9/OYIUEsJ1/T0NOKXO0NdouepfbfZZ8l827qFYgTN6DxB8QYFw3oF6GjdzFV5Sl27+8vp+ptG
us+L082liJH08t9d5ehLYJwOvDhcWeiPUby3/epLWkfRqYgae5sYhPVF5POmKtrB/4z/chX/ZpUJ
TFp+rmd5lotU8+eLmJ1S2Qex0P7WpVgTceqEa3TayK7TgoA686+fmFLoN7Uke0oyxGSAMIh1/OfX
RJJbDRFhb3uSkoMvFeCz9Vj33t1E02aXkI+RlwpE+NQEgGV9k9Mw/ObIOD7KKWz20RQGd6nxCrUt
3g7FjFwOHQhJCU50N9j9qSOXgaQM5Bh4WZJNLh0myiFBpHMrVuyTs5ORTfK5o8UETql+sGPMgTMU
ctm16St01Z0zd/l9lwNjgqyGQdkzKXvLKXkqexTDDLejQ2FPzkvmul+UF4vtaE8A1KiJzpGl/yHX
Cl8zsvAwnOpg7w90c4xHN2QbKUfxTNR8ekX7KzyHSQ5+BwHxnTAVrnE7hFc9OvcMNpqn/s2pfNQm
k/JefOd5WKz0u6Kv347kDAzJo6SCuK9GYZyhCypMIyU1tx+HwYdUImaJovkYD8ndsszWc1daCQQj
J/gYdmm5d2RFi8gm+LYM8md2MsDb0gjvqm0eBbCC674PPlMEZefamtKTv+Tmijtk+TyhCTDJc4GF
umhtQT9/itm3FXOPQLgSmFvZkjNnB8mYmflIiOVQPaSJ/Mr8ePlq4iIo/fwTQlxjV9pucp7lkECZ
6b8Re49mdRhzOLhFNWwLpGzUe9jY4BpRgfX50m6SrJ1R1xeTtyVmdC1zrMRLVbOrH/KX3kDfZunf
Lk/JGCot4EYghqZMbrizJzc9bp7rmTbJ5SnLr8V179v7vEzGU6p/VKarfjy6PBdmuAJUGxJxjaRa
M0RpPXqny6N/foxFBMtnpCfnC/Jt50Ry27Or5Bxi+zhH7kSvk1SCLUDZ6ggRBN92YPTVsZHt58mr
qF6WEDpRNA7Xl0cLyI5tnuNEzFS03BpVu9wO2EJJ+729PMPkb75N8tQ9+AtZKa136stQ3P3zg/CW
dcJeBa43Xh2Bv2tf0n4/dHNJSoBdIx/LwDP1RGaOPbTffgxdEispqdDdN88z3wC+BhkBDBLhA5h0
Eo1L68WIq+rYQdV1DLbJZl0bH/raMhALNfcql/25SkvjzgLOvgRJvw8nw9kIgqIf0Uw013HXRevL
rwVb/PMMS3XoiDJRRkEIqMzwxECjJbMTwjHqRVxpG2mmRxt/Ldr1ACG6MeXYTZtwbTUeDErTS+/J
zkrvaTCp7TQnC45sj/a7p+KjYybqGC41Ce5AZZ7zOcUnVtWSpDw7fPbSzliXbl+wt/L3nTctz7NL
qATUzuVcEj/6DNXp2nCt4L4w2/a5+JzrJ10sIqQ7llwMtdw3lC9PURjMD5hrVq20mqdmbhswClFJ
j9whHLkCNTtTEt96XeLAuuARW9eRWmMl/S7ZWWPPHimdnfYkG/Qysslw8PriWvo9brQ49zi/QYOR
h3ID1SlaM15r98KKyYiq5ZPuUerQK7mKRaSgcjrWg1mgiTLU3VDVkGsXPnagwuBJxaW3MSefJGRs
NzSlBgTv1lifjdkm5LDuQH4frVanM9Kpv++VGj4jKf2ohvFoLWV5641IQqqO86SysSQYbdGfu5GA
Ea+Ov8VegdbJjQQ9CLPZVZEotqoDaJeWffGwFMP9TCDipwLMCkSoeroyJqP7KKZnIWRBKoe7dWpy
KIeS7IawaPxPQ3zd2LP3mfnvtMNi2h86/L8fBRGKnX7ec9jl5jXAEjWxrKIH654815iJn7Xnw6Az
StolfS7n5DMLSf65dEL+ekZsZdXe+RbJ0ohKnSgpnqdhHO6hKRAG+Fy7jfXowwK59RGURkMbPolk
yW7S3vh6+S1Hx38uOyC7BcnaG6x0fBv0Xu+5ySB+88IHCDDhw9y7GFfixT3mjECxxdjtwSnxyC00
lw41kvinICRYKUlqh3lbNT8BH822iGi+TCPwrqZKuwc0xdY5cJMPLQS2h17/sCatqid9Bi0bodoV
8NaHtgxGtPkIwRr9azr0xNSWNTF45uegAPXSkNtwGL3g4wQFnHrN41q08csZrjxYREl9gd4wueNB
GePAzcd370JPUo+jRs47ccNYDi0XSc97v+kZU4xts2XB807CIPtFAPjcTCDNbyO/mW8vj+BuixVC
xLVYDK3cdZjnTV12NxV1fOvlzwGB9rtCCWwZTkQKvHKsI9paghsbuWw8YMTXngYhBk2wHEhIkEeH
/lpWxzdyltUxsrL66NYQBbsuJSYYvvyQiXLHiLa7txMT1+PkymNj+/Wx8FzOUrnEt5ebXUVQ1CZO
Rwr90FxuLj8EcwMY/ube7Nro5AakVUaWfeWG4euS9Ed4BMU2bb5XhvrqhThWc/psfIBjoLqrIY9b
5OwWki0Jy9zto6MFP3kjSgt8T1Vc2/NyaCkjVsJFbaiCvePU35Is+5BlIUrTfN5FS/LdmKF9IwYW
xuhuy87lXbDvU1O3raR/WOyF4WuYnrq4e+nhsuD7+paqk8t9nAIGR6z7SSWonI0Zc2ky3LOd35QT
khSZkdQ1KxFtGvaQRuGe/KF/sef+Ducf09n6NpeRvusyWQpdlCSIsWX24tvhwV3EV9uO9y7ugAmo
lApY1oy3UiU3s01EEXFRK2TLayMK2bRKf8Qfaq0ns6/XjEIJYY7QNsphacGgNNcUQ+m1VS3Pw+zd
NZ5aNlZeoxAnNG/O7xUJ2wMlU16PV1MKpCGdrJ1TLvsuIfBC2fsMGqLIGTnK+TsV532NHX+Dl5Wo
oRo4KyWew2Fjyyr4WHXJXtnMjqpX48mrn7KsURAxSPBysfUMHekElgKR5Qj6tWFhbrrE/+pbOIKT
pIhXS97fl0H4wSNpY2NMs7XvSLVYG9g7aDLK9Ug3rqn82zwddHbs2K+RAF71XXldOJ5iNmncJtP0
mizeTlSArcx25gM51ueyNm9olai17+9L097Ihdoz6JZvxK/jH1M22SycX9yT1BrKCTLatvXJ0Wzg
SZvpBkUIkPzauTNbw1l1QhOwdRyT/dEmp2/uEP4owamaFTlE5SztYEI2N6PEwm1OVrtjVIUwHOrN
BvzNjTCoI8q2JmxO2cFx9lgSXPkdu02N+tB5M0oHN4CoHAgqAUkPy73ZBVTIlrAxenhbwlGQBpbk
ImUhTk4a/+R9xQ3QRdAgeK0ZWnjLWcZkdUwxxuzFifagy062lTz1y6Kz28Q1ncC3klYytphVNxTf
Scl7czRad9SQ3YGdxUoq7JcawOuq7tlTzufGqhEYgOjF23qbGAyjo0Cx1oHxhQzerhJSW3wfxG8M
R2dNBNoxAP6rIcCmxgErzQWGD4yKg+zYCzLYAx7cQBF2gCNio4Ks1cz9ydGo4RTmsLBIsJLjeNtq
HHGiwcRWMwLu4L5UwywGF9LuQ6S5jsYZd83wteQGmNZzct9DPFYafTxoCHLZAHXONBj58qiDldxq
aDIQkTPtHHc/aqByDUHimGjIMn1GoaHLuQ/92IfDfGEZNSZo5kBDmitT45rhNitNdfYvLGdYY2RE
C1rwlycHDX2uoT9DRvL3zG6ao6XR0OMFEq1x0WSlYPUrxtreD+ZwlvoFGw2Ylho1XWjodNb6OCPA
UE8XILX+FLGGVDvQqhkNJMdUA6yBwGBR1lBrpfHWHGeTbAyQ1wK1N/I+LfvQQGwFGbuCkI0dytiS
gPJFaXg2svEGGy9A7UEfhExDtgFdCqYogLdjAYK7gsUdM2wvNJy70JjuiXvmytDobr8F4u1onLcP
13vWgO9Ro74d4GvHyw/mgjvZAQRvIYNPGhHe9poW3mhweK4R4o1Gi6Pnx/sGXry7gMb1D0rwU1IC
IV+gkScaS75oQDny3M++RpY7Gl5OI6reDhpoXl3Y5qk+yo0GnmMVAluuIeh4iTZSY9FT+OiJBqX3
Gpme6UcWFPVF49QzuOq+BqzzWwjEgh+Vxq+7msOugexmC5r98jzabpbKy8MRhjttOnkAlBQdZw14
vzwKYL4biUcVBAQeZ/t4AN+1l20DMF61zUusofE/fjU0Sp5Tali7Gi/vxFR54OZzDZ6//Jg1jH6q
XghvKH487WtgfanR9eOiKfa9BtrjBkMAOAzGNWiwL+QthRgdAeA7GoX/H85ZDCW/SfawkXxmaODz
Y1/zxiSnT94D1wcAOa9gs2QHS6P3bQ3hX6DxQ871zzkdq3OuUf2k59Y78j5tLnJA/pVG+kfx90Uj
/mnytds809j/8irVMQBCBwIMjn89G8GCod33Vy6zB0PHB+TkCIwAztaWjhYgLeHbrLMG8IpvdUDC
OOKebwMrBjanKVz+Bc11ebgkLrHHXMT/A+wCuIqTXmmmz+XZC7ELMEO6dUJaFcTLbxfTjA+X54la
104B/X+b3uA7CE7+Q/m6/POXX80RD14aADm+/PoDDPYvPFhlWOW6GIx2/ePJy9+qL2/3n3+ubvGh
2WMKEfE/7226vPnL3/nxTsScvwh7kT/e0j9/MQb+u4Wj9vIv8FFmiEMnJm7T0f8w2i6Pcs2UuyDb
/vmDy3P//Hp5hJQj38HZfbr8dvkxRi3Uu3/+Xxl1YocNFnc4/yZhtFjTiurLBazl+SE5lgGYnsuv
//xYUgppclL5ti8PWdOHazeYBLZI55oYxPYQN51YB2MTbtqqOSnTIA4KTeSmXkS3y/q02E+FBZVi
kgAO9CxwSmd3jTjubUotbQcirzIpvK/ciAiiY3HeZ2185RQkLctocO56MoF3eCums+dTiZM0u8MG
yDC7g5Hs1kCyRgRWdkYInznhQo6xAns+mC6xMQamvYn5xad0uY1pdVBnPxTyEzu2eNOykK+aYpGk
xzkpOlfWHi/Lv3dkd7bCvkewguxzwsscwiyo6NgTQr4YRMzJz4G8E5a5q6bmSzhhxw9neMxwVqn+
w/4pTynpBiKmUuUlewL2ruJ28fagSh7KHnFRSW4LpdXdMhNAGoAW6yISC0eaJ47Vn/I27+FbwFEI
UPs5Hj62jChlZ2QInFQBQbJlu1ayIL46b74kD6Nq7hOXuMzacdg/RXdONUHEqN56V2yLAqA098/v
SkGziHsKD9/pIYS61+mCKVJgdyZSRcdtLDSLNFqjHVt2SD1FKYY3q6r8U+HUn6bhdjBLEnubcd9G
ENVpRgZ3UlWABtJ4m/nNtzoaHo2+IRTSHOs1yarHKI1hK++MoiU62deyxAEaYxu326IZ9rIqg2PU
ok1I2BtZ5WgcBvu7V4bWIVZPMfKtD5HFdob0pZOBPuVI7OysKtRIjnkKgr7eZgHmqGSoko3ZFLjz
k8Ti9nyT1t9g7EzbjhJ4Z4koWgGYy4H5WLgkTSX3QdQC6oPfoZH0mKZ0CkGb0dayshvDaKNDFy7f
0ThmN9IF7Oa2/rFQEw5VocZ7B+FZUoAWITvsKEFTMesY2O3ATz/nCdQp5ZpXc5bAaS+eDd7CUdD6
WNWhYgwY+jjxMcDvKpmGh84mSd2ljmSGU8H9AtKWeCuTjKRVaTCWr4c+IrYCNpxivIkgvWGiWICA
qypqd1pgQCPpDvAHySMFzUzOQqJWKXPZY6ju0TGRdBuwN0BqcPRa70nZQOezeTUbORIXAARDYZCG
ivgiAXd0hTOnhuhScycqavbBROQ4On51oZOIKir+JIHswL91ko2Ttu2ppz/U+Siz3MJv1zWZVlt/
9D9OVp1f+1+yamhvG+A+xE6tF2HfDBEdhm4ykkNmVjfg7ZC6CLJ3uzgmogdSCsS5LtijfQ1gDLuf
8W1Dd3C9GJoM+31YAFhG2f5ayYszIS5NykFAlKFwwuNL5FJUAudt8p1h5B3dD4hJshqh18zlvK/q
4U7YeauNjKuAPtfVgM3XNTsYSknuA+WEgpD79g1kQQE3iYDqyPPEOqxYmHPzVWvAagOfrsHRoa6j
o58vbyWjZKP6P5Sd2W7cSpqtX+Wg7lmH8wB010UOzDmVGizJviFs2eYYHIMMBp/+fKkqdO3aDVT3
ATYSsLct28okGf/61/pW/tVo2t+jgtQyWoux4iTv74SPXUssbQzQgXY4LB6raJY28IzsI4PjMtde
t+XITbch2flLpiDkVg4sAALadOj27KTR/c74nMJNi2GbRye8Fref9b5vmgVual5uElv9zPNGP3IH
xAgzjeRAu5kIdAn0QasJQvIiqB9kmrNwfJ8Es3vqk+uHoCVQ9UiKGyKJhRmRvrdGjyOQEe31lJw6
CGWbNCqyZzk7PxPv0rTXoWCPY0yec1eCi9vSWCAHqOUlqMfZrBdc2verSDmdOnSz9RCkPUNcNAl2
lMHOdzS2TLg2l+7+oqgUd5Hm6FM8yiAiadz1Z6JW5eXvLzb3RulEv5Mu44DFEmJrRorV3wrISrAL
uuxMbl+fiTauA9aBAStAxEGasQjejacB4/yJgXLe2CH7C0HokdwcmTGu+pDv8TDYO69PD5SNUhGV
C/wIRk3tQaq2dRDsfQ3Wqc+7g4S0sZrr765VWOvWIcWvwszevA5T7ccVJiykrWQ9ZmEWwydIsbly
tzZ0gTAUqb1rjoS+l+wQJBNfSxCIj6i3jyx7y89uad9qt+1op+twiHJgDJK+H4ea4TrLYz9Phw8l
pg/bJJlbctipTQJ5PfVonBP1L1BiB+07O11qHy00XM290Z5xOe8mTrA32C2EfNOeAC6fSHt0cNf0
y3tupwTD8/ptkcUlS1hqpEoUO3Y50Bkjgh5ibPYpqleM86rXL0PCXbbKpAdeP4Uv0HprDrd4d2za
zebFZpsTAaMrd1Fv70gmc48auTIjvqbD7fGh49unswdwvCpuR0jfpKGKtSjvjQfFFyRvwkdRPNbO
Q7SEEc5aUDKBnZM3bNVVpTBMTUwWWyXuRTxhpY9RReuMMc63bDhJHa0bW4YPJSfAtDL6x95pP/Iy
4kPnTuVlLof3sivyHUDtLG7GKfZQzback1P6HTDG9bqlNqu0LpnLFNJQ16saVZ4Clunbipv2Jk3d
JVb9dJwyasc0Sj34qDF/GCIeLs70BEcB/xwsUx6xnB6mFiKH/kqkQzxNLJCoWKjdNfVt9bpB8oob
2q+nUMbnGY/4YUrLn8pKoTdYvrvimmDBA4esqiJ756qeeyxa196CC05WkM5FFmoHdBl98EZgGkMf
rCfZJgdDLPQfhPMPAz/lqZNFdJ6jKI0rPJW4sWyWbTNo2ADf3xUpwDyXVQccNyluncsMm2j7wYqa
OVwZY1PcHs18pqKM9eoe1AAwxMWikNvzZ3tPcqu/OckTnAHx3FbppgIPecOjUD/jjS/jsJZyY41f
+zFpX7yiGC9zRlwy7LoXGY4c672sXkXJb3sqxHs+Tt3JbI15bd5/iDNObKRvl0cHkNwhq9AYuiCN
wWtYv40c0jkspB6s1NR5wbvQA8x4VoPpHbjkUOH8EJLJI94gmQmQkrykKPa23alNYKnlgfhuuvIK
Vxwq6hfWmi+0i4wq1l32zQN5W4FteWz9LL2yM73KuRUveTXukaAs7GjVb+nJCfRDn8auMH+X8qHA
xH/u6NsrquFSFsS0ZIW1MqujYyFGd+2Njr0t8vlgWsPI1WUS3zBG8J8ssxQOmJ3A1MNui2On7kwI
k5NiScLwUqdJvncgrW4SjinenQRv2h/0Lm49PTm48CCLutTT71hyfbMhHfi2aK6ehVyYACk6eMNy
UEUdzzlhpVIvsdFm/m0qvJ2r77ll3e/htT55rievuuhNniDWFLcN9P9U8HRNPCA9tZPtHNOMzlXH
GVbV771NJNlGvMRVGe1Fa/8IpOkcosK5zA4ygjM7W1+N/c68QzIJrEM8Hoi4jqF7FnP6i2gdgmhA
6VxZLP62qtWOrlj/ILMcZl8l4QSP/rimtZEHbqIr9ITZ3TtNTD0ayJ9eFQ8Td10rt7zHPPc8KpMF
nWpt4YIeRxExWIFhNNFbP3edtamGcb/0VXLAykMtYGVvoHZjq+JOoXo/dpCq4EyZ7aEvPb3yE/2a
dZZ3ckgsgOfAypzNIorrEHDLPOTts1WJ7eAjKcO2bXetL4oVi6ocSJTgvoU8TjB90JuAxZtlDgfu
SDPWD39C+Jiyp9DNVia26sGLflluMh3gBK28wfFWUucc+lRBvJgpe926OaeFkMeoSUfX1nbHi1Ua
OhZAHlf3+fO0MM5id01YEnj5NxuJ9eCG0bdUJdOl97ZWVmS3dCYsQlfpncNoCg4XAYpKy3THRNvv
TczaztzVZ6WPGKfZkRYD7VuZ19+xjDtMmDjO/RnaL9DDbggghNRRuSHLXhRdcO07f435ZP5iDuuk
6GnJnNnKBP1jobskNpz5Q3NWPNcNgyfi2jks4J+U2HF2vDHJvnffksYDIJYnxjdf/YSg4L9ZxUer
RbKNvFlTXzCFh76GyISFmYd6mV2ymgSM5dZfKHIcLoksradJvbQlfJkEW8IF/FNJwTN3EqT8XYnh
5FFkI/IQfP3LVF29kFkuDXFNhzQ9cLId5GPCCea3rvrgauSAKiYP86rv4BoNDT6/LfLC5IHvCMRC
muj+MripjPtgCVYcG6MrmCDWXmehzX3aN+W+JzRPoWNxZkWhn3qXhofFYNb4rJ7x3PduWMLHzxdk
u31R2r/aBib2YFYBJtQAkNagCQOl+mVJivnC82B6cifzSKXlN4VMjGo9saHJcKVRiDtclpG643o2
KDqMTL6tTv1Ii6W1Bs+kkIZHduxLRVtHhfeZTqaQMk7dosol/c1eNqMXR3gXt27t6G3gmzXFvKI4
O9mwlWW4nGqE4m1umw7YBzRP05hY53ismzsv21nQVB5LfCOKJWVXzOGZ7Oh8jFLM23mrfuWd6tgZ
Le62a8EbewysTQ5PFxADsVoBqn/M7DS2QmRF61RWaftce/m6wy1FaOmsK/IfTp3FvdfC7sg9zu80
M66lkaTnPKyh9zv5PrsjRzkKr32nfWf5zl3EraFPUSi48SGDPTiNhgyp/SK2q2Tc1iOc00yzDLK8
H3hRjYOXteFutgBx3QXfzxeDloR1O/ONob5YPApNQ+sdtTRxxR+LCfZqOZqAgPPwa52kvwzCm7fK
gdPB1HTATNWsdOIojox1u70zFTdaOeOm6W02xyChSfenQLVEl+6CBSSm16oc+R/lTusZ7TW77/hz
ds9eLItk2EnF6bDLw/dlWC4Uk2J7d1R/moO8ZSlSvxOMlXwkonybGdYP7Zqcf3WljpKZeFdYYbcp
fPEIaKG/iimfHyDCn7S27I0WDrha7kK7WpXmZoJcgXsoe4PvBUVCwudyDAx8SVhwFCpUsGpRJB68
9Htk/+6CyXmLGoWvz6++Ngb50BlYxFd09RYo37pTrn9gsKaDviHwpzLgGtJx+jgT6kVYRX9pOFIA
BNmNvqSjhPvogQgM6sCulFO+J2P/UmegSpLIdtYqUJw9ZOhTcCTHQ0HbNkwe4C3jyRTBr3C0MW92
ibexPf3i+sI9jHJcheaAWcHGhCxAn69bCU+lCfEJjBjesNpIb5Ubfsq6dvnpu7hwoUhppkf4XfZA
M1MDwof9BMZ3wiAybcD+F1VPYAGgC2ylTSlLTDmY8NC1Fpt3P4F21o/1HRX1vUu2g2Vz0jdY+8k2
2lUtaIgkaiC5aYpcmmxct/hMdxXk/KluqRxpMb2X7UZRuxuF7c53G/e3Mg/kR1YlSr+X5M7NsCzo
052xb8xqS7EE7eUw2ISfjJdeGF9nMX+kkOTQLembqhc90xvnWofG0A/QLKJLa5T92WpkuMFNJVho
skTtLCuuHTvf8ry/X7oAhGbRx878XoB6UkVwhGLM/d7t4Oh2HY/6IF25EdB2h+NUrtW2UfW8l44F
SzSxsVwiyXCWwF/XqrVs2OaKpqCGtcjeu9FAqUXjZ0jFz9NqRrk5vFY9JO/WLHdlomEXe7FlDXjH
jaHeBDXil+1Fkm4/oGCyqZ3dvY2HbUglj3CEfqKHm7sQWNCKoLTaKpZsVdl8Z03m73RK8fxMLXvN
KWib2pmzyn3zRF19vZqdMXnqEJf0zL52JL1wMiYQpXMtnzrKQcAEp9ghRsN9lvX3wIZWiw12Wkmh
rXsnnLcf73O9gbAG6s3ZfxLTjJzUAiDoNZnbAhm94+QogrfMiELkxbbedWY2b7p2AdSZzEHM3fDE
mzWTa+iZTczOAZFjHYnfwddzTcVZFpN4T0hqRRDKBf80OGdYIstBKHGLAtmc65oan34AIBMEnDl9
uHXchJfVnJTRQ5Wjg+Roa3nReat5kC+coHo+rA5mmWw4OCFkVpcsP8vPdJvKPtotpsBOAc6ma4KN
Ibr+OgbLi8Wm7K5IBUfLrsTGHRvNTM03TrWa8d+H8CYT66UrF7pPCMy72i8J3ajvo7KtdVE0xnpw
kPeyrZtE2dbuOL6ljfUjq2TFlqP+OTC07+a2TuDK/YKLlZ2x2IVx4BU/lXeXuuy02hdE7r1QNRtq
FaPYDZMftl0/JMWnbouQrenVQEci/DvyqY4M0z/A8vTWc8T+RUANhnzZQj70Cg6yRAshHNYu91nx
iz0vQ5bg+JIsBc/tCbEoNAqEhXa+OPIbGgbkuLx8C9RBSzCIpQWY1PIK3p0QJmALGXBLgP8YLc73
PijMODez8jjDCMbIb23tfBrp3ChGBnRuJZwjH+vktxX0zaPpeho3RNhv67YodrQGgNWL5hWaI3Bo
po02IjaSOvcHq4ABV6mvsurzUwompqUSPO279lyRLFgXfsOGcGEeDgdsWIoiurThPJBXiEG6dD8S
moM2bil5l5W3hwI7rXxvhm41RVAwQ+NHRZDYJNMaIznyPJh0eJod/nnuHIIjrTu5EQksxJSVI5Dm
bO8EWLpQaNON2yXOLmDZUmb+MRXUPyltNYfQ8KHfIvvFk/vV1EZ46mZJl0Su8kPgXoFd4TrijmMY
j6nlwZSwqZk0bPhVqurfnCCh1ALfw65d6BhrWD/Nrs9C3+no681a7vuujKi25aVS3s8WbQ3tL+9i
xIv8wE7mloSte8565wdnSvOj6t1HLzGzK+CxMLayHEQPNYId8LAtkhDo24T5h8QZb/CQVMyaPmWg
Vf5WRM11USNQHkSwor2vx2T6IrGzcmCqiqNdi0NXDtUxpevjUM/eI6DCeXevHFot4PmP/NM2ZQZI
rsLn8SE5ro19+JZUPYdz5VBYUbrlWkTGzDnA+VIE9V6Mw3ebLouXFklox7oMh8fkdFcx9i8cqvRh
BrJXLnX1WnNGgmrngJCDCk8QfJsEoJOqNhvWRq7c9VQimFIddWM9A+lLUpHemzxFxzlhNuw8AuZD
ySiwkMKw0uLYATQ4Y5mL70b2bT2n4eOQwdg15taMtY6+BRjX1ib1UmChyR4Q3QJl1sh9ZzfOadap
t4qYxWSB/FaCRUBoUFbcO8w0S2NeosXiORi0O0E1M8hqg/JoBt2LH5WgkCNGHfLlvMfJ07VKKj8u
otHeuh1X+dDaKDRZnVyEOe/N2Y2OFWfpw1SRMvfbAb+TXV2zqTL2cxrz92AuN4on3QQ1fhudXSMi
gxn879hOrWoHzROxBzL+YWldRmXjUjSDs/ZM6mIdkMsHWUsVh0S8NqFJv5Bkbutm/73iWrkJS1M+
NGSHGgfVg2iNK4T56TD65XCN0hT0QZtVF8V1mTmzBf6swWwyJ4AQ8MLRoJVJd1wPlZefywRmm56k
DWW34m5Vm8X688YfTkyTgdFSRSNt+8Cz45prjopm196atHhwbETfxZ1AzBXTiTcT4hufy23atua+
LccLqjw49q73nxOf5UTW289NzRklUZiPppLN0JRbP+qirW95MGynpnO/hggta6JA/JXId2zrTjiv
5rSX0y/ZSvelc0x5owPgpR7wTzEP03nqpNWrV2W/Gt+ffjUN+p6no9XS44f1DEbhfNFwE33nMNhz
eQltd7dEc/uVx2CNB9EuqOJssuPowAeMRh1csxJPSZI2Yj1PNMJbXXUwWKUnuf0y5NFTJhY+RCbT
uW6cdk1AWmNZFM5V9jw/kkJ6D1O7TOsMEEGDlPfQ3V+0SWtfOfTzzZ0VLH9lul8WXOOrTL2Sk4vu
My5YDVXddOvM+2Fuf4u27NYhPRE+Qz+GojuVFjh+eoVhK1g3PNUJky/STXDy0Dk3IWEG5Ht4qLZZ
Z1sjhUbLaA3AbuhzQgBk2xaonUuPl7bgUIsProGhIBnqbGWQ4wWdbnnWA+lkY0dsM4vtHpMbt/tv
gbV4nMgbecgblW5k3pfbxS59ElQZ7bNknZ5Lsfxu+XzTSlG/uNHo7Dvm6FXJtbyYkwn7lttPEZR4
VhcKtZy8bC6ivxtb3HBktbokJwFWPcuX/Eygsbza1jntWW430hEYSKJHWaXNg/IbmskmPnUkhoZT
6CdA5dx6uNJfejC75tnxDORnkjmHsO850EhvbQecuKwodb7MOnpC7JfHKYSuTERgpZs0ecYj/OpS
ZbEyy648dRQMPNoDF3zjRPkmcHIUMtS8S1Q0iH82Ad05s8WZHS0zVjvtRWTpeKTq77GZP0PB0PbG
yj/PfjpcR9O8WNwzNsPY2Nvq/hQxKqRbP81x3uFtUiywvGpp0AVH+ZQajfkYZcfB3xG2qj5K5Km1
P5vDbZhujayqM01b9In1pfWOMZEAN1WCZMEW9ca8OKlL0rrhV6eQDdsfHooW8g+nw4DtEmWyaJbj
93ousC76rXsU1vCNicA82T3PhAiAuEkcPFC6OUn85Lwr3JyokchuanZempCznkvX9fnzJWRBBXJj
fCx4ft+IQTxaTr7yYYQc3WLARVRY+WnSUbCWHXmjAaw9I6viU8tLKpm3jUWpfTWOu2kqrUMXecVT
gjHON7ttwH1xLZxpOfkIGHvtpwpJhhomg1hgGznpa58ju6YCVjHvek2CsUOAdsv6W5VwEAHWkT+K
erR3A9vRV3bb2PQeUfZ8t3ywBYY7Qf8e2OJXcadckjdEYd8bxIYuIK6/JCw0fzdOxyMw8G6AvQNq
20ASVEnoXNkKPZYUMB9CmeithhK1aUZxbRaI3LzjI07Z1ryYaP332uVniUGZ72udv2Ud8k4XkhdT
uo9dSztMtNba4xA6iam9UG7ZbwSuTPZQETfhwktuvfC/h6nf7DJ/eraN9KHPMNyOZT3vEp8OvzLh
j6GV49HTYXhiT9+wCVYFOkmV7KEejuT19PSoSJcocgfvfo/wWZb5o0XakEWJ7dN85pPySA6k/2J/
sP2fIzkFP9mWDdrU50vhWcGVbgvzAo1pk24M9kHvldv1J8DbPF/L2nyXPX3ck8jCk6Ow941DFuwq
YxKXNgc03Hre+CXjw43YW75ipip2yIeMVEsaHNohpfpYRe0PzYpI55Z5zgrQBy11Y0fbWWgvbsBG
OwOretC7HyFWoS8DEg6nARiiQUDBtdmq+Ulrv4EwnvyakYOe8qRY4rbGqBB96lU1HtO6pbnuU77y
+0GcQ/07AHoLT9PB2QlUxlpDuBtB0t5TB3nhfPEWla1zWjmOQzI5XzoLWPfnD/2W5x20OCowq4kG
twZbeFXP4qAViEwCRd/06ORfqhbuetS8TnaSPilH4bkoisdIZcYD4INdmyUvqDqaJoYow54XBY9l
DZDY+txFjHN7nJKaCoHBf8mq5SwjL0BOKfVL2aC0ETI79TCUObhazkkFRKJSih7fl+TehiBSmp0W
/GF9j+YQ4WYDLDBGcTkyQnuYsOu7vXzx+nk3CBWSL6nqq6fJQdYOm1yg19N2AiwYs93FUekNDU0E
4jdSQ7jrbBMHg62cAydyLgkOGxTEsOBPtMFthpPu2pTzEtOwiKpvefric+CnKkFNnO8MynUtVz5M
CyNvW6b2q2b3QB3W+MRf7Lfu+2izYA/ZjmWm9jU2tFUvy+SM7Vtu2WqyYE16/4FW0V1YruU0Jqcp
5cArhvE3bycCYToMfJBGJ65FeX8UW86NSde9MVbSF6O9kzC8eSvnBkjym6bG96VLjf6F8xs9mEaV
UV/A+UjVzNhqkcvVmxHKpA7eRko+v2CxZcSlIe2R1Y51pYxsM5ZBcSHC4bGB1N96X1qXzxdjooFQ
k4FEv+DnWJPt+y6admG+nHivqiNuPesp8Y75OJaP7ZA4p0TM3NMsxho/cF4W61lGhv1mfVTDeA1n
yKGZYacPEEXeZh8saOUFDfm2TD2M/aAeRLicScAm0RHkTUFRHrpBXGuOqAvBV9bEtRkPXT98Eg1O
ZgmGunAG2lDb3L6NbvW9oLIEe1TrvOGTos4yeZYTE0lBRWjcOFN/yYb6IXAn44GBARNQNqHxLEV/
slLjOLS880BT3vwFRL47BSAUg+krkwWVDyPHcyS7dD/Plogp4A0hCy/1NsIHinBSuv7MqEpHq50m
3aYhO0farH/NUMXXLLu/V66dfVnGmy8zsSX4r7bLMP6aWvmkWyvczG6jLpAqjlPjeMDj0i9p1Jmn
UUh35Wlj2fCcCHfKdqe/By7/778Eyoe//Qc//mhYT8HPlX/64d9eGsF//3H/Pf/1a/71d/ztApmw
GbA8/dtftfvVXL+LX8Off9G/fGX+9H/87e614P/yg+0ni/Rx/NXrp1/DWMnPv0X6q7n/yv/t//w/
v/5XRFMHtsQfgrn3P+Efv/P+T/jPv+y/q+95/pd//Nzh53/+xfr7b/kH0NTy3L+CFWR54LjwsP/Z
Tu6bf7Vd3wX/F7pg/e/Iln/wTG37r8AIAzsi3keMngz/f/FMrfCvEfa1kNU2wuc93f//wzO1nHtO
95/8BBdATgjVAg6oT5IZJOc9LP8HsIXpR9VSeKn9bLaFsa8021iDjnISUNalzEvjraKqZoVmecLo
4X4J73wNO+r1sRRoJ5O1vA6o2RSZ14p9qUlyYHHno2QhJqGkn0wTjDJ6S7+boiEh9GGJLTrxQY2c
EurO43ERGvWZcNcLbqgYTNs+cKWBlIKH2EwqtTEQI7g34GyxE7nl6jb2+LuGbaqGvbZm/1sY3Q09
kNjXVXQX1ULl7MFktytdq4D8UsK1Nw3LjQaXemX6zN9NNpdxGY6PXQr7ZTGlHeO7ooprKMKLHFOu
OP9LV2doYMNz18x710/YNBjSOwH3g9+c7peC8rooDVhzIdvf3e8W/ZIxH4x+beZJuk3o+9skAfi8
zFXuwzCpjwHXpaFbFrQUPuxEq8adMvwf0tNvYe32uDB47Ll9y3G+h1LEVkR1pXjUHJ0O4XAX6IqI
9mCZe0+qRVPsAvk2hMnvruV05JcRYDbHp1vCJUqRj/66E9amVOWwt5n4tizI6z2H4riY1Hj13PSC
oWY6MHmRavHdY9PMvz8nOQzF7wYFbENjL0+CXSE5pSEFA93HMvBn9gBue5l6TjM29Q6Hor6XHLnq
hDn8o5CRf+2DKkMTZtuamhLB4s65nqlpamVW79om6G6C/Nb/kAf37+HrP32Q7zAALg4W5qEV/gmA
JBbXLYxk8J/rrsBWloDodUZvm82V3ibelByIJcgtf24mquIb8KYNqddmFVZucfQye3iYYPVtjMZi
nlRUxkAyeAxQmTbDMjk3LPJ+lL6Q08XHrsP0GLTTY07zCy7YgvrAeYxtq8a0NFpX+FKgGdiwE5cV
x1nP61R1wS7sgYlbHWgShyP4eYoUsO2a9hUgDY0YdpmmO4iuFMrjGYmCtvwOkm14GyQVOEvwOlWj
95S1FAEs6pst6nTDkYp63dQnHeQ0D4WlnwY3lNgnEI6DVNkvPc0NxJ3MbuVLET3/4SZ3+/t39o/U
VNBtf/6Ou2ZwvwmBTjVd97/xXtrQZ6tktvVz0JUjFUx3f1mmtzh+nYsDyCNKvDeKh9KH6gx1F0+G
Nm5zO32TJogWao9Q6bWDZ3bsP7yRRE1QUbHgWKI/c6ixscZccisv4gIBfYVhEC9Ah3HISvWyHdp7
Kd+svHUPzt0gMXKziobKjSE85vMPJOeS7fL0xpgR7osqv3UZHlQzDzIgqOKVsATZZoLxdttYJ75L
NbRKZ0caJUDsAtiQdvPNC5PX1J1RjLo6P/otmOCyVhMVKdR0g1r8qszhXFVsHMS4GDs3PFPlJTe6
6eW2i2aCTmH7NTeH8OYr9xj5odibi/Oz9sez6m1rH3Bz0w5eDzEBY0W4bl51qs5uQvpYmCR+XUNy
ZMdPwCgQZ0ULTgN0wJr0CtEnLdajIhaY4wuE5pLhMrYpXTf9K2XPOUsNrJ2OJHxyz53kwdrCzht/
LttIH74H3vjRoEGw403O5KrF0OTPnjvdsUIsd6hmWqcoplmTPcnQIJBuTfbaUEW0NamSQQuAW+vW
dwt7f65JIG6KyrhOGRQ7fCfeqaV7wa+Jf7uqiyEXzBs9A5WuBnrJ8b6Ve/bU3SrKYHgyW5zMBQ+E
nY/4L9tu30EHw8GKU1crGjaBTcmJS3phl3XqsCU6LZ28JFfQkdLx4JLoSiKCfBOe9LgLjPDIwR7L
iNVS4Yn95jkMx307UVqvdXqZJk/suNB/Stq+Vr09GavRxhKYhOUHKs+wF1VvHwk5VVKaFz5XxMnK
jc00AgSWcsvCbE8jNxObgMxF3YcgzRokuUdDcR2UD7N+dDJBFnVE0SDdvptzb9mO2mPdSHER+isv
Qd2u2o5+ec2/jEr1st3XAkto5DGYV4neLCr8xr4wjU0MaLHV+nsugnI/1pRqaW8AwlcTW4LeAHyE
ZvaJIsmjQzZA2amzY4k1bPQS8Hgq0/On3ZVM6U36w8fYM2n8+9uA9YnL+eeN1zPNkKZYsO+O5URQ
NKM7NeMPJwgbcE2SoqI+sbv1VirD+m3XXUSZb4EA6i2HJXJ7jAwkWMhzbfpgjDilrzMjYH3Q9MPW
LCN9mvPFWy01l5eop1dc4y36rDXj3Zt/LqnpPefiiEWpHcf5PHgJrL6OknLD3xl9i/kePN/RwN4k
Mkdeu7B9nyOMxd0yjwd2NOXOSDUytNT2OUqrfOsHu+yB9o77KRwSHZfjuaEqmD68QW6FbRlbnB6/
kJaIcaUgA+lDkasGY/lpseFF9naNJQ5jWjaTGu+rmTrZhK8/Q6HxCEkikUZ28gO9FOKG6YpTP1DL
3MzV3onCI1qmfaFYpt4qYwL95Hj6jBGCghxp4H3kwjo7rYUTwyTDQzAaddCvkPqNQGxgTtAO4SCp
UjXjnTptviJHfMMP+cM30mhn02wRsTVgyqZ1fcLENnoMggNjaSb9Ja4pZdsG0IfWUV6rYz9QGUf9
IZGTyjj5kc0cOzlTnCeSvbEl3YuqHfw8mtiyoDL0qAmPneiFjVZyZkMPAKfgBsBOoecdtXO1//QU
y9mHwdIQUmtSVZ5D/JcNBJ9dp59yI8piNyDlaDrG8GRDz8H95r848N7dRpwtppema8V5XIL09vlC
t8j4+99/av37h/JfP7QOh+fADH3f9uAn3/Eyf/jQqs4imL/0ydOQzNEmmtLolNyDD4u0h73p2q9t
L/aGscxPk/dRLJG+uOzMDZol6BPvvpuIjkZdlVvDrDgF2/NAq1hjx1lpz2cBbnRlLE+GHorjLH2D
mE34aHiV/hrWDKGAdbKnVgT1Oo9MChJxoefdILYAVMGheH20jsJ+2ri1mC9dw73MCfolXvBdn+10
jFbCV8m91vyHn2PskV65kA2kb35wLtPMzjMIzzOy2R0SHKwM6ZpPHkswDtG8aX5vvkZoeXTxWXvl
LIzEbkooXm0lV86tEDPNZUkV7AKYXF1Osdu//8a7f4JvcbcADsdsg+fNJMPo/eluUS+sBywY1U+V
v9CPVljztWu5e76745Lc6pmqJDj4+LtZjSmorBGN9s2Qj+fWs9y1dlk14cNk42xsyfVrrJ2I7VRk
vpqJ6Z0mBI51704RHQtEnFiPYEix7jQAdgt5RmSRk8EhadJqHXLLWLP8o23Upsqh8SZCq9opXyzT
A1IWfoXL3xyXKSNxbCf12SfHFvI4f5ZpMmwWDKKs/c2D4Q7J/0A1pOvuv3863cANLMu2g8iG2/6n
Tye1Ev3iKu+JMyJPTGxsD7n1OCzmeOwzCsn4M999m1ZXf2LtbI7LzLgCtKebLLIlE7c6I4LvVQ4j
e0pUnbXGxrnxXdSWNmi7bV1G1kYW1slPo+ViRjU20kSwaqtr/4BZfjqWkr1tV7w1I/p3M5wzMZ3N
oG3ioc3AW9lhjaVojKUvWKAPwQ+dCW/PXfH/sXcmy61bW7b9l+wjA3XRyA4qkqAoiVStDkI60kFd
1/j6N0D7Xjkd90ZGvnbaYRgsRFEksLH3WnOOuT4aBMm0xMEcakU8rtBCbsaxwFBqovwRt1olM0Z0
DcVMZmK63OYqg1yWjOJRSDpfEBF3V1aloogpsUOJFXFX4TQglUXIgvwwjZL4VQD5uqfUPGL9ukkG
8sYooZ3QFUbusMTqoyihwVOyVT8WXQ3gol0YSIIoSkb4aQXrK0R+NjyTaSfPvkqKk9N0kuBYNRoa
JKuvMCiYybPW8eap1OzWjGGZVF20nwpdIktUl47VQZaQE0fQuPcCk6Z7SZ3oN1ht6wq0rEEbwfTA
Qu52lX5TEeB1SVaCjntSepq+0W+Jt0e0joDhxtKS10HpGDY6xKxV9inPc/9hZjSZerx1hO2Z+4I5
Iaob457q7NdI0Y9Aewp1pHKjx9VsacCHfb0Coa6/p+jWQARqbpNauMsnybxrG6H1zTivPBUfQZl3
t6qGcUQU9KCyJKcyKikgV6vSsJTKqSEESJkPIgSNZyWD1qovyXJOGhraegwTbhFfCmBxT9O8KSXa
Do0TTFtRFSQH6D0dzrHs/F7AhJyaxn1fPxVykd41DasccHU+SqPZKTtGnqjYbUXmYzfDJWnG4Tip
yYasnL4NacuYrHSEGSRX24tM6VJJgjgR4pvGjCq/7kjjvN40Iyi/RfpLqYrqACzoV8kpxbJX7ph/
WwD8Mj52NZdvmC1RvZ36B0UhADBeJhSePZxKtEniiQ/X/B8IaQxmfz+LgYWyHJVMTbsWbP62IjVL
CX1BNjYXTWdygNI5dWttMIKOisotF6XLql8NSKV6Z2QCPC+YFOibsYFMc7Nb8OPQHdGZUbC6mxWt
paGpksYc3gtFeVbltHzUaEXJ/XoWZfwLiUJDGH+FDF+nI6zN1BUbQUa5q+T6sU9NDW0p1+3rOKu0
PRrcvJsOcYh+M4qG6c7Mwq/RHC9irliPNN38iq/5dgSwasvoCVHtIITjmonoHyKRI48meKYQbxvV
mcFm4Zz73bTRjwQ93IdSHdNA1FcG8BCl82T4rYDURVhN8zZsqghpV4PRS29KfnFU3mmDchSWhFAn
iwBsrYyGN6OGHpdm66MuNaOXR2DTmlkmLKOGvYFRZhWq+ElZm2afoa2gQT+nj0X4oFvbs8VVOM2h
mYPQpWc6JBY58iGjm2hE51EqxFNoiatbiMpNGupYpc02u2Om+NLpEgaeRc5u9IZ5/hhD4ooWMfWs
wfhVAH24RAM6mS5OoiOENljp1b4kke4obdOZiIgFKjeW4dbj3NgaU6ZLL61OTw1hh5eltxHVCx5+
uoOSsaAjH5TZPCmqfp6PO7RLaEsM4pMBLVs22irNicW035kxbfu+F8rbDhyWpkzCczJCKinDWty1
i8QYpw8sM5h0VJWsHUv5Ea92c9RA7RCIPqwIuFPosToRHAop7GsxbZppvCthmZiFPekY/+Om6XFK
Ddk+R2NMjkT6EqdAdBq0yW6OGNsuI8L/qtxiDUtHckz1Bc1KsoG6fk1aLj1Uep/toG9EQVKXHcwc
CNRVD8pqaopfknrHFTfExYeCP+w5IyMJs2NWJQCjrfAI8iy7TcwkqPIhf4Lg9UnBRjo1262+sY5W
tF4a0oKCnGLmI8jizIsgA2Pfei4QONx1YkeDNlZgKWM1A6sjljBwC5Ov0Mou5qZSzSqW32r2O2yn
T70x9XP6LCtCBOJrWn30lalSnRPhK+lj0+nBmBwJeI/syEAQCY7GdCWxMsmGzosdVUQ8hSly+wyA
Gv0o/VnoCtQfPddKRI26GwIHV2Kuv2AbYEytRfJIF7F2+rlMD5FWPtWg/qBXlCKyzMdR2SxtlZK8
mWOxb9oTLcPqZo000+8rBJhKah6XQm59o1961E7wQ1BW3cJATM5kmR80YSSvQoWaImv18pyFHHZM
jsDarq/NvHDwZGPpFhqG+4VR/AZ+RLZXy7d6LtDFE4qwl1PtZsSCe2/MCKCFcc7va7V9GHrEsrnV
CH6lWTly+AbLV0h5EqEzczKhWwJiXl7KBN+kyRzKGUwLOlk5iRwtI9pXWYpfC8lonGkajftUq6k5
tF/UKeTbOKotHMmERZZZvPqEm+s7dVTBlyeSn0S9+UhXTFMuzFZAoa7SDQaPpzTsAdRH+zzt232z
TCllMK046vXCNJD1E+4LNdwXgtn5Uhu12Gcl3GM1zkut8sQerlyO6Q9wdhvezwDYbOKn8wNkqN4d
cE4EalbQntYSXGAS3bCyI5ywmQH09M30QNpzfpLNZd4p4xLAu2vs67R50T76vG4PLN4f1nCBOL7Q
+y1hlN0mkBytBX9x+isHReqLuSneyPhMVgHZLd1MaKUVHU19wXo9NestXlJ8s3Wj0NNWmcyKEiwl
SXkzSrhXXfeGSkXeiwXxBZbEJAHbv060ozHdSmnzvlIs9kSlAFtiThd6CBYfmnXPydIGqThMt3k9
AwIqld85MWAgeKXlhUy/u6ilg6nWDWOamrWXDPOOZT1LVlfC9ehWFzC4SP730O3xbhl/XCn/r7P0
uNT0hz6+iqR0k65vk1/9f2sTIctjTvDvs/KOH2X30f2LH/mzs2SRbWeScwBsfcsukTd2+PTd9f/1
H4Ikyv8JgpuirYndmOosS4g/m0uqSFge/xg6tZotFIr30FVDH//Xfyj6fxLPQfGcI0M3Mb/875pL
lIH/NgXiFzAthZW65TPJ+t9TrpqwN/EuzvpRCsODkpJPOamDeGP00xys5urgENFhPNaYXRhZjtD9
mkDt5ooLh2bWAYSuGDV7QrqPnuSH632YnEjA3B4FBtgEPzcrzAB0TrT99cEyfE9CtUbvAdFEyoHC
XPegFJZBOwwIOZv9z90/j13vQ+BLMsDPw4zq2a5WCFand746YF/gvaqRh/7EK4TkbSwqrGCA4TAO
HFZNK4JMBHRHIjk4a0CQGXmrsFJKeUyot1Sxt+pNvScBNifhXHwso3neSyrqtJjVbi4n9AF0/ffY
D83OkJiC3LRFtzeZ5btroYnBdUPgZ0nscf7CZEbFyTPrGW693jzUeG6vn1FYsuAwhZ00t3WA266m
8sTmbzfnWnlfuwh93DrfEa+b2hB9aKitwynv9D6QWN9Sz+12V5fRdYNjt7RLs4BEo0LRCGlNGZYG
nFpOGWa2DTEnlK2uu5o41Pucv7nCFIbZEmzCz9u4vhfmlX++q+tN3kfvd+J0tmq9Aqc4/3Vzva+v
Gnee8n5fpk24b3rmiwnwCDKXbb3Km4Pp6EglPVVQcOSZUGBtXTC64LoRlcmVqnTcz/3a4jSo6fb1
ueCz0H+YrWQOKiQ7AWu1RGrnQIdpRXfIXqYYV0iYsERuaoxVq5J785qQsA5NfWda3Y244VqSQvEn
Q6n2810ENi+wmpVCnZQyUxvwIioVGgo8M41NRnjAioqwkYTY1tUSA7WmwVEBvGNSl6jBJGnYVxrp
04IKkpoK2tpq/HMjD4W4F82RSR134a82fXOI0dXmEHyiNCyC6yZM/rEHhGo8SPklXNUXY1kEV+es
StYYB0Qj6eYBv2puDawQscSWBkemlQ6eFeIJT5E+uYswdMGEvocJlKq4ggi+NjbT1utl67eFdnWj
kufACVYpqP94NsqghZSs7Zlq9z13b2StJp2o7MdUBRAlDmcCo1Wfpq3o0Vr4JXTKwiHazi79N/gK
aT8FjS5NAQaQha5ACUSEMiXSeHyy8fZx6AvrXAoeUfXHJ6NlXORhuzIF58/++dvLSeLzCI1414ct
CFvWw3a/wYrabXPdu56b2pWNdN0NNZqoQ4n7BK2vMuKbYlJIQm0MXgXfP3HNGE8tZ+oAtzWxBWKw
YWkZEh3trSFdolxA+hmPRGLpQ6y54VA/6pB4OMQMHSXM+JQL+oJAiUJoTMQnOjVAE+BC5bDYd/0k
BswK1gBRP+nZ+oGaTB2sxlhz/I7EVCPVlx0T0vN2kBPOMqtUFEs8ceEStl44KBII7Lh1m1Gb9gZ9
+Bb7TqCqEObykpGi324Sc4V/vog+4EH3AY6sPpBbCyPLHH1GCwdoNVqrl/d6sseHsM8ANbqdloAi
YLa16/MZyaXQBMq2SRT5z73rfeYkwfbX01/Xs99Elhs0TcZoQJo27R4ENsRlAAVi5ahzTEBRbBQJ
7aCkjp7ZwtP64y1hvdo3TMquY9D1LsNSepsqA4iW/EMa5gk6F5vMBLacAe5Ji5WlYVftjc11vOKm
/eNk+GOXbjk8bn1Ek1VwQciqd6tECpopMIwz657ekHwY5BU77WxNqttrK+l30BQC2Lq3cc0IIYv0
kDJslYli3ltSLXvXjxJk6rio8nFK1ggFbfSky+e1YI1XgX/pixgwTA7++Tr+Xse3MhaPWCzSP8Zl
k8hCHOVQn4w2KfeiVFMujqazAEFjilEvqnV9Skge2SJiIEeGSeYwJVgcBTssYoskctuZHr6WtvQw
9WlHrWEIBLHFcbztMf8F7C30eB2seqtitQH1yDZgXclRsd0M5eGrQcgJsKWunWX7VdBRGfYM5XvJ
FAlFdZEfpxg4JQ6+gRNOi7jwzikEGPu6e91AkOJnto0hd6kX6gybbVShtdd7FpcLOCmbCbYT5Wp1
UAA3HKmhFsdFGorjMAGiqwTseUVPKVqH60LoPIPHDB3lgFTMRu3PgNKHMc4JES5jYQWiyAgbcRT5
zNkvZTe4Ta+Qr26a53JCgLbmMkSovucj6KqDAYzbkrdrwfW+Ra9l18ppjRcT43xHzsOOwu/BKEWs
tM1IWYzeXLwLrfqupHpxSHQwjDOOiGma12AQgGMvKd5YWDFu2i2rHSpa5JlIfFlqbtgWyJE865jW
8ngECcsyGogS1vq5Dn09qoQtVZTvp2gp6l73rpuYidCOWBfIX07RrxOUsuEyL9tIrN72yUjdpFEh
l/e9kgdW5+asTYLrpjRr0MB1+TyoWRUk27SH6LA/N+W2Z9ZFetBIsgMgSzj89dHSQi9ZEtyef7cz
ujpoIBvtkvELHlImAx+hXH9JK9jtszF+yDE0sGGreuTjSxJVHxA86x1u2YyEwAFswiLuZlXyzMV4
QB8k7SQqa263GEGCgiacp+dciyXMuAMajellyfDAakN4A1FltGtoVSb8kiDDoiPFAPVarXkpRv0x
C+cMNGaHEjJePvEBIADg9OBkRIyRnHoQeTs5JnqRuAI8IUnraIn1XEjJTT+ty15XFL9elN/Ifm+r
hbD7IZQ9DICV20vJ+txaUQ+zffSVNQ03qSLIzgRSWv5s9HNxC9W8UBZgQwkSIS3F4AjJ7LbLxBsx
qWiVRfE7VQ6KKnTHFeZPtLQzy07KYp8aK5DPWSy3GeM+Rxjt5wboDhqBLhq67TrwUVNXJoGx0Q59
hcmWsoK0n7NeRrGgY8Sna409JaZoHSYTpNh+u/pYXFrWUUdpPoM7JdTQZ7oKFS0bOxfmJwZLFa6G
DE6gTrbKxjpD0ueaRDXwt64W1ORyAX+UovtjjuW0TUkLWvXF3jId7Fn/kkb+n1j9o7TxZfthjHYR
yqq+JN86XZlkoGrUvWJNsH70wHw7TjopOs71AVRBQegp2spELN7nTnldlkk6j3EROzVr89kkUg35
6XGZ3xutIg5baw/WkkyMaV0F7skgLV4pDyRm8fFa4Qc1hQDwSWwbRgqbuoARp9zrxZBeMiKa8aPm
tY9w/aCYCwZpTaTegsta10xEWelp3ggSIRMHX9A0BGF99CRTiLY5CPBjlgB/ezM9cFX1SxWBQ1Xq
2AFm1Y1XI4HwVb6NlYAwGKgHbwFeUSvBS9dyt4B+6arC+A6YWEXRID5PGlXLVL9MiIr2amW+ZUsx
sIhRaVVZgG9PuoxyXKVx61FgmU6D3rjlAI6sXiRbVEDVSKuFuXs60bmp7fFxiM6Znhxjva8cRjq6
EDiLILDET6qpODhhxP1K9QdMV3WPMThzKrrotjrx9Bkasasl3bvBf0Avemo+1Gxj/L6p8QSrv4YY
mN70Ws6UlH4ORKbUUWgG0gkbz0sUp66x0X9bGT+rZn11VAd2oYreXq2MbKePobgTRHLiqmlPoxFY
LGEA2jBM6FBU0xEIVuoNLFT1MBNWZWVOKGk75GzQOUJjceMovI8gsKeQdqZifKgK7UsQwH1I/OHI
ZXwlT73Iql6iufyMYgyByCEGp1kFYoX5YmzZiD8BV2NEG4c3Cbnbp9TrHyNV34nlsm9KwyvQS9ZQ
OFudHjAdJjXDlSyiQ+viIFVMtC36nEHd6KyZlm25NgI0gFYKGJFPrg5DuEo84WdzfdLPzfL6k9U2
tbze+beH/z/vK5L2hNAxmZcYKz+zo2hb1SjbFVciQITV8nb7uoHA/ufe9eakZP94WGfO6Mtwztqw
xEO0Mtm77vU6GBack3ab6SehYM1wvfu6KbZn/Tz1577rnq53zN7+7cM/L5NW2p+/bHlAPVf88Yuv
Ly4KWnRYYjBJ27v6eeJffsHP69By2KaLqg6d+frT14cqZs47HOmHFSuOt9bNS7pd46idl8EQdomb
tWCY8utq+3rndfPznJ/7KnK9M8gE/OC/eg4oHOp+Qv+W62n1l6f97bnZdcHwt9ePt7f0c1851Did
/3jmv3xng6UkTmaW859Puv4oFcLez6b0TAFWWb1qMu4lfOB+KTHRHjvKHz8bfZtwXW82C/HCU4iF
NbnOtcZ6K6P8PP7H7X/9mPrPV7k+HypoQaG6Yi2ruiFzct6dLto0afFjXJfCeZlm0911d6WTjRgE
BzPed+aG+ASC697PJolQbP3cFBvclAym+5+7rnslUQmO3tGuxizx1x+4/vy/uo8zBlLbz8v/PIcQ
n3NdV6svCooU0L1m05bfAoEP3lALf0bI/18J838qYSJSoLL470uYh6+PuPpvFcw/fuIf2nhJ+k9R
VfhXUhnRtoLjPyuYkoEIXkE9j7zM3HTz/6hfWlv9krwrSp/Wn1XPP+uXqkT9kiwoypdbzxVN/f9G
HI+c/u8t3O0lRN4XMnlk+or5t2zcTAqbQTNC/VZaKBllBGtNNP7+XCjWSa7kxAbLfXDd1AkhgnoU
X66FppxZtOz9FJ7SjgoQUH7Q0SgJg+tmFWLWONvmerNCUgVHOI/9fJKhk/1zic0loP3LOvv6wACL
awdtESYgbQmIOYwL17rfdU++FlHBqQKLMUIwdFuNrU4NWnLX3bChWkpHhu5P9bI2esv0ui28ZmN7
Uz/dYxa+D6EPe1bf3LIiRoMcFxbiepDWnQEZGD5JQknCYlzqzQK7zIZJYpYuQST0lX4Q3aFkzKgt
49At2adFy5CTvhmDWFchJWz1NFxDkt/I3b2gcVfbl/COBaZX6HzrC1yR0RcM3lOUmk/DYh0MXHwJ
C1UWjwhwM8oRLk30OphXq2Ahuu122N2okGxVTkWa0RgL7f76PoWtlHjdY75kHMLeb/JoDa4baWWd
J07J3UxK1T5pl/21hJRR3MnmKGg2UNws01ImoMeX0Mf0H2mSHWM0JPSTDKSgWL7CiatrhERFNeYD
JsKHokgaADbFX0pMrIVU/P2g+q9V6J9NRAZy8HNz2S4ibskFYGYu418HtetG3EpB1z1jG2WvezJl
9z0iGrhl1DV+qn/GdvN6n7AiyJwLVYcIkw9/FL/6NB39KNvJWD4emLhKNgRTI6qomDjNWbmROtQ5
dvMkaw/ENs5f8OsAI28UyN7HWoVsYRR8yYUwk/vAjh2BSAuKUh+b3F94aFg2DsOFPXTCFtjSZ6o8
ICw7FiriHQEX9tQRQIoq8QgSkipC+Zr9ltzVbl+qU5x4tKoBLHcZrVvWSrLTARacH1RYw5qPeLiF
89aiOF+Arceu1Acxi3GnOXLhgE5AvABmTdCqh/VTfIpr5owONZrkQoCuQfPSxhtGk/2oiwfMAFQP
WJSD90Lga6hgXdyRo7D09O/0Hr0cwCHSneCabtQaMtMfygcl9fVnfXCBDfGxNdSeyY1SnWF2Kdvm
0y5FmoOyLbb2DSgLVnSmPc021ac2uq2tz/qLIhgf3934mJzpGqOTjbz+pn8YkW9RBHKjjQK8UxsH
PBYS+MVEF2knx+oMiqO7cD+EaNvwPrIDaRVHiAizo6p2/TZUHlrxXHXKEUalC2gpxZ7oZUwbOVmx
WtvzuFuS+7pzoO8t34NuT+2vtHAMy+Z36tmhahyyzkxaisCnbT7dHtILWHzLET8QU1u9Tbuju8V5
iP1tRikqByxAhotCNsS9/KS84NGUNMYQG5kQtOvurIjEuTn1AyXfA6QzCqRAcbLI1zk3L7W5BwS1
pUzmNmXKSfTyBx3Wjt2/lJ/GU/lsefldCvFoIpHlaLVvgACN/VJBjgFhQIllR6ManZDJiDT+MlC0
Zk/mLjnliyPeL41b9G5pueajciO8Qjbmj+GwVT/U7/kxgYxz1APgEweaUCPCLRnLu5t/VR3JNmCd
d+mvomFdRinVLU6ywkixV5+z49TYwIiGc1Y9jDfNM/Tvd2T97WuLgsRyONjGG7O+3RYqv/UcX6pj
EJrWwX/ztNyXyXGh4m4ckSbCeone26OXHETdqx5RoCR8E85sAkmGZ+RJXn9WMSv8hr7hjCx0ETR4
hpMF+m/rV/yIaOpb/QIo85F8WWfGnaXz9Aditms67tQnnsIc1awtT6iojvV9p+ygtkgvpMk3jhUA
w5kKR0cLdFfu0bjcLaVXcznQbepYEFE+isqr8r3J8VCgwPLir6YDzmrX7td4GhR3PNWsrl6AvoCT
K/zxZLm6JxcuPDPkP5TCXxNCXT3IHLWjI3g79i48FTQNxwRFOJJTa2/+Lld/eRaBX/Se0r92yhtj
R7jgx9kqEIhucuOi0cOhfk1v5SB/LKtDWYtTiksuLzcDgVu9lvWfrezTrz7a6SBvbHLlLsSM8Zl3
H+sjTPLP6hszMLBSE389lFN+P/oKJ31dnrQbeOUMi9Mu8tTD5M/8/aOjPSVvK3IFvyJa0p7ex9Rf
D/V92u8lPOghgYpeTB8rvBXFQ/0YBsDey36f3wu/mmb7ficBE0/AuVc+zrHLL5QT9FX2fDM8h+th
bl0RKjg5IYJv8ndUttjaHa2S+UjDB41/yYWOcQdB3mPKQQkISPAi5IB2TIILUG3gyv1OTAmw8fQz
p/e5OKWf0DCsX9GlDwMN0yoDiPKNXwAtiB0bpAC8VuNT2pwyaWc9CLTOBJ+XgSEHUWYRbgzhvWO5
L80+2pX2F07c1/BkSbax3FPBHiM3ep5EKqnPGqvluiW4j2I74rBdLz2jsxTFc0fjUPwNb41wtgie
HaNt4YUqvnmPumKR7sUR1ostn+fXOiHq0eHPNh7Wh3B8l7vvjkGWs7eBdmVQwIRZxirOwhpFqai4
5zVUVHoi1dPBZ7DYyAg4gaC7gl227I5ITZoE4Xs8voDLKNKATlP1Oz/w72jPfjh7/GGM/+KOuVkQ
/4oWR7If0fefo/w1U0/yLblzSe+sp+nghK8t6XXAKTlmicMh0g/owhz9IjYsBWxSHMqe3qpf8tEW
e3qEcgUK9L5q0a56Un8apx1vry0dFE4QQ6XqlOEWu+PNSsOhdwkHimyEugdWVinDGGyOs5HNtkR0
zJsVKEF60Y/LXr1V7ta78MkMOKILWzoKrwaOIoaYjNQD0alB+vrdBiS7ExI33tByt+ghgQR7Uki7
5raUH2TLVbUAtU94yb3psfI1V/Fp4OXAunxoh2XynPS32Uw7/kQQ2XIsvcx/7jcyu6t9AU5XYz+U
97NgA8OvAFq1jtky/UI0GSFdITgHaTLdmyNxNc1nT7lQIKmrZhK5n4G6V3soWw1l4IjL525KH9fK
H7STNO5H1TXzkx46PF+uvSg/l+i4AD6idOHoujAQPW0vNdnFXQzrgtmtjZT4m45v+yTckzcrUbDm
0qsjcLSB1KXfSXaWU1ooNgUukGLowkBHIf+cGopSLvgWQXWzxmsaL1WOVvZsgCfYan1YhOzkl/pS
n6w3WtnlmXsXQpGO8XEWbumpkuX70tQub+kiH8fVXm7mnflJmIgr3uSXBZPNNpz2vwXDbW8j64C/
ateTJLSjs7Aj2uu9Pwu78bx6EVTBYDh0d9NReWv2Z53uxnf7Pt/2q2fe1bzG6sVHdV+iK3PjwU2n
U+Fmr+I+CR9byn+SYx75jEDSLhS9ELI/AMDoQldmumqxVjiUpjdmz7gUe1ouDiSnEiIk4Iud+Gm9
iS9D9zJOXvtEitZ4pgadud3DcmSuxLuAimVrC5DIHcbePMhPJRS2M6zZ8/IyvbRPfP78smQ41mc4
q5hUEVnMnlMdusfpkTovR2ztAhDoZ6JubsvAeJae1m8CaICHFuVpfWoDlgFTjR0YwrgX/Rru6w/V
b7egXkrBHEOuiNcPMW62jy/DIXoQHo0vDpx2Jz2J/QveLO1ZUmiWMdumOgA45cVcoQU44IHGD4n1
zHPOi9XoqvfteCGSSKt2ME4b5Jk+Lpos8yHF3yBdJXkEFA5xYuV7esYuD4muG7x8PxAvMuBCuiS6
N4zUN+2u8CdsNhCMP7agWyIzPryuuau+uE5bOdAIX3lGChDvqq/VE3b97dADBnPk8IlVVXPXP4mf
BZT3VxNEnZ+VPtELxux03amOqLT7xcTs9n68tJdWPkmJM16Uamdlh+wtgZ0Zc9Q39xBHoFg0D9kv
/viGaHT8qQ74fRrtVhI091hF+tnrdBC/RJTcyqIrJAFOpe5u7WyeWuleLe3Li9ofQN+WuWeKUJ7s
9H0BKHyb3YUvvKMBUf2aOGV0N1Y7BIIpZejZtX4TJxMKAX9LrQKB2bXJg1HjZtrTKEQWPL3iJskU
F1U+qr0AmNJ04DMvaC/eTCtpSmUPrYo2PZ5OClgk3bTYMrVrntJErF4NYLSSTMqAbIwYlLcAnsw0
2/dQoZeLXnMI1gG+9XXvet91E22xupaoMsMw28jOexKManzOSh+mLpClCeDkVgdVt4ppvFVIr3uT
hILkuldAkkSVsj2Sq/D7gf4cZyw4ond9eNaUvtz/25+mETu4Gnmido/GKDWdJhNem5YQXblkpgg5
ZLMPs84ctl8omyyPE4WP2kq6HSCzgGzonoDCxe22GiiwRy77112lpou+wLlz5Hs02xjUe4rf39V3
Ih8zTv8TS7SO4dFJImSppCkAdXOq0UU6QrLGzG/lTKaNrtrTNwDiY7tX1MNo0O+zy08QLyYOLTvF
knRL+z8BgP8GwToEGHWDY6lL8VHaLCZPo0hgmkP0paXveFFVvx1Oo2048oP+oJwWya/So2D6BHlR
epcNr/guX5Z7weuZi1qY+Znre/WLGdvhTexEp+FNfmOBtB75629TV0BU6vR73bbOS+wOvvo2nJp3
Vp0EQZAsFlO2BNhpeszH6tIeXxoQSW9RIN5L7/pD/yksbvSNHYgPWn2rdsbkk9fMd0/NM9cIDrTl
7/ErvWeRWucX7dN0tfPMQmvdZ/FFuyXMbv4s/fLAxAN5d33TQ/hkluR0vwXZ6V/haH7HvvSeMu97
M86qq/PRmfZyCxlzWzwjkHbCt+67em9o1nUOSErAP9KRD6/5ZnIZ82MRtQ/ci5YtP7cPYwiZBp2D
WzG63iifMte/c7fjG+mZD58Kb0Im7sY+X3fd28v9QgzNXjv3QYSp1FZuaQrRQwctABSmxFzxNaU2
9kQkDepdn+7J+yF5KWXIc62KRBWfH+KlEEi73Wvo1yEsIbeXDZtcS+J40sWe/OiGo5Jc4fKTbhpr
qvGFhin40/FF8H7Nzsw4ltyEj4ZDQfqgH1bwSKfQbxev85NAgaWI49Aedv0n0RPqF6/akE6yOOWe
rMLOsT5JyxAe+tgr+Pk9d1yES4Ms46QSc2twfb+wflaO1FGko8TA8pDeReQ4AIZa3WrycN6obx06
9otIauUKEJxfgm7spQ1Z4TOnsnlGJvs5F/InooUlVw2io+pF+N1cXO7AuC9gIEiG5DAy8RDhecfH
vVNam8HWOokHuj7zfnhK7+BzGi9NIBGGt8vvqvf4IQMrTODxFwbrczh6xLpHTz1KBXxTfObe+Ilm
FqM64OaJpaWeePKXyuKbFRWaGo5g1abrCUsgfJAPVLVf+DaaneXTs6Ug9CardvaEb784sXoZtkng
PnlXa99iIZAxBle+oBykC5Pzcw3+PnI3okSF8GVDdYd4G6htoZDeQ0hkp+/8GZmbekG6vF04C4eC
mSCdh8EJH1DZpR9E3BD8Yf6eVUcRTvRXcWdYv5j8sTzVd/VhK5YBYyPAJvY0VijNtWJAjQAa4bP4
2yx24w3rSDFypvf1Jhw/4hBbiZNwneh4Ezu9cSqmpVxKO3/40D6LvVE4MEJWVECpb8heCCwif9Re
fPF5PoDQpsxE+ARt7diORXciZwneOec4dbCX8g0wWbTuBnrVors23vwp1a50xAa21Vs6p3vfjqJ3
85sqAp7nBw4MQoA5DTfkABmVZ6oCwiuLb+2TgyR+JaRzFpzmXVld7bNbzgWsytTPKUi8QtGBxvFW
Ny6pD1XOXO043ne3aMYNwR1fahn4LYPkxvO71Af9POkuVa70fnpHDUIpQ48c6liL9pLRT0a213ji
NzlH3ftCD5oPbTqlfApcviNHTxzzd0f9K/dpWBbvmH4x7hc7gbJPBAr9REqVa7jdZwjzhEP9pAx2
8QwwfpfekVwBw3Z9Kd6ty6LdFpk3Da4kOXl+zrPHkJHphSitOHPGdhdNp27eyiwMoXp6O4dceykO
RTcheqUHUXPQU2EJsbeFA0UH6gTkxTY36wuYvWDcE/mMrh0Bur2eKWuBZ/H4dtuv7MxJEikPYIbI
RliVvWL6xbIr4sBKfEZoxe2eZI/VC5W0Pf305ak4SzEDWz09U/XiSkSue2wxVfC45LSfhmfcUkFL
jsoL526Po+tU3+n3yz0uFz22wcCVNx2TBVAxgeIreNTs7eXOSX3heyTkaHnaRorUiR/45jnlhBfU
qf+PqPPabRzNgvATEWAOt0zKybJk2TeEI3POfPr91HOxwGIx43G7LfIP51TVqTIvcYJmkv3OZvzi
1iCWK0k4biCpsINPd+WN9KOz8cHsteUQoyL+EnbxTBFLd8IXiVaY/5FnM0db3HhNkFB87Q27pIyw
zox4sg05u8ARS+H33/PmxZCNhP2gI5rvriiikVnldqkhYrCDVXXC4FzDCXhyOHwsg9GXbVSu89Jp
ZDSOPgbo+F1sxXkFhGX+ctViWhDPKyF76IRV8hRah4UVj8SZ0mra3ev4Iv92vGYYchtbs3z0gMTB
7hIBQwL/acY+evyFqupKho38AE0PngYc9tGxRIVsR7qNT58KmfmJYghtV/DAoCF/zB/jgZ3GgU3g
DEpPhflj6ZAlNwZoyTIgFGSjuBU5SAbLqdzQofKsBOVGtTAa3rJm1wpYgK5U4YVZROtFob/ld+d5
q9cWJ7OaAPk98RbVTvnAf8woXGI9mOWqe6jOVT35Zn7qWY0/sUd77Gs4HIQEAHu69KrPHrwgOdxK
6zFRLo4uJ8j1+Zk5WQjw5t0dmImcGFby8rX2lVGnoPElk2U4RNU6NM5pjKsCS4Gukmub0RI0i4ET
l46KMJN4at15LhQVOMXvsgv+1C3+gv144NogITymTw4YnPatI8evjRTtzhALiiVT3mUWyVPO+Cu1
V8J524Hu8ijeuBQBBXu6pJ/y0oabcpX4sXbmpShv6i28hDf1BzN24zgQ7Qy0Odktfi12uLYIAwL7
daXv5BwyA+kMJX7+K/aoygVb2eUKXIRUUvFWsjHxv2BJvI2/1F41mhzIIYfJKutFDZ3mJH3NA1ao
9vI18Sgo5y7dq4a3zX32YmIdCB68tBwkTzg6pVssN0hp/fGF7Plt/pm+iJ7+UZeogn2aewb9APT7
cSO9MYH9ZzXrEK91P3KgdYqNMH0z8NauwrX5yfGrsixvXJKL6otXHmzQP/du+0stjrMSKj7MTvPq
IHxypafb1lG35qF6SJId/ukG3ba/mLcOq4EEnw1xBWKT8g6dYEvUbsGX1CewKgJZYjf5lx/p+T8M
A8aNak/u3Ybkot4db6MX3nN2AAXeyMXn58WaoMucKThb/4s4gS2baVFRs8FIqdQavtOWt9Ne/uPU
ZYgXHTE+hTtWWXctfogyD+yicbFLxJxxP186wwt+I35A5OiVU4EDJdsF8mP8Vdx5m5zJTlyzWr/5
JYPab7s9YGlVnXjJ9TbYqJRuKy09yLTtH+a9PqretMM42mfmul1shajLAFCn/+NaJuMhe5VvlF7a
LqUp2WZ76aQtiFMJoOSbFJfi/IUzqlHWMgMHEGQlATXPMiOQdqG5jyr6Hh/XdLHc09oNX9YXm1PA
yv+NxSL/yJ3L80ONNN6DbXFi97a36Y0QNTaUy+P7+chel31zbW8cign4CfjNa0yZ4JEs/758WW+M
K863NHTyD+4lTT1lPT7f31w0lP/BXvkIajfSd+Y31YnA4HyB19UmeskpH161SwWgc01lfmU7Y7nt
5VfCRbO3Yd3/ZvQ92+xElNhFfGika28yZrT2xU41PHLfaPeYBEcV0hGhTbG/qTzrEGJ0aEfryVNP
ZUEFrnnM8/mKx97Zx56yJlnobO2m9fQyPqSVuW84kmiWjnP3rBy6E5A4REXk8zYa0ukppDyqC6LZ
pC/MWIYrZ2T7PDdsBEYN5tFryvcQafgTczZrokQdGhLyhozKa+oVK1zF0WGvrazVc6D0VYwRe7pP
RZrpKrgeL6j0Hbl3ymmHnaaAGnTFdGLJqOK1722ymRVCAxz+ghTzThQSliufFsdcMzGMXXnFwZqC
RYE2bHtKZHmdSR4FYuWN39K22XYf4+vQ+qS4yI/J0V1eOhVzL/sMbhUnuj4K0xciBKUPzdM35Y2O
bwchsKGxMG7IU61DdqyiDQMp4HxMRtBqtO8iSCuHfrhm1pS1I3wG6/Ex/Yl8vNIWDvVD6Pz+u7sT
iWphcnupiYLBrZWxv7u5E78ArrTBU99IVZZW0ct0H9GhdT7QRflDhIbJbwWar9OQiYRbbLEnScgj
iiEAADd54V6lA4dgtY0puc0PriZH3nciDT5wyocWOeIe3Ge+zste8TDYutaPEEQJCopi3JiJZGVA
wOle1PRj4BPFm/ERj9gc+daMzhm80JX3IOnf6xZj/0v3wmurAxsnIYA3m/hcU3JnIHKOEfzebOGn
c4w/5Q7pgb9bHhIaBgO4js/KcpAyt2VZOGSC1OaNJLKq9RdWPm1wxhD3Gu0z0dBC6uITtR5TRyzs
rHAZFARR/K5syQkfiEtF1VlAprGzJxG+ccknnF4kBHMBlQZhE7SdtHjzKTt2mGWzYc7mN0Jnvpm+
IJvxz/LSA6d2RrdDv/cz+yqbGm7xXB8Z7MNpy5P9apuzeSiVuUjCA2mDfvnZ37Wvbp8MNlE64SfS
RkJYOH7Tv3K287/u3Xzqr/HDpn1ot+0uOsCxhn/Ka7KyXpkMcQYa/vlD/SNUB7JjiZ/cKFcIzuQm
I6g2rlIvgXBeaPvxuULZFWCNf14W9Mx21G+nR1DsJsShOpvJ5rBOegyOtmZKGjLuJHsVuIdob9Ku
B0dafIjN+Hln3aQvEcG/uZasFaSlEq5wVCDbDm3P0j5w+agXSDcHmohcyX5VhCv5WUfAiZrORLog
7/pFpSjHPgGO7qEMW1jTHPfPyW0Fj2uhnVzzk+I4OCKNbUgK3YxbCgL4Qho/d2ADfBfvjM8Wgstp
WVgXTVuhGdbWzZXkjNmkgLGTb5L4nleWm67zT0KlwsYm9iyFDc5OEByjBSgN+7mmcak9Ju2NY+Jj
Eygewg+Zc4zq3pNbGC7eHhVwiuWcu0jP32AhQfKCZT/4p2xHWP/tZa8/RKdEO7TDhsRFLkRyC0Fi
VhzZRz4ulXHyoFrOSZ5FmLmUa2o069O4McBT3NOfUCfcgzOX+QLPfAcJMEivpfUCZsovJJ4coU+7
V1xGTMO1ML15pYeHULTeG+ZkAUySt5oBbkCokk/gCb/jN/FNvS1rqKzJHsRFe5t/IF/m+uaGY1ia
w3W4jkf1N7+QdjZtjO9St2svjfxZ3gQBPsAsOO2huKyJghuWnZT6cP3TTCCt1zVuMWNmiFcAJNUK
6jB6devGh02GLzMcQ7K7by5QppN+5ltpevhTUKbhx87YxH30ppPAcSTDTC3UNvVoW4qXoLUmkJ0+
jJ3Guhbs6Bb77RXrF1HyUpzYi3X0kZG+dK5uJZMmmH8wK5J6UgJm51tMWSXnebxbzD+U1M4cFBQb
/Cp+/5WC86x04B0XWpC1rnrtYT4UGwKp1kBHrAUqu8odbuCyc4xC106vZF9zlp7kLdejelf8xm/f
COurSCfC3uImS06DDXyBB0qEIMZhzuwZKXIN78sVT4Be+YiZH+cXhIaAyloTSQwxZ3ROgrqdWSiY
KkPfhJG/NN5YbJXoQz/qXkvwCvbaTvOIERskN5z5VS/+nDIH43/+Rw6PuhrmM4Q5hNGInbbhAllS
bqiQvuoe8nS5g1x40FiPHpryJp2FTX6qX7MXLnWGpvSd4BJb+gNhxAhF3NjKBsIhdjiLr6J6Srbj
Se/wLXCy3+BNfJvpfSm8N/V7sSIGxF08UB3lE7C7+wD/r7Yk3/SSI++aj8Ij827T3eIrHwftouTB
ciibaBMjMOC4xk/hEJ6mQ7GSMTYAVHoydDFm11xDFcVX88rWnF5ZZBx4cu1rV+WBcY1wmnpb2liM
dMr7oXwXgTDuOmAMoSGYxBSIxuFkHaPDzNiufgtlR3SACSYEV8YVzbOn3GG4a15jzJ11cC4o9j2N
44XczNQv021ibjCGk0I3MjZ9tcIeuCfBYYLL8FGRkRysp6x+G2Uq/AOehCZhIPiapm8kYIAp7gbh
KB24WDBmhfri6eEu9Xy8Gi7JdoqxMV3Se/MbX/OvCWO6XwjhCz+eFfP8rm2LwH7kqHPit3bX/DYi
S4Qr3Tb2ZMeqtvliis9PpzDICLMEtFXbUIAEUg6gfq+8HT7jMymUMuxN3vWucdBPyIQccWe+PJME
Gs/40RLPDcAhGseAKMStONnpu+Fz/k4l9qCd/MFzbAiEn2yGKaZkNY53fPolxSOjIEq94hI+noNp
ILvGwViJcCMita0K0blaelfpXcqNHM4Ojw3Jnr8IlFFgBVdN5KKEaCFPvH6rsU+R9HyZuyp0okt1
IwQv9oUNp4Po41TelHur9JdxTdCs5LENapdBfPlVPZOt+YK/SvtNklPnIIu4Zb8Y7BPCxc+U3/j7
Bp/PDmZ1aN/EtXKDUhTc8iq86y/Te5ispY3MGIEjf7eUKD+9y00BEHcTwk3nWCu4xRsjSBwZ7ZXh
LAzl3sIrh4IubhGiaSrpxc8m5WgexjU8Q6U71tOWxan9+Cytxu/03EG+CedetFnx1U15VyF54mum
utXN/MI0QgP82fWvkCdL/XyeDe7c9vzKz+guzUX8UnfpiUkFuXFaCM5/epTpvnw0KyV8Uq0tQAO4
6BWSWcOY3EP9Jj9kN7+SmwgEehUBmx3zBOVTzW6+//x82vaDMKynFd7k3a8x2t2tBhRyIv4ifsf4
qnLgXZPbckUbUFDVcoKTyNxvhMHBsaL+svgz1v4v44GSkLrCkpKDE+0C3Og1D1xoZYhbdFNe9jtf
dT+6tLtnhTxx8SIEsJGQ3AAsd90xP+lHgUAx2K+KjbWL/ealulgb7YxF4HlaqV8KhOFoIwvZyWvt
bFpe94jf2LrRNnaLS3YcmS1bz9NOxDrwjRhShbLz4kqbgvwKR/bxP5qNNTo8YBaA+ReMqLD64EP0
b93HcNT5tNC3P0/INuRVw1IubrQTNHvmOdOuR3ZxU9fZix56e+2vjnbsL50xErA6sl/tH7CYKPQE
stY1G3kHQjeWL8IbUAdIRGO7XBR5o58oMdP6lcm4Xc7xydVT71mX1Ta7lSR8fOpffK2XbOWXI4KF
Ir2T0ZVR2b81BwbTqNhiKiK3ls9j5yUwNTOjyejpHI5sPiETbQqdbe0AO4/Rc4mIr80F3acA5UZH
nYOWf1K9V8rrQJG0eJK8IpTQIkT2u97zkxDLMroi9k5zH686yhc2QvFkgs2duiNqVfvsX/PXZMf6
hLwu8RQC2WaU/todhG362m9QUen/WH66xhd5H83uuKFSrzj6+BW5MWkQo7X5BoVdp05xkN7BdX8n
qqp9eC/2T4lY6JrTRzBvrFP9GW3YWgt46gNNCLxN5Qy9ne0Frnvkc15lnQIUsejh7s2jpQUfXZXk
x8CbHjXsLujUNryj6BD2+gVUAPPJ4IOb7jVNt+YFYdkFmeule6/fRJf5zzzzq09ObCLCcYZVWD7K
iRuEm0bfohpSa2RoAOEOhaZUH8LamS9U2Sj/Z2yUCN+2++Yyv7ZX7TzumlWWbmLyrqls782KA+aE
CZqws16zcKMfRQQk3MzAH8u3EK9CF1HMLpmYLbMFH80jMAtVL0MmirmaV5bLSfBoDHe6w3U39+Ru
3WhKO6ISuGxuIW0Q5ZeHtdr2kQUHXLEN6loQY75q4RVgQ6nOfxh3WY/klYah40WGq4ymyavPzTGh
5qCtqZ2g9UoiMSGIfrpPOtV4WCVH6yO4NpTaMtcCse1uJK4ZyqKeDMZdUR0Tca1/69+pbHPoRDzE
vWG4WrqGRo8f9FT9Q52hQzwd4ko8GRS7uZOexx+xW5fXZF0cFTYmccefwpmbjgzhPHyv0bAoLC6V
fmpcizMjgmureImzy6isiQKooVopTH9r+L83aoiY+/VDKoGx8EP0u1v4PaWeHABzOGwfTurM9PJy
PRIhKjlTuuqbN6Z2uSa5mmrgNAm17JpV1pSgy/CugFdwTaENCCYfiKBZOdkHP2umrOLrHC0D5g9b
4z2XvGo1fsUFUeSgAPpO052IbL7BwypTzZ8H8iI8KxqmqjFps6LnBRxe53X3O63kHbPaDCfCLWiv
7VuKRDVcR+XeDAhicSPVLZV1mR1w00VGxcmHcRDxsUByPZ4E3/M22ldgGcuzhKW7AbcMnbb2Iu4q
DKUvmI1R5E7dydiQn4SqR1GQoe65p6Gl/ZADB6u8+SVcXGXaEgIX61u596lI+IXz7CEFSEaxQmfw
OSHMq3RJAeaHBNTW8vPx17KXnipsi4UdfpZd+RI/02wOOXGYJUJ2nP3cRbgL42YczgxImrBdcJAl
xASpjgcl+5r1LfFjVXKfTeCagkG5pwyRWogiAXuhBjCEkp2yW/bM2Oes5HUsCVq9vSWsAkR1ePfN
uMy7Oo5OgIcP9cU6I0/qO7SxuFnhdIQ3qE1hVFS+VH6G6gb/Po2o8/TOwRzrm+Gmfw3nf8R+/2T7
/8/z//tXnHQRv+SS8J8W4N/3RWb4REca9HD8AVKVntNPTTCuNDna/PvaTK6Pb3TGeQieuTwmlqw9
wFjSshMqAVCO0b5uG4cYUfz7J6NCUU9EINlYzd4UVHrFf1/69x/lBTPhtgPa/vc1aSn4z9bzT/z7
d6tRffLkrVWnoqvPE6J1xSkmCfSptf/3teb5H+oUqf2//8OQoP7vn/7/H/59339/xFT7gtOctCd3
UKG3/n1TnpkKJ97zB/37ViJgaUwSOd0OWtacwmEzYRLeqjjQz32wVvhlJT02V83YlmSXdSvyxhw5
6TpnGvXZ1QsvvqX9fGjC+TIFbeeGuLoxNKpoJ72IT1kWfVpK/qKowqcsDp2vZqrqWNAbcTpvYiHx
GvZrH5ymYlLwvpYS0N5HQKyObSTZ5Gfo6dJwmFZL14Z+npQ0eSAIVgHVmCGLnbHnxv1OoqUxDdrk
Hp1opiQkX6ePfCjHzRBTnzJxwtWnc2/qfQxx1fbTOtdhtuPxsxRLeacGyKIwm5xN1eOtYLDPM9JE
Qs5xGmQNAo2O57yTpZ2lwT4wMYGdFly8yZDz0xImJSStmT+YCmlxcaHg6Ac9Jxh3hdUZhVEWQ1nG
6Ds11BZ4kYTe3CNrbEcuwpSYhHkUpw1+LY8hkbcl6tTnGBmOfXBoVbUWNXyQ46T3eSCFo+GHh+Sb
ea7cqvEvjhF5LWqCmG4YDqEu/7YicmY9QuHfSv6ywJdX0Sg68mL8JLn2WVjgGVmsBXhPpi5JLug0
TLQvDfANvl2OakDtDYokuTgyc+AJYmXi5TIWdKynPEJshyBwLn7MqUg8BpzjKX55Diq3qMUaYvcg
w0ISU5bR1XD4dITIyogpuMfNULwEZYrgKZIvksjF8c+E2YjKYlXkJMeKbZZvW+1rmtdaIWwXgTNw
LpPY5ZF77YTEXYoJQ43z/kHUZbWp8j8xQfkQNAjWjSkb8WjTthZcwMDQQyyBOTRdnByTjtCo7nnW
ZMVnXDNtIR2TqkakUJqIFpaOjjw1PiLD6FZyoH9Z0XKY5QxQypRQHouaj0UiNB+fKFTBNuVIn465
VqNqKYO19jRLJyC63xgKsXwDrkLdvKDmxoRCyOEUFb2816xEj0AfcMh6w0QU4siUwywxs79mjJpd
ZZJkvICJmDHOkEnB/ggwf0CngdmemFG7Gh8cgdWfmoc/id4ArWXcbakERCWzZDswNLkWhv1izltj
wZGBUGfMxZL2XTC5CyoQtLqDIGpUXfDkXucwkLNPrc6BuprkYcTEDhF0S8tYXcWUlmAQCnDlAVZV
BDcME662RLGuvRoC+1Wp5jYcZUmVayeJ7l8eiWlL8BcZACPk0HSxF0adm6H+Lv5GIe33xDPg5yor
pEXVVOQxGdnYsmvbnpImCUIyx5YydWpEt6WMDYOIhebUZeIKF0WNC7UcstKfNX2n8wCGGvQw71lm
wwIKHpKEscYAYoe5ULLvYwqVvKXqK6oUn77PuJ22En6UCBFNgBA1JFXQxNQYGiJOx588Y0Y8jcNH
hImjXRqZRCZvusIIo3cII1xWcq8WfmvObBOUquGAg/h3s6gxDXD61izk+6XnCX+isYNDnNIZ8XPP
Co7w68sEQKwS4jO2BDdPZ/FiqHl3KmVamHT6Fg3xfZp419j8zZ4wpx6y7K+2pLfHdl3m1ZLjZqpA
joJ6xwCXu/qfBGiGcElExLZ5gQZXa16mXFDfU+BGWYGrJOxCDqPBJzt3O1JEyJPOhdOaeK4M8UfW
m4nHEN1OIUcNVSRW8doAQTqFjCUEqERI4rxYUmcTfko2JWHYXlJTOXQSphJDXTY+FnsnuZs9WTdC
NzVxGg0a5Ypl5NMIEcyQWXuiD6aYjK6lYfzGiE6FFMpHUWZGXO5vZcM+6ZeSkCwy+WR8d2i02uiY
VzSgGqT9oom2KqaA7XRzxlhV/FzON1kIXoQghKeohXSLFrEmGyYicMRNCLk0rH3AEVmaD1zAGjfI
iRTUmVCQkrkj9HL0SOy9WdNzXEHvPzp8l7AlpRwe9a9Mz3/nTrdWGp6Dji6CwedepBuymwZIS2Q5
j1zG36RTXyI1tyQ8YEyVfqkfgbTkUF8tYY9soo08K7LuKiHmIM3gFGwzlHIt8Tiqubghqxyln9OG
zPfAOI9FggWU6Q8hekPyHAqH2+gu9i/z2N7bkgwI0njwUGJRRdiZK3NgS4misU6ye2wpTx8jTdqS
4IDmGKNmaBw0HhJRh66JcYJLnlDnWz3FdAHxMegCSYmh6LQSyZALdgA+qQynNKAaxTCh9Kxm2fRS
VHl6m13yPJ/xegYeNTH6VeXFFaMFYcMy4uSSzwFC+wyM0Zg1P09bBkT4IRMdTp+4JImcipAlbyTt
4M5PmLqlEFdj3qkldsRxDGhXhEqy9QZwmThTzAtmsC85ECEhOu0Nf5gIUeJ+6YTFU2vUE+XYkqpu
LuuqGhK8wqptoIWZVxaUkBb5csw9gfJXWkAkYYB1ZkAXlgpxDINGC4PwZESyEJqghspMtIPRXBQc
f7wIiz+KZRr7RAX1aHV6v4Eb1jYgniLDmplAzOAwBbTYKEfqeRjsWm+rVVgg4TN07ThPYMbl1sKo
1Cl6+P3YUB2Zo9+PGgZlUmxX3RBDhHUM0S5NGRb/COSbSH6TTNBlgfXtdQBqZTKTZhYLNytrTTcw
GQTvRqI+OzW/ykVyF+pwLU0cyGHfYoJX0IyIhez2IUMvRZswt8RlkjcG0SuafM/V46w0Ghd5tRZ6
AMxZTJnY6sofnjgtu2m96aY2Pube/A6y/DrhZkz68tDuxnCjTPABsh6PO00OUZpbNPVDDgrVWObe
KvJPLcA9cxBh8cvkPEWmsVWW/jazAlmslDVUd9VIsA5ToO0M05gEIo5e1F7ouBZmb+Cfcl195DlE
FuEKpI8HNL4xGJYiZhlqNOlHSbV7SXidO1WiN43zPg4QfQ70L642dJlbSeqqSJEuRO3LYjxtgohT
ihE1yFK9MusQqDBk5kcJ9Q+lHWu6r87L4gkQCzPfSptYegsDY5AHVS4Tpy4Jp57fH/+psMGrpjkG
QvQ+T2a01kfQGHdOcvVCmu06nEGTchm7/NogwbBB/yO2MNuqmK2mqcU1KV7wXhvPdVbGq0KJVlEM
eiVFqPjLpGYMKe4ZVny2QEKTeRG1QDtwTcfWMRyleWM8XX6apHRTjOx8sYKkzzAGKdSDLuSJo4fQ
q5rOIKMo/Wlj941nAd8WnpFBzzvqOx5YdQvyxdzUe3yP1esi68zdEjiJqftuoThZLfcoiVWfCXCi
tLCOiyFz1IBVSw7vfow0yJRasPGDq5gPajaxBko/tXJNn3OuwpyB25lRUux3DbMjSr7CY2ZZDHRX
42HC66ob4X5aXOQca0YNOfZ3RVGSTZblZ4QIk9wwcImgvpZ41XE3EQsrkA/PtK89GLWxmY16p05q
+FIlqRvKkdOStQyApeI3VXcfhlWN+9wiiceiXcGzZTVMH4V2kKt43zIq7AkG/kLFTAxMbLxFknbF
NY3MHn5XHlOCmjAPUgrI9HUOza9YG7S1MiuW3xbdi9QN4T5XOcqKOX3XUuE37XigOHkSETNsIq16
bzCnpqZrH7kcw2uI5TEOaqzaabhHdq6b6w12Nx1PIdYEmpKMkSblKuYilkDDCePd2ZZWdWiKvkno
uNVROdXFsh+16McY84Apx68gBdkJ0lnzKMb8oqvmo2JIxzwSVFIlUCn4qlQhOa4A1Xq6Xg5/q76I
FoxKF5ftqnoqe5O631hGLTihgv6LgU1tGQAxQmrPlgmRWpvv6pQzrGjGeDAlreRZWr2rxdwrW/Md
53JsnjIc0XBtccsiRSnUAr7hYXhuGC14JWEatKh9z6cEyyplRDc5psZKQ5if7vRBpoXGfktXuD+6
SGbIpMj5pxntnBgqjWvE6NM0pfHiGKlGE5MPP3yLy5I4QlfwSS9dzQz0yEgZvlyhp2sMh45DjExx
DhM/CGj1FiW9BpGOy28PV8vbIJpWSz3SiFpPIincoYsGzzdJaqLt2CiCfsYNGbyr9VNx3groJiZi
y4ElB8rzAvg0zsm3QqBGI79hJ1svbbVvMhzr+yfihlaQzYPGqSILKBo3SimvoqCBVp6j7gKmcBMy
ibmNXFgrAS8QvzwwkKn/SPsCdw3V9KjmBaftxH0ww9aKGp6VInDjjFha0y863dBW0i6jCCGWzPck
7NckeAMdRBi85yEZZRqbXTa9ZHzTJEF1okBCVms952XbO8Pd045cuNg+qQVJtlq5EOik9ihitWil
6NNlGCQ674ZiJlASoNDaPCo62GsohIcleBbLEouTuhRBTntgneeuSbBNMFtfZtM3oFHJThKGcxLK
Bz74YpvkLtlYLjLDPtRHQ0w+UiUlkQYnJrfPOfzKApWgkb4QAFB7g9IhLZl5vuLzvZPc5ChSsJMD
K3sTdRz48ePbJd1zTjEfYCDn7BlOIKwysrTGSYR3mSywaV6liqe2o6VNdpieOF9LOn0TffWTtm3m
Lt1hws/qMFVonSZkygdJq0lbEc4KpPXCtO2oGJsoeSmxqofZ6L4jEU1FAzhQdzQ9Frw61o6uaDDb
X4w8XVwwex+j/oTtBeEtlDQXes3U1jxPzZpbgAHoRkGnix5Rr/XxEJWGX1na+IQymPGWEcXFctB7
+qQgWF3kYtM36Ot6dSnotlUHF6HcEYPKXPVoXIjUtrVS1Rmqav5mjl7NIhQ77/G/TfAQR8SI+mi0
tMBVg2DEDy1aD8NyWEQ53RUmur9pqXZW37Vu1QRoB4PY05LggrU00Ogi75QnvaOpHExq3t71zICC
E119fFvCUNxiCHIfVAUx19Aa+EahBOJ9RmtVIESPgAz4QFy/laJnUKpDOz0T8jfmgq9ozDXMdyXT
GUUVl8lJKpRVhBLZIat+XErRnwryb+iC35BmVGIjfy/1legiyXue+gYvlAFTp42PchwzG6zElxJh
RyWjMKzmet2mmVtLQnAVGyZEyJeCk/UyKXvL8A4blo3SMlshKPGOshAHW4L+imlcFaL8x0H5Ey01
Uc4F3V3Rj/jgKbkbtCSdN50CvSZnjlaYpafHFg2tab2S4csm1FmoBmThSA9/kjlsGM4yvnGfRROC
8L1vRbodfXxngqrjJTbk52l82AhFdV0Vky/UCTyH0EWXWf8ywxdGHCowKcJLesszRvlD7CBTxid7
ND+Mkc4l09sPWaStq/w2UB9ByWwpI1hbsUPnkfXRZycCCiV4BiRl4sbySFmVQFK2df1gywEwBRLz
IqL63ij9aEsKwlNRL2Rk7uKXoo/XpYHT6PRj2pRIAVoTOZ+EgGxMfyIjLs4LUn25hCrDbxYLMlo4
iRquGsO9wOCEOQKBTJm0D5bYvGoNhMgIeTUDfoVKLB2JM3FLjTGqdkCqmVZTcV0U8cuspOiL3uZH
C9jSkv5aWBqoptL+cL+95zrYi9aFVFmnsu4b7Pq22hROfljH7yrpJoyI9yMXaqwyzEvy4qrnaNiT
vk7OKHP7nYwvaF6vtJAixsCroVFGn6sLakItt8aYmU4hDV+BnBCdgVK8DKhOcGwNmLoe1pGaSf6E
wzMVg/SZBdatWBLmV7J/hxXkUzAdyX96N6V2XC163u7rSTXhuwTJ1WOxRJBTfw6junq2GU7ZkDk3
6+qysywc+RPqlnJpCn+QggMHXbIj0U21w6oA3DCl18qq6Q3zSUDqyVCc1j+4vOJLOnWzg6Ha1TRC
ywsWMmjaur2ZReHqc626U1kzlloqV7Xj/CsktXGzsFoZgiis0KjKFeNPBHDk3HNgPIRQO8UkNriO
EFWQN+q2wW5vbaA8UDKjXwUCRajJJKcSFJxCucg8AlUSFovMydPqDREnitmpBC6RkCmEFWGMibVW
qC22Yal+x7lgneKkOi8iQ52jrEx4uNHtLSYTL3lBIa/qnp5oZPWJ/jB3cJZW0R2VrxHhSc7BT5R3
XqPtTd3caGEdgjelKDxzURDpY7s5RslnQ3jp2QSOpmuYbX0w7hbiu5xRP2Ze1BmPPeGvUPvVqJsE
zi/CyeibnxDgzSsbtBJjpSwrCyXGQhq4UweU3U/UvhTz0g8NJbVHvPXXYzATgD0pdmDAkWrBTCFX
UxwYuDDbgYAGYZY5MSTwK8JYZKSsk+AYff8ehsI9KQ3NzXS65KgqHvK85GtZS3dBQKrjPDJ+qPRP
kWXXuTnRe9yaHKQYvoZrpT03gokVQ5iDc4SR5rcfvdATXEfYgbyMDHXoDX4FbU9WAU6c7iAxyyMW
S4vTYAG3vwBH/I+981hyHMuy7a88q3GjDBe4UIOaOLWmO+lyAnMJrTW+vhcY2Rlp+aqt7M3fIGgE
hTuDDnHPOXuv3XOFm4WA9tYhyemLQuNbVXr102yMB71KDBKy0VjZYf4Wmv27WitHrTT3XGvPHX/Z
p5yAcLJGiF9JKxQrFcdgEstlmL4ANLTWbglHRkHNkO6jDiN/iPQ96Tj519iyuJD0d9QjXJ/N4jP2
UhakwkZeTHYYmLd/e9cfynsixjBUTQjA3jGy8HR7uVdY9sCgeioi2m6YU/in218vml75ezO5cQBv
27/u3t7+b5///faxLflcv7dh3FOrrITS/fArfTwS4K2D6eZ273ajTKTvcoJd/9683bs9dnv294v/
9tjfNm+vc6HN5O2nKN3FEGEVvhEL3Sj/Hx7ir7u/OYbjDS+vENkDWzC7UJ9k29sNexeO29/byjiB
Cm/bcvLZ4qMJXqxkNNbRSMKWolbaTNLK3MZRDQLdVuqNdEGG5oO9dnsdWo7N9DRpCwNCsW9sR9+1
58R7IlmZNuti/OOJaHqJZUomD4q+/v2G28tumwpNoZXZ+bvbQ4Eh5bbXiPJC+hBJ/Mtwe26vuz1z
u8mSkl9O0fkQBjrGbTPF0BVOv/f2dE2S4CbTPqE9GwiGnRZ3K6lw8wCK2I6FA5StiVZkFQzzCdwj
VSxn+ivD+lKHDGjacihnJhk529uN1tcIIvysHNE3jihEoM7Akf3qFbQWqW3Q/QxFsIu4gMuSiZlf
VYwLFYWALF9b/4YRklDyB8fw9ljyi2NulRCQPVCzYoocuD3TeqkYF26efscdXfnf7/tFJhwac+uS
obj6C9gw95SJPALGmP9OsLrRCW/v+/Vbbj/212tuT/U1kxTRkY35+4dHf2IWb6++PXF78a/3/a9P
//4JuR1WK6epNr9f+5ffmYEnD6JyRwB4O4OZxenPTgApGKRt+Z5z6STCRU3gs7OGeh/RegYnBT2j
tVOGYUpA6/I9kqKAGu5OKW/+xoqGdEPSGTztpmOqFDHHr71167eLkCRuxUO3UmSgvECszF1HeW/L
CavrQxEtGMSXMUv9kpULFadBlQ2pQDFNemLMLDWXytNJ9R4CDAwiItFXLrMPArPot5MfsoycKwuw
7Bh1nNKcgmwtoaoLr47cee61BWYlhvVtWiL8tKlFZA/UoILhkSbfrRcoizJHA8VagETE4dzQoptj
l0ddZGbX2mSAUPiQQQRKipYu2ZxFN/NuEn7QP0pvU/TiolnpieVtNetjFSFCEK5jLsHr1hSEJRDv
NxPUZeSSIqey8XNlzTkWGRezwG2OvWCw1DDBFDpjumZSg8ees22znsCnCNNWqKAlNsZ85NACimOh
VYb7MSCUtHOlPGfMFt3w5LvAeZPRQUIj6i/Di+zFGBbWXHOI3fO7BvmpixidWArPxgCiWs4zMcYw
NGQwJ+MPB1GDoocMOnNU3psGuG+ZVh+qtYziuGbQaDDRj6JzRaozmgAw7tLHr+uiBtUYru2k8WYZ
+rsWNZhnK5ppchBrw0Q77kN0n2WnNkJuaMXFMy6D5M6x4ZyUtefdFTZ9UhFBjg4FcZwtCFTkiVm/
KSxqB48ZLKGK5c7qlCNzgrKtr4XKulhQmdYpDJOhCmYMg49dJPadbhvox5pwUdvZQan1YtkZ7knR
5EdaTH1bPg75QXjPYk25U8IGZGCKMSZy0x8rDnaxCyw69Qrl4Kf00LicwRQKFL6TWDt6UEZ0tS1n
JXnhiwIJzJB72iyNxIta699mpKyJ7Z6pvPVAO4ADxh/PiWJeWrPsz/QeNY/FWmSgADMNy1lb8GgK
miFbRaoDrqko2gibKih1lJ3lXiLZGvfkff0YGi7+IH70WKDgqE/R7crXtiIv16nHZ3+teGCM1VEL
1zKadL1m/ckwcCr8OmVhF9R6dYaJT2/iRR5yVtMTMTJcYc2qp4y0kcBWqaXOGWNpiyyyPr229J8y
2lsuFPe53wXLogPc5tLXXbqJu1WjYEMzEyS0dDcF35Di6Aqtzsx4FBm5JomDBs7mJCqTDludNNat
7tvrOncPxJ6VWylTziMZDOAegzkmrL5qX4u4fFNzPkGSI4JN3Ps8E+fK7yn9+L5bZdEaLAX1ZvgS
kakcygCfgFbRwlPI1bR9dFhRgAw8NNwXP0BUPaYqTB0/YdGJB7j23UM2kqqncnxAj1A+KddQVKib
1MHg6zU7icKuw9hTlSCVOJ0v9Q4aX64kHprapPhITNoGFYTEuW4C35Po2wStPcQvUbW0CB29JHWJ
yjBEKMN3i4C59pUja3oAfgLR7ZDuaivwzlbDNdljLCQlOdW9Lt7s0FFRw6ToL7XocZBBs6oiynDh
WwbZ4O5nTQutEQZIDA15V9/wuYomPAd1Dj5w1HHPug1Hd9+2yGKGO6elM2V4iKbazl0aY68tcoKD
rk3WMbbsrkVVqWhL/W9Nb/RZQbNgWRtofnuhCdbw/FCmxGhcmsmJ2DnOrMQzHVdJDe8k1BZKe+Ij
anOtcmsUo7Q+ZF8VqxRGJWN8lLD9kO1Sr6tB56EmRcixGhXFWHQhpgpoQEmE0tisjGSj6YCFDMU/
EUBMzHI/kRCY3i3d0K43taeeiKGOVgyrHpuR7Om8ve8qcpc1m97HkAvshapH4ovdfIaQUmm0pV99
CJKwK/2UVZr6pKhFxbde4kEyIGUW9bBTDRtjW2Mt27ChhZ/pNHh0a8KAppgtiv7S1xp6cBnQLVbm
I3HluxpxDXl2yWESmbHnWllLAHw+JosySfb0SU+KehOgB3KRhWZB2WGVq4a0UgCGY7QdSv7Qzkh4
qBcAp8lblzZC/2qR3giRqT9F9O2JiWGwkpBbqvUhUTF65mzUPnrtELxafQ9SmWG6aoaHZlTQRw9Y
LUwNC5Na6jPPQAo/tMO+KcN4WyyHLrmPc8E5NXXeSYChmV9j8TXLp8hWAzQz+cVkqJWOpMUVJlfm
RLG+zOlQNTVGOFGyLzsOIHp2rPbG/sNVi2OnDmQHmPzvQxzvQsWSbSdYkAv/StiZIZDqOsUGXU5S
IEQgSIYfl2w7E7gdY2ZsUNNjtydIr0qWhSWvWVV7O8c3XogH8JbhFOfQTASbbroRXYSZwksfCXby
wRCXznaQ/YsP5ZtOP5k3gtUe8hJuShDZCyNBThCig9pFRSo2hTPOtal76Fbaqp9qANWiLiioI+0q
Eyt1gnzebrQ/7902f33E6Q1VEDCYW9weaGuN5Vw/fXJSWq5KFAP5sTp1buMtRxf5nPT1Lk+HdMXy
kaSMbojqrX0LzWCQnt1lZqrDUVcAkJTOKoWJmJSvuof2XzjoPG9L+tsNkWQjBBxubpu+YtNBp2Cb
y5pcksh982TTj78+lF6Rvrioh+ren/bwSHI9qEn9JDxnBEY2FRG3DKhMg19yu/e3x4h55bppYjAq
NWjbt7AkePL0iDy9QX0ZGUevaSjoblFAv2+qaeHcBIY3U5k4z2TBsPNXJNgtFciLPGqWlDyLCWvd
TjehZSBlum0HE6F6LOjGOLG+/pXMcwvpuZFZk/KhJSJ3Y1oQi+zpZowR8ip1Ec86tZtIVcBit02O
66zMjINvZZwgTE3bDk2mb2/3SlXRtnlnZjQzaMV6EyO20PVpLWZQcrB1+wy3eyb1LfHOSLj8gKDs
QmzryhZbdOytb7obo4BmokWIfr3cxwQfCzlsfP2BsUi2TYVdrPzQBspWvY4d6zxqvWTG2KDgT5ip
c9dTsOxYlb7NNaFvKz0sCcAqsFeZqA8sQubuJnQyrEvHSqEFQLyJXWgKhDuaOdO6oZLaTG+pZZhj
noHrByuRWOxODiXvog6Un1v62u2mmdC3onMR0486jSFSS243FjGl8zKmIVKWdrojiAL7EnmvCVSv
nOCxPgxQOHNDf3WT1aNY9cxHt+N0c/v+b5s6LcU4oZnD1+0B0Jv+Bqzc/rhxehgqNlqB2eiQjGzF
FESaryMq7VZZg+KlYMHrTCDh3zvgbXMI8ZQTKeHOm8omXrh7zXM8de04aSXDMayWvtp/EM0C9ray
Nl2f7/4rkW3ly1rpjxowwtHZ0NwBvulx5aVnDXwyWmXRIloQ4L5W38YvnwIipE1ITPscnuPCuRYf
yjXbMZpSEami1J7WgjCXQxbEMxxN1t5/HF/Bi331JyYW7qN/TdB6rKwBwuks+QGiOB2U/Yq2JxPE
HF8So4DhTpckhrNwZ1hOj3VZv6QTcAwEyZKT+niBJ112gF6XjbqC6ui3a/VhPNWfGZsDssE7iRgC
xBEzwFeNw1fMEebUL/wqk1kc8q/yTn3AjMaQMMENjvDG3AcfgioGe6rDm0bkDPiNlR3eqTpcsHIu
+xWOEE0ufeMTMQx42xzQ6FW83gOwWgTnhnHcHTZjhBZXhU6pssR2Hk6gKXs/fHpnbY86DXDBAn8s
RIKY0etXzuWMAK2L+WUctYvypm/dC/141noVdiwd9u6d6+9ZM3Ba0V7D5+HkfvV4w587GNhEnuxF
sJEY+JtZx0nbpJBcymKuMMVCTr4HPjvmFN132Qv7AQ74kekEU6N9vAs/cFzms9RdCLkknlTCUYrR
W2DsBfDQKHdFwAhrhjwOUFR3ZiXGeQNJvHO/R22x6j88UoUfvp16WQ9I5fcDPm+yZRLcIsXasS5K
vPoLrv3MisTL0v+TNsk5C9K6+tc/NHsKm//1+ObrX/9AeKIaKssJw7KRpgrDMHn+8/0hQDrzr3+I
/8pJGApjXWDUVLe5gmRlEf0ou2wdfTRb7wHKaYxuYam658CaD8mKtqK1tw/jJ3sI61o0evHEdiGe
VRA5wbJpo8QTJzX0Vr69cdMzzM4uh6E615WV4mjM2Fk3rDQkfy9TStG78TT+QPdbJsvkFQrHAQ/o
On9q78OH5Jo/1XQcZtq8/A63EGtf4neJwWXVHuMt1350mCo7LMb6tb4amEisrHtOZmgN1shmsFMj
n8a3r2NsGlZaN5Nzjo4ZmDeUpaPEHVU/WQcwzD3d7L3ZkgG9/C7bL/Oa7MHx+j8YEzA0WD84oIxx
Zu6o0uYA017DD8SQ6hd9a+Sv3YXBwrXgj47VBlYxz3BUw2tQkPUjJdtgmHX3xj27bM348QGxGalH
4cw+ZssjRgm8uvSGY76/LZKoVytgkb2OP9DqL5V7/QkK5tJZeN/jh4mxW18F13jiNGovtr4I9s1G
XfsrecQXKt+qfIZ9aoH1vr4HA4jgOXnOIIvgekHZtEDujDmS49TCDfARLmbBJjXAtd5xhA2nCQFw
1dXZN2CywFqwOpjXs2C+BmYJ7JMJto+BcNdMxosdPgVw6gvxwLBS+Kx09rTIoYtP9AZ2W2R8x2HO
KmOuFGuIDBv+i95SP4uvJNkU6/6dEpyPygV8ZWyL12HnvFJXrli5LVmbrxUcQ/MJtHB8Nd5QEqIQ
XWzDlb34D3v+BPf/v3Z8U1OFNC3TcbQp3PQvOz4g+wpFl9YdNbs94lny59M5ht3r0XJetElhSvTE
PH3DNoOyCaPRI46kaiJ+T1rl//BhprD4v38YISWKZ5VQeevvR6ER1r1ZOm13DDR6hfyr1Y2fLga+
IhBtOGy4fszx2ZGSRF3lnfL65DHAxWb5iH8kON0+zv/Pu/gPeRfkUUiSKP73vIvrd/9e/TXv4o93
/JF34ej/5ISKNcMUhkYxZ/HD/kzsNf9p6ppmMXLTHJtl9Z+JF8TyEuIlHRspuiNUMf3x/0i80Ix/
2mRdSFuqqk0ihmr+vyReGNL4234mhGZIjWQNTQrV1KVGpPBfd3qGMgrK2kzdyLBs12bVXpCwexiA
EM5klnkwHbA4mps/JGRPQJ0a9mnjzIPRWLQDL9HifK+jn6Z7aS8Nu3zQjeS9rJDvKaoF731kLdRe
HckBozsYcA370tVizyJ4XvoYLt3Wh4UyysdIMbNZpGrVHn3Oe6o2+Kkg8XNp7QPtZApq2EBsRYgq
vMnddWnD+YFzO6YRSyifERFtY2wLxn2hV0ej7G2Iv50LU5W2pFLoZ1Z3FT3wcdXZ0dKg7tGaGtT1
SJdG+QwdB0h9pHEJLlmo+Bq8S6HNOxg0cQydfbQ2ZUBvxApETuYf+DrRPCX0w0aBREl30pWiBNfK
mXBDFkSEBmPDWHRAqwO82yoM6ryhBnOrt8KGDVDKfWNBiu9x+pgW38dM76x2K8pt1lrDNoiLZJd1
MOo7bcLptyhf6CYwcwjtX1uyL7TD7XFRmjoQF/VgW1Icx4HvOc0Ch8Wkp/O/kNVeNUS/qxQi6od+
FHPNdJRTipHj7Oqjd86QuqRZN+5H3CwgF2pwsEaB6n5kpGwnmLVum03mgqgFbKgCINY1LoKo8+TV
ais8IxYgAIOB7aFliOq5qXJSHQ9EnodX1lJs93S7Ke1BOeUaIH39I3F65nujVWt3dmyiAPWyZpcm
2godE4+pkLkUl79yiEkHqmGCGmSMsCnrRqZTc2sCx2xqgc1h957VKN33XWpZ+xKQmK+w3EZVbu2d
LmNCzc+hB9n65760gmPQ0WoeGhoxtc/qv1Q1mJAd2CBTVQ5mNDSXagj81eCBKW4so76kpSFxjBxJ
hfWlKB9VJeNGffP0EUnItEGi3VJ2WXumWLwTXWg+tljBw1QJXtTYind0XomEMqvwZczpwg2qYS7C
Sn/ps2q4unr91LpZ+xFOip9+lPK+NemsZgVtNd+Fjdk3arPDEXC0FE/5LlBjd3afH/EhQNOMWVCr
qkfwR9oYV83Uj+jFapoaHTbmUrv0yHy/7CLZeF2OczWDdCUU039F1czC2FmVEaYO6gLzwe+i8E24
QiEwN7MvA43yhYc0bFl15AbYKUqXmD7FuuDvfD+6aTsLItt4s0dvk5Pf9dGyfnOV/oT0s3usLFRg
05yaEAO9eonQ28eYnE6Gi3xG7UrSCRR0RM7QeU9RZEu0sJlc2L3jPSWRDtva8FSYPTzrdNpKNMj0
GAgTS5s3w7NViecBefO5kjo9zpLYEBtNNuKxqv1K3hWRuw/RSPeot4sd1Z9zrPokAP6NyD7uA6BZ
AmiNTKv86pvNygj51XGF36gIx/Zqu2W1RUj4yPIAlGlMYq4SFKwb5XjOhDoc/MjH1J/0QBI42HZF
rltbOizo8WKnv2RK119STVs3BnCvrkpbjFM83vn4o+tgIFx1eoVVlQ46KwRjJCWCc04GdFJWf2/I
ujukQbD9/RB/y2hFbPouIG0dq0SaP6u5nqxGO8MiNW0OgwYFF2iQliQe0pg2RqcH8DmLqnsDo8jj
gEvXjLo3s7Ch3hd+eq3S+BiklXe6bfVeh3/dx8QZcUz0VO1XzkDBjCa0tx+CSH1OVHzUpWFcB2S1
FCnOk6FS6alm/JAJDaze5KPqWJVIE/moGsbJQZZ9fFBQzGV6Ey5tT5vCBHp0Ui50BU3vtgzyrGVm
ucYllyb1QuwW376zaoqw3bcFBghTodIf4yg9gE6GeceJ685rW5+SFuuo6mRPnlSqi5IKAmW5XBIW
HeRLK8+DdW7qJ09tgy/bFic7VpXPftkQ5RNb3vCsyBTvjwP56rY5z1r8sWVTwHKtpPUSs1fFvoie
pYPa18KhwmAmsUGOjtVMZffCwZ+DnzK97KVZcMkvX9Sxc+GZIPUSef3TKhxPmimwtCbtk6lMMwYc
YZuydY2l41SszD3FvU8FxD6nwuLq1ric7baQ53LAitGqHMIFujCyFJMpn6Z014wb8yeLOMxZYtXB
rg/So5vlzqkbseujIvFIpBLhI6oxWkLx8ILqp1wKGrcX1NfNvd2CvZAqNM1Ocq52zXxtZFm8x0u5
jwq7PcsoVzjMw+a5NECgBhmB20oTPPZVSZVkpdUmL4LgUSsLNMwq/6PbswzUrEhhRZCMhCGpELRM
qxzPhtncC29sdr8emzbTFvdknqhPbj7WB3u6ud3rUj5P1xL8UfcRcG4L9e7tHnHQIF9HvE2JT6aD
7nH1pdGOtLWszLkd4NIONI25SYR+JUGMylyS+Ouo+mGAClq3bcC7SMSVKBe4DGJWCFLXWwqbFs3I
l8D+Y68RvwBx97FDOMWrboqOhCBs07HabNCRLgcl5MJOwieQDMvd5y7spbQOj7TpopIBWZ3cK5xl
AfxGYqmY32JkQSS5KKwSdURcp1XFro1ABaDYunRugPkvdMV61F1zbtkluNQo3+h68eo5yUp4rUZG
bdStja784CRM/kCBxMkbAECYWfNcWFF4aGX/LgsHIhp8EMvg+tBEuLjz4RK0cQlpjZm2Xtf82pLQ
ICnrrW59WgOBDGHBGXVK7cVUW5X9vTCIr67K4scNwJ40pTovTOwgVQ3SoHZJHdHaL72nxVNSrCWW
wAqv4DvMZFis7RCviSGrFzped2rYGFxIY21pmT0FcZCDD8Y5kDv5p4d68o6j9UkhX5ueE2JvHKwD
DnaHvF690D5FohxqS2Xg5PazRr7aub/qhH3fZIDDwrj7thrm2UWR4IgLzEcm3E+RZawq0zVXRYNl
Oh++oxxXkxEDBar7Z8PNP9vMRBw7ejuWGpbeiTkxxfO6x3Xp+/feCAzAWKIkbxdu675lDvVl+tUg
/rQioA4OM/WV17jtTIViV9OHGjrYCUZsYCMJvE8tomutJtANaV8V8WcQli+jNOZj3K7SAQZYFyR7
VzDR6BCzj4Z4zmr14jL1zRrHWSZM8QlP6RiydMOTO6B4RVaQe8ba1VC2tfXJHeHnDdacvWmBNnY2
tueeFDm7ZCao+TBYdeU96qp71VM3FVTkUDHXg0V/hjMx3NL+amsgXDIlr5gOEXvhN2juMGFmXn8X
tfFDanVXLRhBWtgk5+hhMefoZ9Rhg17oAn9paxySNLEKzaATEaqYrTEImLq5LwgBwIb6mEHGrR2u
9fo2yItTQZYycOlqz/opgmDERItxXi/odaadM49lVzH+RjdugA1UXbrPjnWaJLo6U6DUSlFjF9yb
lt2Bygkm8V7IiE6PsdO+Wkmxy8b0M63VfFUpAw4Ag2yJcgqntdABaXgYciB+RsGB6EAEohAD0eYM
gDTwCuhhRNi1zayWAGvQQM1liBJajXCEUxsy0TB1aV1UO+zq9D1skwgmT31SM/0YqehLe/I6oS6G
JAQBNa8AqNFo92iQhvRwtZ6FXPtUJfprNf0cIYxX8vSY9ruQxG2afIP/XUiOEV0pPluymWkgVnhp
Hq3EebNs8RHaX1wBzsj5+ag5ChGwZGll/9jJ8CFNba/VFUyllJwtP2jORODB9KExFCjDe6tDexXy
uzW77wHEs8y/q0rSc82SvUz9jVHxJzdi/9M3gvuasRROz/xdkFewt3you+YAdY5rURvkbyY9dUgy
9so2+nXm+wcWzC+ia589hHyVaR7t3LmPNfDNmZ6QhtG/qnZzyIpqKwtlx9JIu8tK/8sXenHbAROJ
YTAmW6ttwom4Yp7KyNw1dEXpd5sKAheLQGy7Orsp6uuuJLYrHg3adXC+OqU7K1DVwly+oTg4e1x/
TQX5Q9YTKtNWzR6H37pgMo8EIJjh4iSC+ty2br5qRoLYPbADzDdPHm77Ze0vyxI8pdL4Hlhpko/t
NxlB1CrG8bux0UyUUbGroAUl4cIPIZCxaEDljcxrrZMQWMVavTJFe7ZpJmZM+l2nAQ9tkR3cioLh
crVM++DQFESk1LWAlU6DSMhCXQ+FsaiU7B3Na7ORVg/xSFWMI/X+Unp5yXojQxhnUh8Lm+/AGXv/
IGnBD07ln63SvQZZ+RMNEPKbFliWTuyelDaZT+HFbvSL6aTBNcr0Z9fl0u7hRZgrbgdGgSQTVlnV
xnDYpVIH1gC6/5Ms6meB5njflRp5KMEQkTe7wKdWUMqtHQWqeBGqD0p8DRjsgPDLJSSDSTrXnqj8
5NwbOJt4LcKegjQSOUBTFiZwkaIlK1vBrsa523zy8QFBOUtPSKrCZYuGa04C9I6Y8man8D8FP7EZ
9NZb5Gp8UpROmxeGfepweq49NUH/64QsWkoHNDyxtjanfoj2/ZtZWs2GOnFj+L67GO0pgc0gOyXM
tG2ZUMWnlfolajwxeazY4MqQ6eQ6vkEtGYA41MVLxQCjLu3FQOF/iZKghUlpvmuMbmZexrnvzUBp
M0MrOK5rm7rZ5I+PfwpcdhZY9/7gLilrCQAp7QcGzhQTpf6kalDXqhKruwJB1avtU2Wk94PLCd6K
1UPVKMDTQtfeoYrpuLzamIO2NqQDICKD8ojigWA7J5iXTvBixDGqJaM7dCm5WgOS2AZb4jqPEm8h
Cklh7eEUa2S+Lc0234axT6v59/btQd0xnyOMeIvb4/izSeu8uSD/9rrbZqgGW6qxYnV7a0nwWRZM
2JE/f8Wvx6dfprqsCPGm7W8/8vZ4BwCiLyzmQzYXWlf30p1qDdVdmNBdlt2q0mFnltkRGgMisu7b
T1jM1oP6QsPjEGwqVKE4qusNo/QTE+IN9iKoQeAm08Z8MYL2A5XCtxUO34UOLKjB9Fs5+kbvuu8x
gqeTZf6Vi9gO/1/hkEOEjhu3igZebJTaN/BkakofWrQ4ZAP2rPZrHHHGxGik7lpD7IvcnMsgTRGz
0d62aiS4GBJgyWX11Fzmpp3m4Ld7Y+zamC5Ic9Qaq1k3zM5vT95u/LpOYMcZj+SGovPRgvfEj01M
E/EaaX5BuWrdxT38eVyukAYyh+mE9FT0DUnFZLvpuVzbTUVsF9s5NT5JOeuojjGgCGYpaBJoWGWw
nukmDQ56AtQ1JCoarM5GLXmO5QjJ8aYPGAUEIj98G20ft7LuaTu11cWvG+3Peyb9P5ZSHgdxn0Q7
u9WizTBhQLTwEidI6yr9ONFFNJMenHqpNe8p7kCVRwnyO5BbRvnpV+6jFfRrBpCGBonCnHfoLjpd
XWhKusUpsWrD8cDwiBmd1PaeUiykAQKLeNgga1dBX1DPzGOfood9gyIFQpe2czPk2xXKvERS6lvB
fTsNyoeGYaG1qB3lrRAeVwYrxRPhfOWDvUENCLA3PRoGy1kiQywnvkdqtLNSyMjFfe81hzwtILGg
YIEYJlTlrXa7Ob0/lvhwrjPs1I3/Jkb1oBdQxKrRQyANvFJV0fGGUj3bKapK/yFFu7TG03J0etrs
OCHNMV6Oldy1S5vMXLze+V6q4SrpS8Z5EKEGW8OzE54iry/AuAP+LNNu1VJQQ8NB/V9Z7MFIKa5Z
Q+Myi7cGVZQdX4eBiBGpuc943TBHhNQX/dbRTtIqOzAcNckRDEjKEEFpkMdnLdzoKu5aqec/UT7M
HKQd9mBXO9xRW8OkI2CnFD+9k0F5hvTTs2ox7Gyjpf2A+rrNNyiZIFUDbq2bfZG4j1luIvCX0Qnt
Jabz/DTIFPSOfB1clzEj0iQuTVuM142BkaqucmvmGz4gKoQHY0MyQjqyvqzCZZclz25jL3oBZS8O
Jh2cH1xzuWoScNst2VY0qYgDsKvmLi8vSBBskGO1NitNT7+D/vPoG5y8ZVt6zItefdoONjpmKiZG
yNWnzCzoQQS8hUH4GWaJPadxS2cSE7XWHWQUv/VuU27xH5jzFMQSKol1bfr+LMlx1mWu/4X1sQFc
y+pRz6FmcBmL8aWHERhyBGnXELKjhRiFHlH3UkyY0jr+7szqGRUFBurxs3YKAj+VKFsaGoHKiNs2
yXiJNcwZjtoo6Mrw0ajKI3YEZy59YiGGRgM0ZIATXMVx8JBY6gljJRDE4b5FTrMR9YuU1VqpnxuL
8B1QCF1TbNRYPoQp6REqNtxOYIOJiwA2WGv8lIp+UPDwZgUWhmK4Y4V+iF0skSOmYnooxypuv4sx
AER51kXxHGeSYLscQLaa4lvrTM5oBmjutmPq3brea5NnnwJ/l14p+142J9d7sjkQdbyAGAjgwtru
vUD3SEpIvDSJRCgq9VmC9DT69OIhl6qIpbPjCEFGPKtK65KEJY7J7D0qBvA6gSsgWANWqqPm1ZeO
v8pH+eGGiGTRqqJPMLKr70cXHDw/PicKbSx+SMlCeVzfxyrnHEvs+8q1aGF+jAHaLk4KQiQ/tiMO
dZNvB8t6G/CZNKNDjVnOKwnJLM/o/bciI9wNoakVYRsFcae9lrIP1844XtHMXEj0w4O+4Oh6zNTu
PrbtN6REKHMDkAtdAzfJomuGQWftDI9NUttLb0BEMy1Vkdb/1ArpnFrDkNDVH0suAY0nTtLBtKgy
RRVENWWjBcSHUjAcvQOXviXdtvsYYJFifEL3IEoas2ykveri2LB6M4f0mI3dpu69e3yjD6ZkUTbS
KW5oexhE2XTRWWYdYYwBlFrypisDDpsjD4FQ+7tAty5FaIJMGDaG3mGhRggvO/HaqQ55SShG7UAj
cgOjlQd2pys0pvcx/90sBtmnRiH9kIEVdLwwPRY8Y9bfT19xk+RXJ3ZId+WMEJEbodX+p0JdNh9y
5sQp/wX/NRwFPeUqndeDGIizch61HkatycZkRCjHkrMnzpCNgSPfDj7byhgOMvCBChrKSxzEr3pg
T6WVAzsfBqOHCbl77NIMXkcSnG4HUg20SMl/WHw8JoGVkfkRE2IH56Cwz4UJurUbHLrtCtGOliqo
PzBDD2r/bJn8pzT828ArKRZNeM/Iug+aoC4yoz3jMX5Wi+iTPYYrOmHMTLtWfqN+uLjaROSfg058
xBbS9cb5b77Oa7dxYNu2X0SgGIt8Vc7O8YWw2zZzJovh6++gGvd4o7HPeTFsWZZkiWStWmvOMavb
QG8575t+PRYlZ6XBG1jHdLDn7XZB4qAoAv3klIKGYOJd+PT3Ks8B4Ae0QzBIoe5istzNLuvAtVHA
1sDBpAM5xn6yK+d9sFEeSf3JD2lwqP6HGve5Sx9smEibaITSgUpsxbGFXd/sEc46IesK3ppVN4QB
deR48GsMa2z6QDU4Aqmfu0kGAH0lz592imDVzmJBNYzPzEX42fSHeLT9s911T306LLMG6eRU4etq
G3yjjTga6TQhSWCj7c0clm60ablSlzY0n4QL1VJn6DaBgq+KDYozRodobunQ6W+T/pH1kPkYwaAF
Qb7kzVfICjjUoD4cE32i24drJ1P6Cd8fygQ3g2NZ8/IG/AFcR9vVgBOMpQwGCfQqUs8mbBZtIyE2
EZQprY3TQdapbbw75J0TkhBSTegxaKyyDfVtFCJe1kJnDd5qbr0m7qENXayaElxYFD7VnUlUY11v
6pa4C+J6TOgWXQWeC5DYyDkX3MjUu2sMuqSt+dBWw0tpehcVMMtIK+2Vjq0tcIUOwMR2GUAP+GcR
6ywLWhSBYw3HXTRBMmGb94OSG6+IYs/KnG85DtBTW8lC0AMQp7/uAfH4pG0PX3ucaKajXDaNt2bu
prBsfA0QAK1M8sGFSbJGcaQCXd6jSW7VJjSK59ACbtTyAlSI4gTXGT0kr4NKUOCjtd1V53GI68U8
3VQBoOMMADNaffJDiAsbjKcA+RyVkLYKuolM8XT8GbCpY92EkYJ3W3iRQe4IDBDf34jcLC562z3r
HvunrrkhfY+Pl9QB+kkjim2tCM1VhweJfQoGjDp5khNmKziy8bazLtKphqMScADSoNBPYZaxfQj8
8FmUwKeqHgcqEzbsFs2HNTnVMiCmXRL6kw+4PkAa8caFCLQmNOwunxJEEnI8DTZYjbeItOFRJOUZ
G+t96BVs0JIQwIlHDqnBOGmmWmYDTSz17ZZiy1zlJdFjY4Hy92noE2DzlaALT4qY7ZR7YC8Tlsnx
MhbNd65V9kZrIGHQ59fLZ71lLu1EkmZeFH2Wx6HJ0B8qsdVAetvxjZOhGEpG9xuhIP1/5no57WpN
m68AmcUIuod+T7ooPrsamgGCvWSObgRgRlEOKmfgHa8D9ZF3gIORrXs6PurW7AQRXmKNuPCODe1j
6PfYV1zw/ShRzBy9WiuAf2fY4fwWUoca6vcGXAQMOyhJ4WABw0R+qI/6jc2g0PbRTIUuVz5TS86z
UlkNoUVTPV4nTFNgn7KkU7KXu0Z6cyL0rEdNCXOfGmp0mxAFNRtNnK9+Fox1EhJURyioL3RnFTuw
/FQTf1WMzJZgpx5lyrbZoBOwrHONKztNQJ4ZvTqgSMZcq0Fr3m0/JBTEpDAWvrH2pBshT52eA43o
nKwD8tG7fURqkzuuOjH86SQ32ZlxC4ERGdVwCJi8rGiMcetw39odyuMQmUFYHHFg7cqZneM7LqkO
OniJzITsaaA4pOV+Pzaevxp1EpTKiqByw3XgyEdiFhVQTNovvjTvrIFMVj+iS+jqeBVl/lYEEZFF
z13c5auwAN6UKvJ5TBJtc1ltLKOjtn2UpSGBxsEAyebg3NbYRIz1nYufciYzeSLVXGqEAwSW2Pim
Mjcd9rpl6dQj649O6jG5KeHAQuvZm7oouGRj583SfTKOmPnJ4crSKV2nlrPvPZa4OK/31NJ3Rcew
J+7Ds2YybYjSYR8lHjO6VOyDVJ92k0sZ4kBOksTVD17jbzWy+fBVRJu8oUSw6mHjqg5OedTCy8YU
zEmnvRa1PESVn5B8hEu8OIqAsBYYK3jYa1dfWyMwSZUqDF4JiB5VeM1mbMdP9OjTGafZiulZuhLZ
fRQM4AE1efY7VHcBKXAMjdZFESen3I8e/K6n8EBrTHuWrh30vAWj2l0UJpuY6SQCs+6efSzqVOER
ysCkVuUyPai82E7RoTHyWztnsFCyzyYRPr3vVeC9AE2lh1OUtvZFd249tc42VcZSH1lmLK+58dF/
rbRYRVue7yNUJVdNhe1Yktg6WGWxMVX+KeCcFU0crKZQco3VzHY90hGxgvhi58aBJfS+JGxBQaBZ
2S15DYOFBDp2qDfBuoL2lR3NNvkH/Q9JoB1hXTjO3bXOGoXLAUMT4AdmLOWhZx4ZSP0z14Lm2JXa
TYX7EWDkkzsSkOz7aXID2c2GGFPyL+2CIgj3bEuOGrRT5ge0Q5BG7JMKGDaEgGUsstuxI0BHRnPu
y5yy3Nzig2XUgU1RNyScd1VFJBKB7+vIaeaTntZTEj6YLhkxVZB32zQqxZ2LBX5hayZhQsW9gs3J
tmOGNyrzCcrKZrJQqFkMHfdKB5pfe/16oue/ERhyVn4+3abaxYK6s+W4O5uJdkFUgPJjQMk4KfoS
7OEQ70RAGXD1VWH85L7S0D+m2nOPmN0s2O71ge2g3GXpEd9mD0iwbdLnhADruRfExKH7EGy+HIiR
C+QNd0oVJTFHfJK4m6lc3cxZWw66cqbRL8pwGb/l5macyjkWbtrFY3mnRvKFcJXmqyRrBzDSjksf
yb2EngWeVVDtkTFzzupUXrREHoOYABzbTGitdUQ7g6IZS0JmRObTqDgLyF50B9mJtIR2O8YyMTpC
XVoXvDPRnEw+rMsMhOw7EB8uqIQsM5YZw2XiLR3VrFqDTjbL7RFvAsSfRn06haUtbKvKV6Z65dpO
sFCuf+mNW4E2i4GdmQJWtdeds60L3Rh/0c7X8oY9L/VvQvS1lxbkq1LGdhFbKprylQnbjZllDgGL
2aiXWAiXE67YNgreWtH4th2P9dkHWmDmqWTNzo5DSdxh0lUC9lG2s2TzE+gxba7kxypqd1XyibjK
MYmajECfS3QR+UaG1ucY9TeejSUFHrQ/4pF3I/XUFvFDbNHeDHsw5lP/NPLfGKp9H6OP1m7LdYoO
ZR1iGgkddKtAhxCgj4JDXfXzxxTft2bmbDP0P7re3fqet8r51NjuZzgTByLBpjDdqkKS5lUkX0bI
lEdgl/X9YYds4q1j/E6aIBcir2o+JtDXVNJCTnKXBhDb8TH8MKh6ntSGSznPT9cW9H73LPXh3Iyu
v/FH2nW9ysgMKeB/RemHM5oGV07j6Bniy3dQPg/U/tS37qNytqEynU0R96S+VRfPax1CAoDaw3Vc
+zRxl31hNFs3ab4SzEVsPqmAUyGru66yjpG0vXXWJptKkqCU6sZD2+4UUxUGheSTpCFQizJHvK9R
f4IZouFkxKukKWu0+ePKoqMBQzd7d9wZfjovS244cN33DjHrOKrteFtmqllrrJj2wH6ydEghLrLm
m1Ec+bcmwqsAC4KiT5ePXnoIMIw4wxwEyrCLjqa1dBQHHA/NlSFurG19dGRFp8PyHrQwtRFfNF9I
u9hEpdD5DGcE8myaDWoeBzWroW2LiGJT158noX3VwWAdmrLY11DH7t2T+6gPYX5sAheebuzQ7wwe
HAytadzcFhi+gq7CAByt/CEcLsNEKMO842qSGr0d5tnRIc9YVGd/ytS5aJt665qlWEZuQFDFjIep
muLFdoV4xfZ3X5v2J9Ti1yDT/a0Vj4TILzkj7m0arFsTZNYRaRRBoBMFZ5G3NmZQLpCJ5S5pM4Hf
k6AcA9sFcf0CdnnYgzgqDsKuPuHBVIcMQ0bn43gtTaDjBiVm0dHwKWsYdXULQjKwtyEGHNw1ZbCu
KlDkWnrxRw3vrRrHG13GpzRo64Mf1WLvTOKGxgE97Hgi42QVV1yMRdhVu9bSUQdHvVi3dOiXTYIP
MugbCuy+OQF69r/CjBHbUJUkQnhbnOrp1me+tBKGtu6wBuDsxpaAqVPTAtYsk8PAVci7R+dBL3zz
3kqLvdfX1nYI9IeIWdRuEHlAaeofCtvRtzkONsVg/6C73lmTgPXFoD/pdAhtS2EU9wXEA0xbB8N0
P+KStuNYW+lmzGyGhwksQ12xa2lJm7C6lvMdbj36LvBbInrWpwaVttt+NKnlkamTLnP8vpBA6ZD5
hLcm5tAs9dn6zkZ4DpLymj06EMGl5B1mWbnM+lzbMHuvl2XEGIjviMGIBN5xgM4+TsOpSz8Ufqsb
vVPrPsNjaCfPqZ/eRan5aafOui0zsBepwrhEZkrlbbqwvwfyOitqQcNq192vtoL18tXW7YtWgWSK
yB8FtgoVAwzwtmJdFmX95QQZhaknCdFsy5u+NVgp1aEvSqzmVbDnOsVuKsehEmtcfU2kfZnnY4Ni
x/kVueDsrCh6KwvW5Yx2daQRjJo2ySHjoN6ZrnUQKJP2ZkVt3RcD/vS1NCmfxmB6hyhFdAFjV0iI
a1EwxYjaV9+oI/KH2rfGqAmFooW3pEL+7usSgkSTg0WHrLLygD5wOwVyh5lwLaH8ahyvU981iG6x
DIqaF2sAIgrA4/H6YRMpeSy52MjCmugOixdBdb+SSj2KoG5x2dMmtoqoXHVF+5hFsxOmITY2921z
ZYc4mKBpcG1J/MNo5wK4VPgEbwtOfAEvpjRMtawn4g5EyJUPLUm1Dszxo27JuUuGEqGUvC1qYW0d
b7I3KXOHJcKV5ySiBOyn/BnObk6TvZtWqSwuSlT0eA0wY27ZPwr4Z7tqlZEaSIyuiwyhgTHCiGof
ekBA1cYKj1ekipgpMtfv6Kcg1syGjDP//7rNuDJjfu84zvf+/ZOSUmjpVGGbH/U4J3NlfsTrfcrK
QWh3/Zk+PibI32f8y3i5/hyNIb+6/sF/fPv7+H9/A5GgMdz9//oq/r7Iv8/IegcD4T9vCSw/XsnK
6tKjA0nz72u8PvvfF3J9NnjmBVze/3kviDWghLg+Y5U4U/33/fv74Ndbr19+/ychh5rzgYN076n3
wMEt7QLe2OfZYOxbHQep7hKIc/3OR/vw97vf29xpgnT3+3OMyIqu2v/c8/pdMF+pf29r/HQ5+LG1
u97+9xGuv/37x7/P9ft3/zyMrc2yHj3Ql7pDH30ddTqEgjG4+X0hlaExgbg+1n98WzQcq6QQ8Hqu
D57XOfD1wX76y3BRECY3biduruiV65creiWcXZb/3Pb74/W7vJUnmeTe5p/br39/ve36IL8/TlSh
7H2IH7/+9vcXv0/2e9v1Ln+xM//tsa63/fMw1x+9FlKZ3pD8SQdk+/t4/4GsuT5d3pU4gf95mL93
+m8Pe/2bZPIOXkP22pXO0+SUZbqlEc8zE3ukHzFGm7/886O4Unz++XUvYGy5m9ibOy4Cx/P1j36/
/HObKBSRNINlL3+f4Z+n+f3bf57qv91P92D1oer8/68WfWFFQux0vfn6B1bZMwP850H/4/f/PMn1
x39/rXkEsozEh//Xt+C/va7/+jDXO/6+1ut9rreFKMjWvTS/u6izluh8kRFeMV553zL60DOzbm+D
FqrH38tFbz5r8Fr86Rwa5dP1ulDQwjuEcVHsLTORISs43YdsbRB4QEuRLZtjavMiloCl0D8ILii2
TH/r44gM6Yhpuj7SrasttthOuVZ6QrRvVl6MhNaZcLNH4ddi583IvEE9Vl1Ey1GjpSlzgj1BgWxR
LwSb0lc3jV6c7YmFw++omZtsvB1L9QU2c5WAt0KURqgMkJy5BwjnKh3HlXArFGmG8LeZLr68dHjU
Sw/jY4UoIhtwzc6MjlEHPWlkVElBcs4KUOU1KEDcM2V4clBBnYN5DlOYDVOQ7JLpaAEYYgMggsR4
FJTCTNHLtZW0QErA9A4CMITsJ3FnuY6xm4CZmw7b1UG+UJqwtWlBGfTgNGiDkX8StXMlxgxcZWz1
eU9XAB3p2MQ3lqGTZwTcfe1rLbNc+jGYWhD6T0+mle7zsjyj0sUg21ikMVWHohjTDQVUtLZZ26lQ
TmHARCoOabuxYy9WTb4fw+5EV4I9RkwbUBMzzTzWF8JkCuC3VrTpK947uyXCyQ3Dx4AZ4lTi6NR8
FwApG3NSE24SNfw0kjfGVd4bM3XGo8o7BWMSA0DicfJYHPSyHLbMzk6GEpDrTfI8xjp8qdRP7FNA
CkFFMEy2S0jEQmplu2sNxt9a7W4jy+GdtminlyCZ1tTGz9SSw6apREHoY/Mlo1v4uWR9orWF2U4r
eWtq43hvaHB6u16jMgeuKv3kvVFeuGZ8n+1KjQZB2YU19mu931otcdFoNNaGNSPY0TXuEvduiLya
cE9e9DCh+QywAhxEzgddbsxQQghlG7ZwgT0zNuBcag129qH204LnXtXDeT6CjNhpz2k4fTPCpkxu
GA9U1nurSf9SGN2fKjPIXub0A+/FHHQgFwBRLyZNS0B18HHXMKboVzXeEKshODdFvmVaibadEhII
nBZEJg3ZmbrdvvgREeCOQ9pQjvBqzLBduzyXg5JslbcTwMpBgcPobHR0GsThxr8bdfJYK/ezTHO4
lSL4GJW2aV1gaL1OXaabZ/oJgN5yrFxe+KXNytdiIORQH6ZXrxqxfFs7XfuWXo74JDKjvakTHeTF
4m5qfVJExnTlh+px1F38ad6pc6m+oRPBgFNAVLXkT1Lp3WaqKIxpPJYbzX0O5wrajjMflxQoMUvl
9EK04jQT65aAR2iK6/pNMNCdyJi+duLDrua0oBFce1c/NEn1hJgecz2dSscr3/RWXZihZUvXbDdp
q54L4QOFbWI6477IaNIQADzpA9kFQeEjn2LcEctwZ1uaoE7W753YetZimqLY1tKUPVKTARDL4/Jg
uiRnCL3b6SaCyzQdXwJPffhBRcx0RBT39DoZSY9MLfwjIuIVG+PJrcInhfvgmEetvumPnr4RjvI+
2qEDxBDQf0WMFxcU5I5v/ORkGrfCeYt7+4Iu80Wl3skyuFum92dToL+DzhWvFZKWtmzgttJv0vNx
m4Shs4imPNyNn47aKj99TPLuXe9ImRPteGvF2qqHWBk6dBIxSXDtthiEVXBN9LyjwVqTg8MxQWJb
hzou/rhCt+oSIQw2i305YMHCplUtW/aI8CpTKfH7NMUR2FCd2f4dapR23YNEXc4jZGfIViCFuRAA
QEOD99oHHfwiD4NvA/9u0TTZS2nDbbXbcZUOCbyxBLCNUwsaMgMTMVT260ZLn53YuFPD3Jx+UQ5T
3woqmdMgiIiMr0JLvrKIGNDKpMtRo3IXNrGMMsMx01GugYUHXYmQxk2ZaoVj8KqjUhgydJ39WDyI
uLpUcxphPp7KjkZnQ8PK6HnBhKd5DdY7aL71etAc+pqivGFutYgKOImmDNi3BsO+0FkUMsKeHCi0
FX5hu3UCmGX7mqm6bCTmobS4ZAmNLVPuq8r5aKJyXQzWLXzWbEXAwC4EYb4IfDCiXU9kguP2h5bJ
euDksPJYddedGaNr71WycjRmN4j7CNG182Hlm9ofiGmn0CcAwIxMJgM9GiXpbJl6P1r6tJVtBsbW
Mrb21J+TMH+CGgtpPkWIHiIPGav0LbI5zLTi1RNFfFDwSF0YYdU9GuDHzE6fx4lgBqtuHsN6+lMM
zotRoKuhNZw51cYJhvPkkrpLw1VvkLLqjnMuSmQ0BZQCmmszSAXWIDyzReRse0h3tCG30RtT+3cv
SB+dsjsNJDfGokfgmu4aK31LIFfi0G42RkdtYJKHPs3ocHxuoqaplZTGbQTQyaw5P/Fn2+mOXTfq
w5RZX9Q7SOyLkQRz+31sh/egmRGsKZJQt6BNEDHxzZI/vYyezGp4U9X0HTOkVYG5nVS076zskfkq
EzlR3Je4SrsIJIRKdL6Y4YMF93lbTJFaJzrUuQzDq+UFH43b7IHi3Ol0N9c5CKRF38rvxmqmVcsK
u+haJAy5xfhJILfQrJ6wZJGvAEGjQc/vkoB8dB1hxBpT1HZwvP1b1sRzg8zdFwNjekxqwVIbSTAN
I9ZmzThWacd+2UfQbkljN+uoq9IHTCaTY2v/ERnGI9G/gizs9qJ8icqkWgjSZbxaO3Lle4hqv1x0
neStDy56SZlgG9s2Bp5f+Jtm19BCbnhbuEgglYiwXC16xoTvIZzFZSfLS+TO6oW2WROS4awG75QU
BTlBgBUYCmFS4eztXf87TYdDkfREqAz1C6qQk+G1tx2Rv+DO7so2eLczxARQWnMgLemb9IDfTJg9
YUrS1DItesMTxwYQI2fBReylqnXiXdth7ZrixCm5tSDczJGufpFd8AagtsEMhGeG06V7cVraclMK
LKUJips0pkGCy4d300LPaWbBY+Gk3+VsXMnalEhar3uKaMTv6pCpCoIeiWsBjwG68zxQhCpp4QIN
4zs2GKB3nbFxsmojG3U2a+/cFiXhtz5a+hQKWMVo3dTQFWChzhLUqW4gtYU5gbNUJm+y5G2UEgcB
EDqo+oYkCRkPO30WJqvZA3rqkmMOMRMa6oXd1NF9Sxa577SPLHBUknfeFxkERG8RKQZJyd4R1fSo
WSO7Oa97R/MLxF6LsMt273XjbQLlMtUAS6N7SOZSmjRQfwgBLyoShDROHoqwCk1gFTA+Y9aHIDVL
dhkBPnt3Sl8kRX3JCt6pEh04tfEMCI4LxWIYnSz8WCrogeLEHC5VdK9z+Vk1Heea7yeMCatTEBU/
soloj+uMyxPzyW/cC4KTT31AlTKRWDuCyEQ3724Y9567oDo6FIsBTTblBRdKkEVcEwUSJc/U2s+u
Y5ZEXujoo43hD10phi2uGi6ux1JDbmHidh8BgQOxdO40MjDgbFVItwFSlv2SfBhxY6uMaZOTJgvL
pQZzZipyEP2ojWe1RCzo9YK5OxSuoX+y53Q3g2CZMdNYWyX7YKe7xWTKsFdLbk1648xcP2mJ5VvG
bDdVNTHFnEJFaMbCBHW30t38CQXRJztl8mqSCtmrzsRfctBoP4ZvfERFsvcdpoNRCC7MIixLEKMY
IiYGmQjMjegaMBju0sOUE0/2ue68x0zrvhntmJ51igZ/jeR9NeKUXmA1WkMLJp51TpfLq7ehjg9d
Dg3HnAnD5XtlkUMzeIjGRBE+lRaS0aH0nyACk9AlAupOTPloZTGAu2g5BAgBxCmMVyZAWSMBw/ZH
3GXhAo7z0iKScGOZ46MhMC/FnIEh7zCQvGCWnH3bCEpWKdwd9oih7qAEGd6n4cDc5ymVnKVAb6t1
pvM+Wb11CQZIeliZ502SQTnWnJvEftFgDFjYyJCrqlejOWr6xhEDYwBbe7AKa6MstmNcpAAlCRcf
6Pjszt7dHpZeknBh0whDC5s3FZqfhqONG99QD4LM4bEljXIM0nQZ1VSEtsfRXwADX1OYBJwhCQWV
yWKBpK9IzB+TccXCGbpvhtrX6yZJ0raxHA1xF6GuX4QVnEmP2b0G6orULePDdt3viPkSVsFibxr9
To2Gx+RBv69sKIoloRxLz8Q6lxT2/AdEppAkiwCL6JaEwbhBhjKiSKmTbBeg513qHhIexB2vsV7t
a789aggUyWyzsE2VT3Gan0PhHFQNK6mgfu5bjxm8bpBdkc6Wv3gFunu60Ap4La2vEUlSmZGbyMAK
n1jT3cm8f5NND/e93U0MtR1Df0ffaa9KExpPPlULf6ix9U09AwEOntJ6UIm86xiGLghROiscSxoz
SsKQvLfYRn+C/unRb+87SzAIZeu+yGuXpD7prxgqnVPbOlk6k88kaNfORNpWLeRNya5DAZaAwCVu
Pat/MpT2JLwu3wTheI/DTa1AG9xl0J+Uiv09W61X17t36bUjMsnkImeOvGyJNCHmDpyqxJcUz/nA
vX1ANrZQdbdtZYh+CNdz+lThAD2I2N9xTC7rMjTXQ6yzEwOutsBvkK81w6HzfGgCTJd6g88viCao
RXhPc7nuK/GqpemBGBVj6w/jthhIH1ApppdKdkiqyCCpmtVom3vqCzzhFBg9wF6qSnZf/Y1I9lTS
9p70umWoIg+FjHJ4Goe0G0/D9+G95pWJBs+Nv0YZvoZtuB5HDMmaAtAZewaiq/GlsKJ07RvbFAzJ
IlegGBtcLU7MaM/qXpOcCbvPtHPlx3xqnjNTar0et6OOhVPuuFs8i6+c5AlGPrVrgaC17Ck5lNMu
yVwpFwwBCJGR3sEqvkofEFMSlpc2CDcmsYSYXodjmRifgCBIeybrwqY/TjPkT9SPTwkqto1WeN6i
4ownrFuyN/Q4lfq+ueTjxiMMZhyjAK1nWzH5ChiFFv7M8l9bqSoJJ3IYDADAJeznq/DTk5BomtiC
kVHl24QRRM0uHAoCDamzSYQ2vnoTU0f6pDO73iJ8e5eoWeQ00D/xsn1ill8FM6CNLNIvAlc/qKj7
TWWElylAqFrxZdnM83sx3dQhIN7bgdWUU/GCU/mDrJeNYasfkCwX38PnFXGN0sF3ZXNwgT4cx5pU
u6liF1+Y9Y2qLXRlTP8k06vEM7ba3AoPy/GU2mIOLSN9JkLACBF4zqLpnzlHUYPoxK5zOXTWNQgt
/m6RTR1RjHG411PxhAdVW0VM/54tA+1IX/l3bfjlDS+Va76gn3mUGbFRHdQVsNDgrYEDLhB1oEhC
SynZLVDwcm6i2S2qbVU7G/NNOAb+D/N5yDqYtFF9X/DmLfLevNPSZFy1lvmq4H7oQa9WE1otPhkv
OGEheAwmB74jBboVkMzL1YkKwOHI4uMw0JxVnUnYXYHrURm3Xhjcld9ceOeQx74yT0Oo7lKLnZpT
G+h2+goJgXgN6wYEmFFc7LR/HNApbMYwuo2lOpkeOjKXmazFGHbFJvDUY/MeRvNB/0BK/SFxLjeC
AzOxn2XoPBhOvsKffw5JdEtaLCjpeGhqzpYA67Q77BpTvHat/alJJCH8X3tMVXP0Js2YmPVfTpG5
EIbaV90lqZxzwwXAs6JsWbf6mz9vXl0tOE3wzggsPSUGCGFNNX/Kapi1As9pB2OODmnP8I/CW5Df
mfkcLVQxXV54AFpxU5GxcCj89jO31F0ZdiQvzZHadfcgU+uIyKJZMqSgpkJq7zKx5IVp2srK4m8K
AJ2hjNGCFS7+hMT4xHZyqPEWi8T+CgkL2jBjJKQp1UEJR1tjLC+JkwzLukr3pRrwkwji1Qv7I9Gb
Q20wifXsaB0n+G/j1vwM/fyujuw1L+HYhTckyFyaqT/lGvSbxEG6EYG/6M17v9VwZ/g/U649GrNn
DcfOo5a8KzQO9mSQKiJKai4DbSdp72ar/5Fduze86AEiTrAnf+xrDqbljUrfR12R845VJTdxGjcF
/3PUX8akPxdx9ICF4oMS4oO83HAG7W7scnzvStJlXMFCrmVesgynAmyXIZE3d9dO5bAduGSuzJHW
rIiMA6p1ugnhu4claJ6pnrI0OKKCvs/cnlBLob1NQX8SlXcIvfxscAkHirJtiwKJQW+gqmnXUR/B
pa2t5U9ll39sM/30yxJOpVHcZVq1QMLGxcXBHeNj/nCq45T3ax/bq0NHL0308mgSyogYcpFLNCT5
NfgdC1Oo+y9xjCrW7iC/TL08RpNlMqZGTK8B2XSqvF8KkOxDvJAySjZTII9pkX84VvWOdPxGZb67
jjhOOUNecDsQ/tQBxi/OUecGW6OOl7LvgrXU8qUZTxfNzw95quDXE79sd5B+WPK0tZ3C4OfsQkWp
drZCYT7rqQcXi938T5Wmdz9ImjdgmtiVU9FxFOcExD9DkFmFaXFbh+1rqNC+zofgNFbGAs4ojgyH
A4Ve/gW735aO+Ksv2wud2xu/8QW7BKPn6qQTZ1UeU2Ix29B4ywaH/OY2pKwFZuh60xq6JwtjHj2g
XmAdFjRlaB6XO3ZjD+2YvZZt/Ifd72Pvtu1e4gcxcwiiEARebfLeSv+N8qDbhyElik+j/qS51rpG
R0XQEflyqOJ3tWbR1otHk5KhIjBw1E6FJIWMvebLkNHbneBD12WUr1Ba9OzpEeJgqKEzbqXJLq/P
eaExIOABYFhpf9j3LsZOPVqR7+6GSbuU7Mr3AZlTAW6xg4p6No1avTHHhhjvGNF9OdrbsckAv6do
maupCphESDZqbii2ma9vxxGasq25yPFHz4XMbWb32tigqYHMsb3++Pc2P9vFnJeMbyDrR4Qn5aXB
WtXabOOzgnRNdxXkw6trRWcGP93GkXiqKm/cF5JIdeHKd4c+MiA/YANmp+34fzaTTqHaWT6dPj1b
srV5ntK62QITX9Y9axh5HNskah/KofjoWhBQkcPqM2n93tKVt5X+j5QjsJeU0VBF33hqIIPHODaR
vqZvWkckeGFS2ju9/o0bmJOGCjvz/U8zJu+OFpG7gqpkeVjkQ4EEq3a4LLnVAefI3DzXEG26O+nL
P6FnYH6xFvHIRdjv/L05RSdh0bFqPePFSy4dUgQ8wudqfrponsCYjk7ob/jee+6za0HEcPOdhf9m
qcb4NAnnPitvyhgMA8qahzzA4Y6RaV+XFi1NCanbX9TS/aoHW7IYQvKy07t4Hh14WkbbcKiPlgh6
XBAmZ4SXj+tOtIdOoXusAnIciPNdUVz3nNbmPlfWtydsdm/wU9CJVwlxCiTpdQtdAmp1E5MsqBHj
HQipmzpWr0PWUA4NMbZGM/vpo6k5twlMVdrbwmanbAYeC+wIhAVX1doLxWs0QuEMflBBxUdRz14E
Npxl5EL91+KHrH/2TWwpymWPFgbIYwus30NboBImK9f1YvbOElkeDJltHAn9JfG4WictkLqEFgs0
KHsLndjq6L44yrqwx350RPbSZC4JTTUGA6WDoCD0AJWcsY1mKVyMIpMPEfalFDuLziFNKnSatD0x
/pJfYfAZG/+PvTNZbhxns+i79J4VHMBp0RvNo6d02pm1YdhpJ0lwJgFOT9+Hqvorqyuiu+Pf90ZB
ybJsSSAIfN+959YglGfDuxtd8ghRBvFb9tmhF7YzA+9txpBIfhGdh57mSh/zW93CeFMjezjDgbBU
EhqWeZ5F+Fb/TMI7C1WnwVkM6WflULBy649MNg9tWJKdNi3uohzPiC2OqlDEksU0prqZ4pPvZ2+a
Ih9Xm8rAbErFLCfoJJb9soC2v7se/leqlfGeZ7cPZoFmabCRty2tp+j3hgoLxiWDtasi23TCNIih
Ms6h6bEYeYzAvACZo9ipTSMEvdqTvLOuC02oW+m2rPlpe3j9EBx1Q8UvnfVAv4wBEzpxBoOj3SCe
A37XZvqxKWgCdWTIrt0BuHEor7ELV0FTtxkJeLIGypqspeqj7LHQsJvaJ4Q3rGm+mldF2x1HKZOY
b/t4bNJrKcz7sBbOXpi6IfSrOs6NxKCRldvEFiD5Yi4OcSxIG6bengVYGmQ2vkA5h4WhvtI14/sv
Z2BzVGSjtAMxW1FWZ99aYHz1zq3T70rTadcDWSIX5dM/bVqK9rUzGueWUQwDDFigQu7JBuJbGJak
Fi7rz0q557k/uhkzaZ5WBKrPzgHPGbRUUU0n0S09IQDgK20V+Lb8rGVdm7urSlNWEwnDwhiEfabf
WChONLZZnvtS5NjGfKuM1oFYlzaUCHcgyVBwinZ1sJyS9/nIn8iIEwMgsaQyC+Ggomsu+Gtflcdn
G1nKg7KXoaHhtN8U40vr8Y4blz9pZxjMxthjWqMl4wX9qxu6FlJwYLgUJYmCezQpoTCiaHTzrWyT
rIPyCBJhG/G3rXraOQ1TqLWssnx6PVsvQAku4/4g2LivTKMwtrYW5Z5msZO45S5EhpkkpEHo5g2K
v3oq7Gjby+kVHMOl7v0eaoKs0FNirSgnWkQzAAHC3nmS8VMUkH1dN36vHUI//ABYMT1UCoehHbYA
LCibe/WHrXI+okk+9ItTN4iClzzpgwM+pX4bNzUBYGhQN3bTHHR5bktGshvhmuJEgsxSX8UEUboa
S/vo2zg7WVa4jDlRQ92O3TdCH/tx/tBlQxKk3Lpu8zB3ngmTH2N5F72h3eO3he1h6H6OIEstocnd
NmfF4xlDfzfQY/bwT0mih7rE+B625LVoqzXXzHdICoQBh3cOfiSZoKdD22uNMpa1xsxaZGLFyr52
b1fMlcU4ZRsu20fpRNPJw4qzStn6iFKzmI0rIiJrEk7r9IsycnPXBg+2MFgYmtNLPwKo6kyqwmP7
VfV0RLwB311ckhA0hOB1xnzmv4+vSae+Ax7uOuen3acPAbt9NsFcFft+fBU22wGNX22VhEQHy0Nb
ucl9XOFKqAgQb1irDB163qonTqBE0x1dM50RpKg/hiVmqJaU4PvYeFYUBSo7D0kzLT2KH87XPmJ7
KHNVkJI0vBls3dvEnyCHpeJYSPloiBoIjQvdxp9rIgxC6tdWz54PahzFf9KwTGd4V73JisUbDhZz
zz4rK1if+TuO8ojfxVxiBOyMbb994h1JRhW+orZ2833igPGcm01GJkJhwhZqI+eh6UKi4dElr50G
PtKSEFmHZ8ZRubYavDaJGoa7GmuWaBGyjKCzEv02TdU9V1jJKhiefl2lMFFLdCD1bpJVd8FZRtU/
JN/QnOsPCaWcrYL8YpthtE4aSq9J5ULoayicYKDT96W3TgvjB7X24XcjPtB9RcZuCHjStNnmsfzh
+/BBfcHWqO3umsWZQxzGvI+h2t2ny41L9Y1MRf90ewifyo/epfJQZx7vtgueAReMhwKBOLFGQLux
NO4CI4Qs2PbTpm6Yh6PaepZkaTAOzNeuToaNZdv+OnYOgYdnTMzha5wmQGVaatoVrOVtG7GRKQbQ
2xLse9UQSdU99349720MSNsemNKYCXDLJd05WCDNnpMHF3GARUkFeH8tOnEs4ZhjPVT27Lyyauu0
nb7r6+ApJ7mSxEL8qrXV3qmQMM8sBUnJ7yOANxTtjWaQ9200UeSnzIij8H3QFkxSn7a81NaL4zWk
wHa/100Z7ZMRgzVA+rD17ws6Yhss7MiJUc5HYNJ7WqxWTlBiBbRMYtqKvB5rOAF+rR53BVGTfRrd
ASW7xh57FbZl6GBreLFGRj3GQg8d1jWLnPGTKRcYmx88WE772OiMMowHiWOi/ym4LsU5aRIG3syo
f5ARrvHUdfqNKot4Z+Tg3xor+Om7Pd5D9TIqlGaiZbnhTyhsO6z4jjN/iDE4tA50VvnT9xigc5H/
aEZIGqavWPsZqP7LKT4PTv21zRBTKAaX3T2PWXcOWxQ++DS36My/WhlcAz8UP0Tf4pN3LNByoe2s
I9u/2DHJsfRftn3sHUMkP6dajl+tGQtfTFSPm1d8AL74gBuw16TX4hTJd2MUyA30+WcIEfRNfZz8
yMiR0033vUP3wBXR9+QBBQqzyjoiRkTbamP07RXwWL5HlnGc+ui+7mgQ+9QiMmtEquPzmtigXovS
/Wzn8SrAG7BK3SRRcsaQXK4YnQaCIAK6BT6tbFmd0Ue592SCpTvrMGz2zqFx1dGCmKSL8YsxzdZV
owWya5fLQEosCktcFTqfduaAM4YVYRBKQZ0r42LA50YqRtEgemqDhFwfZjM/f7OFUhf0n8z2wbQz
lAo3HRzlUCSMlvQxr+Dyxcz1VbvvBNEifc6lHEAyaR7177lHfDr5ibvJNj5jVxNpl70riMqMfns/
NHwvIh0IUTCznTd34GopQkpZbA1D0kFz8PPZFUgQgYuNCgMdW5ePuUezjPCJGfYklfzK9//kv7f4
JTcx9QLKtBT9u9DEd8i2yo0/x2586mz/s87VazB1X+hCQCGVBpB9X9F3xl3WRGwHhLWod+ijGniu
PQHeyExCEuOKuWHLb9J19iPnXDfWuxUNYJZKdGJLN6tUMcKXPAAWVtbHfvTOfXuanGnvcwaVqPcK
Ju7IM745Ov3Z2jixYVmP+wpQ8xDhnm8/S797DeuYanRZ3TdiZ0VcOZnTc/h1BzI5riNACbyzA82T
rQ5SJHUmicMxC9WmJj/CXWwuTD4fvv1JQzPYJnN4HZGkbci//ZEX8SNm4eQEQ4i80PlmKL/WAMJY
uBcXb4m3KZtirybX3CKbc1ldQGwsvb01jPGFeKNmF3fNEz6wrelWnP6ZOLVsSmPVGBjlQQ8UYaOY
4TGSyc8E4hqmBXV0SoP3DU5ReFRxWN6yCfPirTENWCCS8ExlYz125XIdJOZ69MvnpG4fHO1sRqAO
/BvpZsBHuwmolq9ban5EBdJ6pl2+TicYer6TXaTXPMawbgl2qulYjTQxxkJSrMr3jTIAlNT3ajYt
qM39DtcEeLWMRVndHSrisPCuxJu0hLyjRjJ1k/mawq9eR0lTbs1aEeQnj1FsIlRHcUTAULeFX/Oa
slnMR/wuPTkbNN/hwLHoBwBBpi4MSAlYIYyNdGNM9punmnthqkMR5tNWWax3c4U7hHW1sS5zMoSj
4UHFznstzrHDrDmmZFZP9s8QjUMlXIiVffhJQuQbxS/RBC90UPZjGdMryc4Om9IkZhkxxva9L8f7
ZEBSTSKKra1jHZNwbFEe8ArvYbQxw1Geavd1Y57gyoA2a+3XboR301AwdQswK4o8srD07srZ+RI5
8kkwp+wCIpCzlnjg2jpFXMlFINe6okHmgUySkmokFjiJRcJuRmeDjJJ7Qcxip0YX08EzNlVxTCtQ
1b2185ViVUKxMSxHJABGfhFj+xHJ/iPr6FXIeWU1T3mjNSfNhBWmIs3A+0hH91P31TaCdO6Yeb03
jZF+2QTIsGHX7iXvlGRp2GMgo3hm3DvV/Jy4/ov0x4NpO0dMmUSgKPuSElQOXhaNjuaC6HZ4bS8/
0VJvG5NE+LZr130odm7DFdYc3pGsP+TZu3AWwAGB4ln+iCXM5vurXuco3LSgD7A6WV/DqkWNFH5P
NK5zOp0XA0wCybmAAuNivLhF8AWvFQXuIvhqtv1FR9X/px58lipV0/+RemDjaycH4H9OPbj7fG/f
uuzt78EHf/7Sv4IP3N8ci/2kK0LXoxq0vN5fwQfiNzaGrueAuPSdvwcfCOc3aqJ2YHrQ6sg4cMhE
+DP4QJj/TtABPuUlyOC/BWoI13Qt4YSk2ngu/xo///Er1oYYSYPGetJfKGAp7ORLIPcVo1mBZY6Q
t9vRr5t//7FY8iphQKWT5hSv+j++dCsSY1exaG8RozmF3N3+VnUz7tx+Cc0Alko2NFMNNRpzWZRT
HMnDGSiMPewbQFiZGtrnZHipgso+lhTkt7hIMdBa1vfCsI+8Fs1JN+eEL9vX4iQwYsm6oR/zprVR
YvUkjxrgLTvlfm8mI45oSitDWD+jpv5WaxZfC21W4e7Gug4PptEPbh04tDC5jGMchDBT9tdc9i8B
nIE8b71rKFkDKlpshJj5ZCS2RM9EiBFqSBXkTkNunlgzx8WLH3pvAy22lYhGWhMemYeT559ciLzo
D4zvhcf5XqjQOqKep0LtoOnxVsVAU4K/s9KOne3ESKfAjKtraBBBnlViWZ34+t6soh5aCfHK3pws
+3x0W/hHNmBCZKDXMkM0ruryxZbxofNc0JxG/xMNN4TLofySmbJHdBaSGZoxy7PkAYuBKocOAhcR
ufWDE4Zoe1M5AxXzErWjdUDFhObC3ZVDeVfSF1+F47gt0zGnQvERJUO46wMqQ+Rrwo1z44vvBi9h
jLcaL3nDDue5hJyh4tBEWm2q65SacDKqnFZFk+y12s0FLZrWCV97aX2ZPdZqQkDC9YvHuQ6+9ywJ
1sLIZjIu0Q+1Ghc8+5MlLLY7jplxDeRi8qNNS3/yR58203YYGQepJX6XGCEwNVIyyr0Xc6ATXpXI
2AQEPK5pEBJIqWMXJDeGD8WltO6wP1AOHIONFGRXZTWkJRYamYTCX5dM9uFb71m8+RplasS6iQJF
tLHMH1Xflxvpvhl+0u1QihPIgG58Ar16CfpFYcoJubKylsZwnvHtwZ6ryWLdlIGkpWqhBks9cc8m
1jsVrj77y/W8UA6xjcALqTOCbvKoqdELOWibJZXu6ZqDAj16hbPtmmIrmgYY6Ow+jQi+CTFl8ZtT
uXbciVNgpHHU3ABMaNyJ42OZCvJ0XXgoJU02wAVYnGVnd7A8qdf8q8nGavx3im/vSaM3lWj6VS/8
p4USZ5oEkiXuUZe1t/XcqT4ZNNl9tqDIy0hMsSdSKdxjN80fskcW5ahH0VMtNGS1GbM8eFziROw4
/z1Dy25a4ztQ6e/J2LQHd1Ee1ap8C+pJIqkTCJ6dr0EduTgt+a4MG+CsRHQTvo9WjQs6JPxtEiFf
GmiPvryGzTAelKb/jcSIFbww9+UY1WcVpT+9rHhietzOYUyyk45JWRtuKdZqPQAWWg1boZ1nu6yf
yUsnjwnRFVC4f+XVE0yxKsQrKzxY1Kn9IFvvMVNGuJGs91gO0KKzdGCePHsvIyN98LN+P4jQXlme
eZ5TRHGkK5zGinOCxVa2aQlDhwR6lU72rApCUjm7BPhYJgDHtZ6MClAw1ZnCtsSZ6jjNk1d3xicz
q24mzB1p7NTlJD/k7SY9xbON5AO7N5rLYbrIGU8FMwq4R3F1ClzhacTQsCn3NWIdq/GhyYHv+HHn
w19AsO0Tn2BQFoz92tmkoXuN/eDdb8zh0rqLEkoezAhph/SCJwIN8l2c2+i2G5+uJYVh17k305E0
kN6bt5Cnpi25F5xiczc9pvAK7qPGXUO4ghRWomiS30XYL1ZwVBkYRVbmAkVi87BOMHCtCuACXTDD
gJg/68I9eL0GtcrqHpG8AFoHxUpf22krgWlvaoR2m3rCqpgU7oMg6s9qyQlsLTZog+4hHLjFnYNu
0/L0upkCVES6JZNnNt61oH8Hed9m+9gRgBOl6cbudbqpg/ChjGhfGMQNVDMB4Q7rcl9Qpzcmb5uM
dBx6TShtgi50Tgh406QTTzLCDkTbhT4A0hKsu5n8sAvzGLlsdmabPDePprKuSDcZ+m9MSDwqkTpq
61IlSHqASXExuLQx6iwqo3RyRf4YgsQkYewSyqnatMNPwgByxFXtJ9YB3AcAuH1b/ZyiSZ+6LHlG
q10fet1sKoIJdspTP+WIEMsIAupIPhpFt/5WUtzOoKJw2Us1hhWLUY4IhySa4OesCgfCKu3JrI+P
neoPsnBXtNTRsCJNYOJy79H+eHcOVlbAXkl1xYfwPoz2UwufR8UDrd1+Ki99tCOBEimKnUOPEtap
zJyeTEY6VDKdHoKo/Ap9ysD2FHLuSCxOMxpGqMJUhukZT0N0VQuplVxGtjgbJE4jzC8yk6PiM0zL
bpOxc+x9m97aLM5hxrlcBuN3AODmPmqdtwgJsABhh+xH/6xDFGm2SC84uUgA6tLHqXihww6nKn/w
BURAn1LvNpu8n24++rvAsVZ1b/d4Z1o+Jtd/4iUXDD+T3mCS7GzC6bbs+JINjXHpdXI2a3IqmwKt
kshGat/2nieje2ua6Ryop6FmlYEOf9NjdF8XOZkpJucT0hyMHABj7zQ8bLSI1mfTh9uQsvJ68Opv
RcOOqZflz5AeYjdQ9VYs6daziyUuJKSm77oJ210/nKcFEd7S/BVt37K6aEm/hgiQdVa+CZoOjzsT
W1yQrhJXxo7aKD7KxWOXhGsn6x9YR7LjHpOUKm1CVibTMdTxAUj0+BYpYHaYCPwdiunP+GRYlX/o
SvTL1Wx8t6UEk9D5+sxagaC/XOAobIGR1JajNg0woHWeNe9WvizxAgWXBQyhYZL71AX301ImmJ0i
3GhgSL5nWJSdBCxRtEKEJ6iDMxb7SYH/6fiyEGLTjwwAfJogMGEYsmnn80OLGzSfWjNhOE6FAwJY
yIa5bFoVk5XcNS56pb6hNSQcCn4oQ6qrQk1qwaxaaY8qgDkCMumdgm0y9YAx1cxFxCimHyXfZDNT
CxJTMdDuIw5+yIknD0YqqYPfOjugeejyDJvTyLC3U4NuYKDduK5jn80tTLScvxtS912XU9fsTBPq
DJL+nK4XPix3NB+BrJGlgcN913pWC1UYFG/dZhfkrVTcOhYMwtNXxgBrkPzYzGa2bWKKxHXZf/hd
9jFL833BkEbJmK9rtsOrTOvfm2QGAq4D99RKVNkT13e6NNNXoGfyQEr0eKWe/4yAvd5QsQSyY2Gr
xbk5hltDYZRiUu9wcXDTTqQshvaw9VJSwx39w1axex8iIixCB2NobTwTGlM/ulgNI/eIBQa2FHbt
XRwG16ZKYXJYXMjnuO43gJVMvu5YXzp/3HmSxm6DbXED7dU44ypZJ/lQ3AM3GPauD39lGggNamfW
9PFs9M/G6N7TAb/L8iTG8SWqA+DYEBXiGj8pOMYEf4eKVHonsQWB9LTpxpMCQqWhIOOiJm+UwpJe
U+tBi+QlS62sRuvppfXFpFm367PmE94KnHzpNOfbEfqle4cIoKNtjCwb/cFZYRmYWC245HpXw6sx
FQRVZdNFuNq9w5OYr91UYR+eNHm4QB9p8BDaavYGhiB5B8DDOQLyY9nuk/LDzrE+2FViotCKrpOl
x43sa6qUrlxJsgUOXCgubeercx5N6aGL5sdJ9tFhzCDEDiaBTL5yVhQv5pOC0IJSs4RMIVCxy8Z8
KQLnQVoCdcqktpkdJ1tb+tsJgUU/mQ6IrVFeyYa+FkwkGvFcV83mw9gka8eakot2vO+KEOmViZ/3
kI3Vc9PNwbmomy9uWG9ms/QPdvHUmcH8MJszZNIZF0ZQ4hsMQ2KSUtvzUJVE/m4IZqTvnvHFBCm/
jthZ7EoIQ3aOYkHZ256VG26MYrgbbIqX5XCJo4Gs4oDFaUVo/alYbmaSpf64+cdjQUY0ScyKI4I8
c6qDnssiqSYx1ew2G063R83a3xB0Mxzquhzh9pAgYOZlBj3/r/t9kaZHj3hcB3hRvuqLCf1qGf+U
CK0ZtAb48ttNVcRTjhPKPseN85YqB6htCfuB7L2uPYVhsRyaYXv6475qcEA489brpuaE1ACAu+Ba
e0hdwO2J3yzo+j9vUppqRh8DXxdoMs9M5O7BlVC0RhpH0CPJ5S5ATaB4WQ77Il5apt1rsiRmiyVQ
+tfNQHvsj7uTYTw2guQ2jcILvywmH2+OqtPtNW43JhM7GxB//+uhP/5Ai1Pb6hMDbSdUhduLR4aJ
zfd2+OtB1JiHyoYnirGF0PYFccFaK4I4tBy2YUxmknUpqpyzgegJagdqSWu/HUZLunuTpSPyUuMe
vwRvTCjUu6obPVSDxi7roBSEOir4uOh7wy2x0Gw0sWLHb7LfaGLKrFVErczXicbRwUd/uzGWT8nD
AeQm9jabWTFGZkgrSvItLV/V7WgsnNnaEmjscNVGgAlHwwnhaNyOatPtgWOP/jfNDL51crM+IX6q
T1Wt5+owQeuLo5AIjFQ3J0z4zQkhAV/w7b7dopFhfTIfHIOItrhq4bW77el2JJCEHFxfb7Q1tKdu
ubkd5a0iCNtezHA8NcJ7qorklFoQ82+D73aUBinvG9cOxgSZZ+vbaItZ61iYO3j3fEnLQKzpHlPf
3qbLO1bLUNOhO9YHUIr7RKIZpOjdnG43bg9+r6affBq66DSQs7e/PTTPPrGIbEOp7n91jR6orgMD
4BQsI8hajm53S1Hjy3T0BwgphQ5dPTbKwfmNFpZoedwt/zpc7k+JTHFoIGrTRgMiJjYYC91yeLt/
u7ndpYFGH6xFpXWhf0LdddmImbO+sIkDPrYMHMyXNJ2j4htu2wps2/IObm/o9l7GJ11Z2alxJFFY
U7kkSQD9I+dhuZE2Wdqe9k7YhLqTb/jIb9Mwx20O8QoV/5MrBmuJZCAgQS5RCfktNIETZdNWEun7
MtZvN5zTfx5NnuK9/Lp/+7F5ezDsiSEJJ/bIf/2eZy7A1dt9pe2i/faPVyPZrzh25ueIjG8hQjLu
/jgUTZgzixNzeHtQLgCJok2Z5389s+/y5jQuN7ej2xMJNZFrqjfTOjYZEjaEi9r1ChJJuGeGDJrb
Uei03xqt/O3tXptRatuSwIRVYK4xoRi0hHCc2TACOYluz3GXo3/c9axyT2/T3w/0yzCb/PXyMM/o
V4o6++OzvX2sIa6B0+2jvt0AVEKU99fNP56SVLN76EtmdHc5FykzMQwrKzK3RtwCE6TgyTZbFPdV
wuQ5Wg2C3ThmDHbL7OK7mpF5O2wm+0r709uF40M1uf0xqLBfR7fJCTFFeQpuh5RxcfI0XBNU9Wjc
vk29fIl/O5yXiS5o2Umn2M3C2yTJJZypsgpLcciwNGWa78Lx+mBbG+Yrl7769Ovfv91Nl2fcjm43
Sd18hyblbFFpU11ZyDw9UxZj+K/70TDhz9bG/o+3s7y921HJ/DnimjlQJm43tmsCO/7rh3gY8UFT
g4IqObHDQ+yZLPMLJ1DS4n/mcDTI6qOmrcj9YfKFkMA5sBzd7o5xyw60SKU+qfwtgVNw7AUomNuN
w1WfuWm5P1jGHfKJfw7CZUx68OpOtzGJ5HnYWYN4+Nv4vh1S3IcRPHg0SZeRjx0p2+eWdf7b824j
21TWneUazu5vg//2nF9/o7Fg3ZUFEoTbY2CyOZ9KdDTbVCDyuP2Dt1/pvBqlxOj5ZDbA9FgIWyhp
fsF4bjSdf9y9UXecrPL/iMX+/xzq/6MjY6FBtf+3jsyx/Ejfyv/WkPnzd/5syATiN5QYjuvbIRQS
4QW0Vv5syATBb0w0vhCmFbi0apYflaAckv/8D2H95rt0TEzfp3eytGT+asg4/m8+PwhDaomou1w/
+HcaNBg/lwbM3xo0IrAcmH8hghPHxkK55GH/vUGj7S5JZ0JjYb9uZwFllm3AypBpcR9NCZh+SuR5
ov27To4p/jG2dGICBDBZBUYdSQ9zFHuRL948E4MnaFnvpId8X2jiELr2TXUFmm6cYAxk0Jel9dh6
tmD2SN8a8NC7YUiIQRCBOleUQDd5occl0Ih2h5dQ9wYcNFc0HZqy6whn+Ka0m11MoqBr7fRnsmpP
aWC3AAlh5Bc+GjCnoDqVl8kumQg0naD5mNVATGxgXt3QszeGjUacwvT7ZCtiCQRowm6MEBsAY6yV
fjJaRNsh9Qc/7b1NVLjENE5EDjpOgMBGT6iRQVW7/u+VMSbwEa1NXLc5FVEK207Q7Kt42LN9krii
wRFZ3bZtKzQ4ovxwPfc7Ea1rv8Blk5G40b+SnLej1pGfdSWDDVulcGMn7jaUhb8nBpPMOqMh8IIL
yF7QGV73lnsYWmubh4OzxfWI0I5Chtm/0az9zPDANEiAijzb96V1b1IU3TfMIbMYmhcXXG1dZwed
q+QaWaO6E1Jf6FwsCY/JA7j5fGtX4j0WibpPBO562A3NoYrNL8aXIsExlJLusSYUegWlCN5bYm0n
uwzvwoi6QaN/SnUf2nb8yj6zQnBNk8Px7R+aHthpoNgJ8YnZLUznOwHIqJj9pymtscoWwrtv8scM
l7jfY0f1snzYdvNC0cAjfCyU8WQ4pbVuoMZ6CGRX/QyiOHSppUljiPepXzxVBHVx3QCrnaTSoRgd
dRtaoI9dQA5Vzs6eQlf+I6ogpUof8hgcFTTO5KB1PmprEhy+klKKirp1HpOEMATNfovEB/K1enCo
Y9nM2+6lGivvaOfTk2LRv3GqoTtGvtVtbK++oFDawvAO6A40RBLQ+bJdgBuTOcR3ZWiFWzYgxCqZ
3pchq+rXavEIZpsgj/UGCIjYQd9EWE+i37pU+cJ3q9ezDxMlEIR/V5rKl5G+ZHX1pZvZU0ckBx9t
QvCMHEylbbrewQsnOBuoXnZoaegLwx1xDH1KCtpfAJ7uPPd3fxDjM8kAqzBqkfDG2EQlnm+u2CYe
cS7b8WK7rpp7PxCwl0q0HbpoWuSY/sWqIP50OUXzAiDCYBbJJTW7t3T2XlEuUC/Agu7jibRlf4+l
ADVnStRjpuonI4jdS948+oMM7rArUs1il7ByAWJsev8zi1N5JK8XcEJPRgDZkkgb4ndyj9hqUesJ
5+KHgWM7cYyJxkl7sPm+US/jCDAMKoMufC4zWKewjrOsxrFgWQYFA+wB4yRAxoByObvae5hKMzlU
Ak91T9EVEMV6UD6Jg436hh3kLCERHfKO6N9g/oEdQGxS7V1jiYerRCu8G2L1qF39mZkxDRpbCeTk
08Z3jXEd+ZrCt4AF5Pniqbk6fFwE8EQQ0VH9Ul5CO3Gx7e4utqAExdOdanqi8zI808V8yPwogF0/
w+ysmYAwPsIiD/DUKwk5niK949XJFjz1yTJNsaqtysDVZvp0ny4Wo+M4luNBLlQDI/aGDVDKx6Qk
46IHIbPSwI6161xFztSehhQeFbqz3nKeqEB8B5aNJrAozoPxmtukNhY6ezWEDV2cdeOa9NUSqKZ4
NMIGPIoDICdjERSOJBKaqmSOgN4MxOlbMozutrR6ijB2H+zHlhpDY9/1aTJsMbm/BFNNgbZ3jU2S
lYd2SD8tMPqPqPTpFM/BMzEGEY0mFXyhJIKRuhj2ThU/QNJ4GlPq78gyq63VquEE35aWVokMeJQC
lZ8iBAvmdQri1tZfa4A2j276GaiRQiC6WOzKaHoo0+2l0N8Wb0E3e9/CWl4rM38iD+ZJmc2HID1m
lfaFolsSXCIs/pycWp2m8d4yEQxZrI3jesSLbNT9NgjGap3ofUzlcydtGj7m3QC3515b/tcysYgs
srDBg4YzYNx9L02RnqVlXJwspHhQzW9jI+v9bCWfDiE/F+n/JPSAgOzwWBpTswFhcZxqiwBDC+u9
k1frZr53UBI9iYg5FG/vVo+IDC0tp0M7lxiou7Tap4N7L0PcuK4/QZbP84Eol6Dbdu7KYSu+Hkf/
SzxMlA1NAMVqoSC6VONzXW8MjVYgMefmQo/rLRKlPGV19uL5JtlrtXuMa0RPbj3WT8WYHkj4y/dC
MBsgbseJGUOdaMrHAV0TagUT81uI+LtsjXzbmfUnXQjz0sJbR0iPF8r29JvXoiGcKM/irFvqfdRV
0TeSB6+pVOXUg6SKSLVwHcoJUQhBCunS7JDgKRsDXXC71SJ87/2Y4M8mcPe+tOudWwC8KqvywXC9
Ex6+6oSy+gOj0Dt1T4GMUy4qu3I6MymdJKrEiE7DmXbnl0mGIwmeJp5YzaVCw37bTKp5NgkPWRmF
129dqmW1hW1ipGaxscv5uakzkMwqfyDWq15hs/N2iP+jTWwh9wvB/U9MZ2qpZrZ0R6VneEeChmif
yWRCadhRC5aq2IzWT3ts8TDW3tVX5iHWvkcEhrMClYVguuAC3RzC2YI85+ARo7PN6ssx/b3UXEjj
JEuA3QX3JcaZtTV969oYOgtaFJlCKXQBMhesn86Tbz7Ek0N5c8ZxpSAhHf3eph2FZc7ztX+Nwe+t
RGdY1LizEASO+rBidySabokoyWk0urwT+Vw1xFBZVfsx+prSs1V99fCYgs3uDxkorlUsHCjM4Wmq
VP6FyApnw2wYWAMceqN4TVJEoBQ6EKNAdUt68HKoupmzaxIcbWN+TzvUATB173AseFzdIe1bqXix
lWXv7Bo9Xr7rw/YFWX4EwCAoQK4ozOVWbYldoIKSVm++1TFGDrOaf8CwJ2yHlR5oZ32WdkauiI8d
Oq/L0wDyaF9PiCCL2cJeCE1qKtC30LPDNZyTKzrZS9IwqAtFyTeymNesBgC2gV5c9ybmnmaXVw4+
Ru3pY++i9wX0yEwLPC42WINUs3wJnMa8B3+RGOGXlK780UkV6RvWhChiWKI8zoUMKJNPKe75uccB
ROctnF5mJvqRKOcxrIZdkAe73rLidWlIm/ARaeyCilWgPzZH1Tb2f7F3XsuNc9t2fiKcQg63CAQz
KVESJd6gJLWEQOQMPL0/cNu7fx8fl+17V3WpKVJMwMJac405wqYNDhES6iM+SLcoLoGzqPJhP8Ii
SFQ9nnZBpFX+KIhb5KIX2YBrAhMVuwGlBpFFmVEQdSiWogfw3HhjFv0hSAmYMsWifOwIw1WjlzgY
Ea1BUYYOewfGNtUaX0z0Qrb5cD5dfmiLd+sKoA8L1n/fSY0tbe71szJYIF5IakqgVSZTnpuQRMz3
FYpYwZFAHVPPhJgLm5aHMcITVxpmulUHDMgqwt58ufVf/fpf3QfUYBCgEJN+sjw3xfwJkZxeIl77
37zK4++CSiKIBSsXtM5EyP7jr7V7hiDr77NbangXizZopn8f+cfNvx8q1BGHQRsj3+Hf7y0IMgZu
ISnEokkx9a/X/b/9ltK/LNgG3eESuE0VksW/7/avb/B4qXvZMbwVuCB/Hy7qXLeJQzedRgX4ROzu
VG2hrLXHUKgXhPTxQLGMgMctsJEMBjrL2d8H6prpZhEv2KkaZI7Utq2jSw8HC6z4Oc0LZv34gb3Z
rqCY9/GnKLfLVPePH4/7LGXEzImkTzvL8ctvcdiSl8bBA3RFRErodxS31OikoJGfWEUryCWv8nJC
o4wR+g876gXx+s8W1ct9qmquIZd1/mRQt+wg6+S0D2kfTORLouuEa7dAUfTciq2MBxPvU7P7jbBt
4j3IsI1pv8pFiJptsfr+++Ph1I0D3z/vK3RrlRqz5v8LDV7gu3DGQDMY7vsHXPz3/r5HIz4V8v7R
dsA4jR13xnsKy5OsSH+OpLxYWbA87wwW8n64VnhEAaNX5L5ePz5wuRzrx63/9KuMGwxBMDtG9F5b
8LnlE6RNG/uPLtCj1fC4ZS7Y/OPXCH6BbS5g+KMD9OgFPQDsvw2huhzYD3e2f9+cp9W8PWMIBelo
4QxCt1pdRcv2aZjaTfRce8OKICHbOFzHbW6Hm2lVuY2r+f3kwfAhaSXRVud5ex1WPpYnto7TqVcC
iyd7i+CTeRNc/B7P/D1ySD+41J72BPi92us2hBW3d3A59Odt4xLy6n0sb7ZncoaecUbAeU1MZz86
9801N9yrKaz00/TNHZ3LG+IxftGAOYo/EpqM+4UL28/21+DSpsAHMVO6ExG/uI03VMFPfDbJpwR4
8nltxvYvYVR25ZK76gwuSYZYwxFGVLulRYAmRhMci0lZcmSG97g6qPmJwzJnfjOfC6z3oN7dRW/G
lk57RwE+3sbplC/xPDRoI3lbNRi5EamyEoUVPPwewdN0quazbkDZ98Z5Q/A1Rc6R9yZztA29lEp9
OA8rTgmJpAMZQURR3NcYqfa/yA3ALLCflSK0iq45XPkcd/xWfT6G2tFGRzNrDyudRWGTDHwtaEUN
URiLI53HDX6FO17OG6I6xgiEwEb5p56i3BcxKcUWcwmWtpdkSusA77z7VjQWXNiYbIfX0q0PCGWk
bHRKgitCt75fhrayq8VndRunKxKFKf6XNxuPMEI4C8X7jNdaClvA4d0L/H50lwZo6E4gOgQznGbW
NRzgPCveMCxoqUJhINmG+aklWsQzL+ap2pjmKQ3OrFgoG8/qtfBkn/lOfqJTRIRnkLozYRRvuFjF
b8oJH5fSCdA82uozth6S0x+ircA33arkmryww8TQdDC/xG+R7hjH2vSjL/G8eKEMbv9DYzq/cXSy
6S14ZlaEWnRMo09yrVbRS+9irjB9rZsXceWNzKz7YhPXh1bwrOynLFxZ2GCV8Hx30q88OyRYU2b3
N4ksxJAs3+ogPne25cYuHrS/wTfFosb5mp1jief2rj3mr2m5Fza/KPLw1/7oN2P61MprY1VkG40Z
owwcwxkZ0X004j2IMa6i4Blsa+lW+R1/CQUgLnOffDIEOkLGRQMnBvBlr7v0x+wPyZr1m5RsTLKF
FTjCHucpedPLJ4vOyb18kTI/rJ6a/IOnYygYysvxUE8EAIa1y1nHDoLBO443IYUJh9+RzSnrnOu8
Fb99HuzewUpuUrLunZ7Ne+rckaGQRzivIRalLnyi5lkiEyQ/8d7oUE1AwV9Of4khNddN6QAhquWB
wRVGbmQsb6lxZs1LjiX5G1+Ol+SCiDixRvOMsK5SlxF9hxK3hIyQY4lgHb95DBjgO9arZtipworJ
AJmKgPtr230ykpt6I0vo3fDIRiPrpIa7mAuqK+7sJhLv853ZbNPHUcrv27v5WpUvVvkNxxHyJf7l
XlVvEFLQ7DAAtuoVLxkne6H+oqWp8gKaeVHqVSbv8Uh0+rSB6Is6aVpL3acSnHuFEnDeZNUTKnKH
uaLKP0R4R3ipyOUBAQY2IIv5LmdkIOKH6xubX5AVxFq0ICWfl4DCd81tq3hrGi+sKcRcrj2wQKwm
lzCZFUp1A6a30zvqtynZ0+peb7r5bN3ME2dYpvXYMdt+kp56au1jHD1r/vTNFawjNlwgQzZEMNLX
LagraqATTtyfypPil/YE8YeBssfdT/K5xekw/H7be8vczRz7wVDiPXxpi981X5NN0eTxpHmb/2r8
4vFR9vkbONO0kqnGbJVvGlqfdEzki/BDvgujh9OGHeG3uCq90m5qaG7U5MdppV70k3GAM8Y4iTtf
ATDIPAX7O8x27XE7vdNfOnIMwN1AMfxZfe8kQvG84DStBtkOX5g54eXVG0JNOVpG98pHUPljzXBw
2mTwmpADVunEmzP7MJWi8eR73U2WxWAtbSV/WTnU0O292EF5k3n5G5Nl57K5JwuP/VnEqhV4hm/G
ex1BJCspo154VVs//xVuBYs7qla8CajPHfmkS9hVedkGnh7Pz5Lbh3oRDj+QmMVvDh1ML3I/yXpc
/KYfL4/DgHlh2tXiDQJ9rmAeZap+vL2S+QIS4D1WZJ/GDacnW3g1nlp7eDdt62Y8sfxxHg2fAxR9
Dt/c8DF+rpdV5B7j67HC2Z51mIVd5EQvK6FKuqmNMc1rH3GmGBtKfi6hLpunxHBZzOanmTPK0OKz
4knhZHs29gwHiHOcDoXDRSl53yxf2RG/Pxl5LBeGg4BtW+1Zv8wTZ8lC1u/MrMTNipDhPT5/vB7r
gX81bmzD9iUvjOqZP2dSUHzxJByEV2nLSeLfNXkbnW8Ogn4ZcaZ0OUzagSPOTb4/X4vBzxLa04vl
Ut2VHr1ZmNNPLC+a7mrFW/omXziNxZ7lObgYh5YQR2xunvnoCVMWx8o4sPppT1xl2Z6XTT4Jx5I5
f+j3EQeuecfZZykzMfLhQw8WY4bBwp6UZzJVgrOumEWb9w+eTI2SMaStbMdUGaIxWcd7TjyTT/rG
NChtufLol+z5ZswB7yzu2uGDb6Hc+DZQqFlDObIoHr1GWPFWxu2jbvYxC+qNHyCeE3HIbvjCsM82
E9ZPT53AgC49zgvmt+oq+sy1XcM6uWk91WWWZLDS8+EDGD5HOKtd5Yn5n2eNyyDVxxXDLP3lY7H4
8xZsxed1V6/L4Nx8c1kHhs9ZyWHddM5EsEALTci1Dr0nxBuqKGHPMycdTjduTVAIkNn6MgN9r0Cc
rTaAxiPFgroazukvWLxJtRc+o/WBkTmPF/CDCOC1e2XdJCzPrG7wXPANGM4cgmIfnxOUs4Pf9U62
6bGU9PJd0G0WTJ9Rj/JXlTmTNlKMJd53wqny2QAMXI8cYk3allazB/zowUqipuHv6m6FXdAujeL1
rLCF37QGhkFuJRILeK5rp9VfyiVLWTa9RHK0w6d5YZOOUMVmahiXSU6WbMsZxmNovJ6n6j3PfBhY
8W3gxIugAfDPIdAJhRNDgl78qoJ5vxx8KX+UaJhYX65pBrK4omwqPZZVs9/JF5nUa5iKBgpSSpfv
cQu50MI4MlFRVMbJB8vpwMsMMR4cSG1qVrWx8jCltFDNvqFDtbYlJ5GGiOQTMpznR2v01H4ZBmZx
KOsFG3Zew4YgB0IY69U0nanM4UXK8K0ZrlTE6k51RcUrmPypXDk/z+FBwxQg20XZD31t4Y2l1XhN
2FEygENP4ToNXVo/1DTLANtXzCPU+t+MWZZz6mzGbrYeLXc4k4SMVevkBFT+OA6KfqqtqncojZDZ
V5zorlsn6mpUV6yBeb6LzGPLr0+jeZSQNuH/bbnEIPq+zyTX1s/CK0FbjLTinfmKETCSVwumPa46
65BRDiGhxXEE7rF39wsIwcwCTCsTQReOJG9oCrLDoFoZHfGPGfsKTA/xZeh3fGB2HIwtPyJKg/0O
yyu1G/ZEtvkCKxTckSKdFaMhIOCIJTW1QUqdQiE8sEA5ymGc1nLoZvvme2x+M5QJwhPdvVzjYLba
Vn6RbpXLRWn4AXJ5FAb1bnE4pjRmQla3CjleASh7KqKmAJFuA3VtfFk1VG01+qhk3Us+sVTBKzyN
rUuabLX27e7zxJAt6irOnud6x6EwN9mNqL/R2Kqam9RehO9N62QI9Xfz/RQ/CR61pacxuNYUtrXH
AGyhb2dYaS1pAIfmo+Vyx2XfdKha22d9TcsixXZbcES7POLV/80lV6DqYi00bLrLGZkVcJxtLF5w
aZoJjsw3IF8wla/gTRN4fIhZlV19t78sU8YOex98G4UDkwknN1J9rKcLvAaEdSo52WE4AD7S7Gye
xNiZsxvNXeyhoL3YaHhFAMTF5V+AAmyLmPygnyBfBRcg5DbAtfpmwg1osAVnrGnU4vF2Fj8War/l
LslWmL13f0wrss+V4EfqCrZtwh3RuYXT0b0NdLq1bSK8k/Iw186oHAS8/rTtxM77DScb7Uh0ZaC4
KjN/Y8fj+4iVmQyd3BU7r7F+cKiwp49Oc6TSTwoYP05D9wiFMjlq6PY6TD1PlvhJQ52vosfYRaxD
qmfdNQpPJ0TDMV+eLadZRcdHYbLEnNvhDTFS7xjPluZnP+ErYgfmIEwlY8zHdgnILl7Adzi3AAGs
uhnCui7fJwpliC84058QkP65U937LmcZtPOr0K0sHIxeECSVoIQk7SmFi2P6Vkwg/AvtQLPnSXtu
AIZVN6l8cmctWp92U90M5p/q1s/oikN2ThGOVNSwKOcc7Tl4InVA+UOiW/YW3FSBKSOzazQ8l/AA
vqs9W1DMyi8T6Vm+KSsf83jxgtc3JhxMY9It2FvPbSU5xcJ6qz2UIkTKKDdOs9pvYt+U90HL/EJK
dWwzFAybV+Jcp1hMGHutPdY02okk6p9i7RwOL3P6rvZeEU1+FH3AFLdBdDF3RnFVId+EdLCXsAY+
pd8zcetP+cdwq1K28i4rMLPkbrTZv+5xKcQedNvsWZVlTONau/7i/+iUnuTX9kwjpsH7OSPQAkO0
k9UfoT0EqqviFM58kXjCIZPduPUqkDaIB58LdWogEQEvPLsCom3wn/KQfu/LDcEOW47dgMgwuM0r
dNr7iNnNa/ehxEyIJzvlwafpHzCpebl794G9ZZR7IUek3zSGG+o32AtuhejP2K6TklqZ/Z4zR5+N
YJ5F1AVuuVGd4matpBVzJou5V72Fpmse9FdAFsQb0JQOqsYOAzKf3V7bHlokvl22BHBHH9VaYY2D
lga0Y4UcEA2qLth1eojvgPv3XUhBb52E3W7KNrQx9KdwV/nhq9ytK6JT/XviYqIXnZhN1Y/7Ydxp
oq2ss7unrBU3e4bQZ0f7iOnMlTDg2WknyQXxZlbAemU97gtyGsNPxca6rsc96D3f5DR/3OCj8kWI
xSRheI2+LX1132Goa1fnC9nBbrQ3TgKQgm2cCo+w7ckeL/EaxV5EFSrvs9+R7d2pIrvpJfbI58Dh
eX7XP8Jb99qKZCptE7d6VTniaz5xg0n7/hFR5FQY2hzKq/QMn73A3Zzsn11henVz4UQTkcHsYeOE
g/ozXtHaGgSMnGBiUGz5xWHAWJs5cbEs2SrHEqeIjeE178mVWVT8oEMW+oge0GniCJTUu2KJJLEr
wnCqWxm/6LHLVSw9V+oZryYJE3Z1Y0q/VF1mvaZGEOtNQiQFVXeWEZhQK6L9wdaJ5Y8KQeiXTUxW
QPqoUXHREl7+LxDsIpjgat6bXr5FcZc5zQZD6Ttz5g6VcwquwmcJN5m+5CMR3eC0Trcf3g0oCNS0
5jXbx36m4ZERT359haNQhPgJO71o4+yAg6ObsauipUOrjdAfonobu3tSTXc6YJ4e0phB5aHbYu6N
7Sbv1vJo13A9Ja7W5JVykx369E4a0gyXtrNLz7DOs/QE1C+SksWeHSaJF/MmBdKyFWiGcJhWn4wC
2WaKMzKfts2U3HD5Q33lRcdoPfyh9ceuKbfvBn0TO3xNiZ28GF57tfQtFAs7fsMUNMQt8kCW1scy
e4evLa0hG27g+/03vnZf+IcUwO+u9K2BnrjW+o5HhOUE00Zs9vfp1vymKCAxtiFSurUOOFzjZsR1
8YsfHXMc7AIqjr1UubTFaUDJDSph+nzrPPIqO93QZoIfBHwAA4gKgVkeRkcpuMl7eYkwtEYaZBMQ
saHIv8zVtnFIhWdkoIsvP4unGoVhCRlnB/8JcMg6RifSSaR8nV5N1iqcwjV8wu3gT5Ij39tkJioa
RVMcDiMu8+M2/uhcAaRIWXYv0VsvkV3mauSgPwvQmNg+W9VH+Qak+t0mT1Ragp+pZ5JlQ/VoweZu
gIRJLCjmNVPHfWv1NjliTr8ZjtLV/OgE2698tvd7Lkll1V/aq/4RMYvSEkfijzZ31WnjOkzO9w72
mobfot39cATYBf5mR7n40RAPtupewbh2Z70ayPH6w/1TZt9LaipDpLClFd7MTlB7NAlw88uv5Vf5
VXxbB0RM7OzBNU7QBWALKNVlkVVhhotHtEep8pNYCz4yxGfrqOwYHfF6cdD1tdNYPoXgC9t2K0q/
wb79il/La+ktVdkpeMmVddieQhz1FSImiPQJfqpG5WpZJgOWpDRe5SRGxa39g3EfIqZ1uAMaMLzF
1tdTmdxsKgAm4HXs918kedk9lw+vGtF026FCXo9wERA9O/2amSR8orw9WMeqsl9IKDrejXesbAlL
UN057xEf95dn6xje6FdFBn3VD/ECxvb2SQNIX2bbt+hKCYVMHT4+KbLMdOY5JYKaGgBPf+bZq3HU
Chdc/KQwk2M6A/hpJyuZfbyfHbTr+AfmbnFTnovXgHwd27jG2/GFkfhTJeeeeNUqeVPDrfH8ogp8
t+/KiV+xuzoGsBsaRzjet8KxY0VmKARnNGyzW/n4CBD3fMugLNqne7TuZU8W3+ed7uhbijPQjbv8
1A4oiIZNa70YhbBvhfAcLg0g3E3Y+z9uDsrSC6onakjRICdlKBT0wj2uOEtXacJQCYIXrp7ZQAfo
cZ9VxbsSHo+PnDzfPri5UCTAe+QlhBX98+T8fSRb/ubvr2rYw3sQX1oxxxl96c49nv/48fjTloAu
egt3VDrKWDEP/M/PR18pbcJhGy/U+VbQq3/9eLDhH/cF5UCJHpnapwVnyNPZDiNP+cef/qdnPl5D
W3j0f1+tqBG1pffmAlEc8l8deTRq10GFXujxI6yW93jc1GjYY6a6PGRiQCx5hoi8oRmj3d8/7//9
Mf/eh/qi+u8v8bjz8TfoyeM1S83q79897v/7679uYXcuOv/pkbsaKTBkWJr+PkDsG2/y+L3A8gyf
ndJyHy/xj7d/fG0YoSF75YnLqgkpILmms9LqPZhRgF8LhhuTVYCEFkCvyhar1LWmGdiIJaboy0p1
CDN6XnECdjUrL6itqEeHSyNZ665k+3dX1I3Qt5rbQZ+odYzMWpZ2PTKf41D4wjf30KjyzcLRa8rh
UbYiMBq+r1mnXCOlHhyFloUlEIwUqeA/k6DeHbi82HNYyQzWbPp9Jkkgxr266ntpLdbQChDqWWtF
gyYb3a/pkIyO3mibdqrh4Ikv5YPrQ3ojLzm+KpbELFgkl2GYd7jU432EBg3TwURay4nljSq1ZXU/
J9l7GFKngHIMbN4009oIDW6LRZKByqX1yqrx6ojiU9RkBIwZzF1KeJ4/RcKwjcUPH2nCVs3q1zIW
sB+dn3LtvgrCr6FX6AXl7JuZcCz5NNcY3sNRwZSVUCpP79qD0UkAoDOgTmDcRuiizmjmZ6hmIb52
pcbmCHYkOwC6r6wimvURhpD1ShVApxh64RCleH8aP6SByS7hYX9gkhzE0HgP8ah15W72x/u3JG3D
If3OhxqDgXymCIga+Kvdb5SbX7SR810nIiUvxDnylxCuUljPFdRETWM73crQdNv8aqB1kVppW1fT
FjLJJsvos8wB6l75uan78zTJdjzUsKPy7XSnI4QpR4R6KWvxsx50ajGm+6CG1ajKr53l9zgnq3Ni
F4bsddrsS7q5C8E8W+3GYfpqIP1JVnqS5ORLpdpKRwuvGcIJZdUZSlCPjGOmJNJPmXRfTSgGNBtU
qj3W+BqSC0cMZxiMdvHCxEGYwMfZtINWwu0U6qxtVYruluMTWjf1eybArA7wym+n96yswUGtDjRV
SeEZ5T9SSO5I1Am7ocFpQy3y9b0y/BEPCRtLe7gkS5+awjJJhGkTVcmfInNU2Vj8aobX0mR1nVry
PHLsNDf9PdmP8IHwLR7dRqhLO8M96xg34sdcyoRsyabg9gr7yUx+G1GQbppsvpFmzZQiS3Bl0LtD
AxBcuIEf7PXpPoU4OcO8jOsEk2T1h5HkSVL7hhneZzvpJ7JbPDRnsjOLIzEo/a5PY6/WK5i76B2x
WDlMRngxonyboS4HsQL+UAb5GTffDEAntXp5g6moV8qtTPC6+qp0JtZ8pABV36Ji/Vb3rN/cCw7X
iJlJhJ2qrEkBEau8uDVNLF59sGu1GN+QasTpXttKkXCcxWAFwzfA84Cc7qT9kQZLdgM2D2mpv8Im
ryFiwr6dqvAw99qnTkgZDt3U0XTEZozt8NrG7MaYSKScMm8KlO50FwkzuM9HyM8nzN+oPzCSX6lh
8BsoQ7IfundNYpqrxHGrpbruSQrd7QhXF9joFkb02W9tBDgxDqzipvlUBw1FRk5B3v+qzXyB7Yy5
Xsi2kOCRkTzLZKdj1hh37C4yeViCQbA7miyaHalZ3b3yLZUyzW+1+VgKwlvEtcnR1d7xrylXkgAi
E4sbM5zoVerkznXJbRqkK8qzmeW2DXFUY8ccRxrihEkBHkKEFTTDBm/6g2ZKOz2WG3Y04jGLyKGL
h/Bc/PR1+Sdo6fNoNCCzrRLNmIGqseFEePUZMh7cutF4ck8yDalMS0lIxwUVNNZT3a2Y6X5qArCn
wNyzrtMAxGyMz1Fa3bSyeSWm4cgxP861vK4oaMcuoWuK8io0Ab3u1kswVOdsnskfKs+xqoB95CwM
tYEyO8jiX3W8KARD2qGiI44oorNM0DLU4BREXsTu3JJ0W4Zh6ghaD6NLXzJEljy7Pv0WCjOCXN3+
4lnYE7dTbUIsK+9M3k6rRF8mnh8bqMHjDpvZ7cT8nVYFjjd3FTIiVDijvTSYPJKOOJ1JTvLqOYSt
rloYNy6rILSHYpWZfQw82CVe0lTv95Gsr6bNT8oZ24pZQFoXZj+k0srOH12lXVBFH2n7pUczl7pI
xEMxEXAhZbMHUX8rZ08ILQn9qpoj7OqFVQqgLhWInOWgXgdDSremzd6EqPvSZKV0ceZijV2wOhU7
i4zgrqHAx6OahtcYB06qU+sE7ZOwI4hzJX3PcoLALntCioxtNAysYrEmzEmqHgoQ87IFBDHh9o5l
cVZyel9QcXMss4arOOK6i0ZrUxdEh+aj3MCp1q5iLVKxEzzglV0LEFLfX8RZxnwp8oqmg8yD2haw
ttSonshXwDmcDLEEI/G9koCkt+w+IxAxr8iw2Matu9/kKtGhQ+Moylbo9oaCmYwi0mZA3QvXZEzX
JGQHhxDI0cogfRrK9G2loFNiA2S0eJgKPYD+3TxmOCq5Ud9ZfFr6JHk+Yo9bSQDtZf7cNVWz6lUR
g5MGCMCUt2IwMyHG4+jGAWYANQEqMeQwr+nKb+murx86qf8vKfs/S8pEJFb/e5M/bNvivIibf5r8
oSlbnvQ/NGXGf6jIv9A8WqQwaf8WlFnSf2iiruncbeqWpIr6X0GZvDzE/WSnGbyYavwVlOn/YekG
07KO/Onxiv8vgjLmS+V/EZTBJLU0NGqqoSmGxVv9U1DGlIyngNREW7V7bQj5QljGWjA1c+K8T2rd
wG1SSaYmbYLYzZq0FVGnM1mR00ch+0cfy19kGcJai2r0WVMMoBWIzhBb56npEbamjYVBG/QrAbZx
qeKKLwOKZjENBnJ7SinR3kTqQOk7VAbjMlbafhZGQlE0Y34e8Iywi0yVbFkSg7PW0Scb5cjPqnTJ
5WHVrOuJkIcZ8FJpmGvIJi7KCu8MUlh6mXAEKFx5DalxSK7WxLp7Zxmip0zIp6GpFSrl9FNYFKlS
FIdM55q2b5IUDUQ470RlQ2a9vBrD9dDK5MHqAGgD+9KlCJ5wDDzLNH2IhbP2hgH5I2gHDHVTdo8K
CWzhOGyHtJP3rdgo55YglCPBdPYc9IQ4TD2xZqgn7rgBMlHViIZGpFK5Eom+UqrkjWqEcUd4oc1G
4plNUB0fP1pdxiMFd7q7SJEOMcpK5WE1UTyt71jBsZ9KFC9LFMHHb1By1Fh4xngyOWq8X1PjF65J
w66EFGrH0+BVEq1gS6ftZ5R4LUG0LKFFE6NSgvxO+SzREZh+aoQIoqUMXkqH2jDTwteL8aSOdD9T
KLiqcR/Pddpj7jXQhUGu41Q9ngVNopJyTnsUN3prO7tNQBexllUD8nLzkg0GfdMx36n5QPe2TlLC
rHPsM4Yi2M7WyZS2cp0rr7PYdIicqONUVFNJkbEmtuQUp6lgZ1qSXdHjnkyyCdwiLHejYLyLgbS7
Dw06mAEULVKXHlCB+7wuB0tck3kLtGhYobZy5C4td/HiRVMVYKcPTbJiDeyx9DJ15UloaFmBjCuo
EHNMgVuqf2wi2myfj3r6rx98NZIr0ksfp/s7Spu0qQu3DMsTRvwfAbI2sgTpl8kVuWImW9AhKNdZ
ZcZrMxYUT4mQOOdyV5wLNpb0mETT1bDqbmKUQHeIZaEoPRs6mi5EBnBP7oRZyvHhfldWTahI6KoU
+ujC8FIZU3jM2NSivaLOwccItJJ4tTzZZ6XePE8N61HE8kO3wFVgohOMnvzoZnTAtPlLjQqNeKsF
iM/7/lTV0llYlp1iWYBmEbPvFoMqKqo4cKmKwoHlKmfdkpYFbOx0HGFa6dtcFjeBECPCy4JDwbpH
6kDtGiQCubhiZMga9zNBXQ3q0WXBXJbOcllE42U5nZeFVWWFxUVL25vLopsty2/FOjwtCzJePgOu
b0OPwJT1WmPdJvZDWFnLUj4vi/pUmtekR0ZTLQt+xMpvIqWz1Wq+4rlAUbCUBxN1gjiwf8jxSxmX
EqKglpCWoiKcKC/CDKME2aMecaU4WwVj7OhqxnknEzZaChTqkVeiLQGn6jJ1hIavqFPPmNQ1+qPA
kYYvWSneiBdcAOB2rVU0KAKVbYO+FEh08tGWCfVRyZ7GKt1G0Pmxh82d4f7oEinsws2vOvowluLr
R18KsUH+kwvZIia31XNLrZYuRdud6g0XkcRLl4IuXUq7WJVKfIvB8MmphBtCjafl0XwW8/S3CocL
uohqKRWzpWisyNUyqSJjpRt396pOoJdFX+lSagJRfNVL7VkiJpDb4bfOMfci4/S7TcvWKTFDYeYd
tx2zpqsoGkTfCjxjjnO/s4hEy7PkHBYYfyURu1CaVlmY/vY924danTQ3lmi7z0V9zpcamlo6tV6i
pbSOtPlqqSDnJVX3tFTfjLeJnAKdqjymOs+p0knDap1Qp3DXlxK+XIr5gKo+W8p7Ariw86bgV5bS
v182ASa7gZhdQTzmhqMuG4W837YLFRTstmMfkf9E7CnSZXMhs8vQW+gF6ajskswkPm7cRBnCPpWd
SbJsUcy0J/OiFEPfECNaeyQ2ykF6SzEAdIzHHkfclMP0MZVKiU28AjrBdqit4usoSsco6khVei/F
ASeuOmR3rLLbyWKR/WhssBFY9lnstxD7EToYghngDg1diF0ZKO8vm3DEsomjBMGTJqEwRJ5Awv1v
MaPHaYm9WpOfVpysBgcxPZ230hAZdmG+yxTrpKCFHOJCs1YY75EjFZFdah3JWTMxVYz7kzDlXl/W
f2ZTHZ08gUzAJpwJsMMF5s7+OzY/4zg+9FKGtQ8xsi5zy6vARlZ+7GjZ2mIVtDPrRDgqBnwjKzyF
Gmgje+ES/3P6Ilqww4ZnPeR16KJsD1Zpj7elsOiuuD7Kx/564kPGv3GjfarL9jtiH14tG/I7O/Ns
2aLjWIeg+D0R1ecprNRDF4FRkWK0JSobtvjBRFvlNsu2f2DdaNNxl1vz67QAAxYIAUHnJwvEAEea
t0WqGIAkmAukIIMtDGAMajY47J8+qkER3PI+1WjQpU26ABONIt0oI4pNl1yNGA5EVbOq5ZVBjIxB
2l3Ql0c+HlxFZcL6hoXDQP5uKOK4iSUa2PS67/bQTa8ECkjuQGxsmP3hUp03QkTWsQW+onOKpwVw
IejTt+ohX49gMVRLOw2ZuW2C0gygNVYF07qL4REGuvjegOiIC7KzQDzV+BQskM+8gD9dphFmQhUV
NgBD3QIRzWBFWBAR7lw7UnTCR5zoigVUShWmLlCmLmMpXWAndiKKFHllDEFT7dhbV9mXDE7VgleJ
4FYy+FXYvI3AHnJMujrolrbAXJ35EtzXbaS9ImDTISTjHKMbfg46xkCHuQp/HdTMAD1LQNFmdq5N
NZ6tVH2WQEFks/gjg7o1oG8oyrYmaFyn0X/Ff9PTGWLiAthVwprRuCoXIK9fIL15AfdiUL68+0Vs
1vkFGfZA/gCBYVp8jwFQ3bcCShgtcKEEbtjkwaEJtT+6IcvuCLIYp8dyARrbeelpJvSCSA77SBY4
UlmASfpw5QJUDgtkOYFdTguIKYBmxkRE5/hEuxQIh5C8CyIxgD45SoCgoKERqGhD6ceAdeT+a7aw
OQY7NerwK+zbVx1M1VzqSrFStvkfFcRVW6DXGAy2Aosd8RrlO9Wr0GAhTcAFJWKLCmbwQiAXQogg
BL2zdz/PWBxliOMFc12A/UpAwAsUPIIJIwi/GAmoshSKr62E8tTKmFpGkGQo0pvK1Df3BWJuR9QH
NeHIFonKJu4AtmHI65FoMD4y7cW4tXxpAa1lixBpTJM5qwukXRa0i2cTf62cmMsgkq7/javzXE4d
W9f1FalKOfxFCREMGGNP+4/KaQrlHK9+P6LX3n3Oqur2tDEGNDTCF96QrQXwcID1ZKnfOMGhP0mF
nEp5QsXcoHKuSQseaZKOSQngkWjRnIwqO+R/2A2luV3Sq/wow+vai9QUoOKSDl3V9ii3ieR3Gbd/
0JttoRZBk7LRqWuBH4cSlPE4B/MqQZlAzIB40A9gyuAiiFUGhVraLv3az7g/eiCPbzWzB144wfBK
1l+bj9bG4zePn+Ma6ojZZwq6U/zhv7+QGXuU0f7vwX9/8+9jhnwHWoEC3+Ol/n38/3n7x4OPD/Zf
z0nTZK/IfeGnfdFJ7uN5nLA0aR7fsu/TRP73JWtN2prKCAUd3LpW9tfSSCFwrpf0+CKtSkr//vj4
Tl8bR/8+1tMA2wGR1MJwxiPb/Mwf7/F4lvr/P/Wfx9QdAk9skGuT68E869eW2JL3mJjE4d3RHn21
x4OP5zy+PGhsk46gdKu/lHcqGf/19//+OKTAI5GUQooeJxFYx//3RhKENb9mhMpVUmlae333eiJK
xq7UeTxmDBNNwKyDT4CEsdfSIZwevcIH/fL+6CA+vu3pKhYwN9C6qEc8FGjmPHFaLRraG6CubiBE
dSCeG3Dc3WaHC8X0Pl6Ua7kZTpC+oQTsiVyiTXsDSQdJ5W15IyKlgFp+A7B14UkTSe/iF2kFr+RX
8wBaK9F3NLJZPJv4NzmB+qLc+9Yfp8q4ZC/mWZmWzTdtY7mEBYHRFU1l+EH0aREsHr3+l/VLrgJx
UMbq7aPp7Hhf6ljEbONPzGHE3BVzn06EBIFzw7fddwFGdVU1BWbqlAM4OxtFvDtHi6N8tcewtFFW
8WlW0UgvRo8yHl5mm/C1ekn3w0CCjBmKg2GyDPr9Wm+SniPtmPlm50kvqopqHsalk6O6OOAhBm6f
s5MJasMGg5XCFfREhCMjktn7CZPA56jzSiSqwRMd+KoditWlbrkHsvyHls0kAvMGvIMuO7BpoF/C
pv0dAEPrvWfyMsMUkPeA6vLB44JUE7aW/RD8tDmSiybdsY92JgnmVpEVUuud3ItgD238Q17A1qkv
03Mi3oTPc1t6aK8vW43q3T675h9s0Nk53khbdEiuxRV1BlvYaB5GOKRm0RbcAUHuxtjkn5b3x7BO
sK0qMGAA04RwlwG7dcCTUOmLIyCfsncnBFXBXSAKnYMzVzcIKrjzH/VUuSvUNDpY2DM68x/Al8LH
SsIAV65d3iaIBBlAeeg6065yga3gIrxCEPGWPNfjBrKHc07BLwAiAJvIV/CUgq2ewx8T3DRizVv1
PXwxA/BKvn6Oj3qg/xRf/Dsy15o3BAyAMkj04X9AB3ZvauKstf4zWApQCIRfDICytYCYfEDiCHfg
k3TnVzwXb7mNmwvas9STA8FdYVGrqftH+P5tAScAeAb9DgNK+l4A5ncWcAKALtqZIhIOiIaHUw8M
PsCO2M9Hbnmrf9MPPIXxu3YU56N8OkXPf6DuSw66yXsD59oT+O6srB1kvAEuxRt0OlSIjwCf7cle
cfrS85xs4lt40J5+lefneAgE+7er3OYLpBUoh+QUuwLvjirQ7SVxes2R9uhAktKy8C7T3c/egcrl
rKUCChPgcxtwCzicGr+oS3HCNOdQncBIAAm7jUCT9zE7jr/sYxp0XD38p70Qe0F56ygmfYC8+d9H
KWh40S43XVCEM+XbkhXg1UriACTdRLsF9MON101OGLj/5mAVfbAECHuisQenqnptD2QosvWq+tRZ
qPXYyzeT7ftIU82jcu6BfYmf+mNz6q6dwhYyn8zjBBIxfgUPH9T23ftVg2ZbK5sMalrnGO4/M+U3
he4Ej42FYcxO8/aN1+gWi8cXaj6c38j9tgkfJbfNzpmBkR6Fp9AB0AFCkqrdupy5mcyyPbiUaLcO
ZvsbSPx6vAFTDIE4nariGEaBQY0DjMZe3GnfYE5WDsUCPhpofY9zKAyCOoif7mdsqOHKlMcJ5CtF
Evqmb7EbrRDDj9hFf5Hq0I48p7wQMDFypQ8qasgvdN02xldClOKKxwU/6L1X6l4jO/nTR1md5Uv/
t4D2NJ8awcMYvt7STtBztwHp9VRadv3ZPsXPM95jrF4AWR/yD9hkUXol0qWUBfwOCDA59apYgB62
VyEnuhwEOvjq5/CjQSztjnXnqZNjbT4WR1xs82+MgoCy+YL8pCMJ7whPWu2lN7pHb/gfmDGPDKgz
FMEC1X0d5/sJ/zXUSXCv+i39BrM3yVa+xt9CCxbaxKPLFobK3KY+MlkQDXEjNwIEvplv9z/9ZfSH
FcoIdhWdWxu0dPOFeDUYIqpFyD6ZXkYaD4DsvrkjLzy8o23FLQLU+CcFXArEarM283asQprvYP6W
A2skdsXiWdm2fn+TMKaCWXlAYld4BoY0SkgkYx8M1M/G6Kp0J249Fn4rgnY9Ma7KF4clRyCeWvvM
idgcRrzhP4AEpxo/Mgagii5gwzNv+pqJVEVnQj+a4w834vXeU6opP/Mdnitb2s3ij+KQLC368e4N
W7BsOaQNW+hfc38I19seE+Il8jOFy+zlA1fh8jO6ZFesDU7PfETxt7lywetFH9l6pjCIERSqNzBU
NmHQohDkLE/ddgDeuv6PQNPyBYMUgJbX3ibRiUFaOtRZn6Ap2eGlOJe38hZFVEZoam0YiQJJyxKG
jIvSbAbltN+Yv4t6Qhy/9hNAbbRnfQu/jtrFtVecOZKAIyWCTytzvOW/nAxsI2/goSRcw0c+j12d
mOccb+GO3pArutGWaZX8mOAHPcCUSDspe48p1LJW0C1jHDlJucBpk1+kr8IDe5a60pf8m+8MtvPM
+jZye5LtkPocCjPJtbO8RTvFu0DlIPK8lWXbAmva7PTad3K6XDYNWd14SiLw39EmvCxB/IsaE/7M
lVsaTzi9bQbx9f5idWyW/vKUvpB4f3Vv4o2F+nt3AJJFO2Vff4Cjtdk82TPqzV22tS9jD3oxjTZe
tEdTZlcFLIM/0Wf4IexxyNrjyehQADDtweOIxST0TLOLqnx2lj+jPdg8nHlbqEnuY2Ny2JwcdPYb
JFVez3SjaUqv4M8GRDY3p72Zks8QgnhebyLqVlxv4rys0xTEGVWjTbU3gd8lLrtjuzJSujnIPjH2
XdjrAMN5rY9SKyvfPFd7gb2QpEGQKFYQDi3lR0EMp+74KubbOT+rQwaZBiGsFMgYKMDDgBOs4kn5
1uivhulX4/VO6Te+g9YVA5TqRT0JNHWfxJ4Epdiwf31Tt4Xt3hF9AI0H4WpZ2L7ADkagBVwjyvSt
4kU4xX40p7uXWOdqa7g+dhEwHfFJ2Og2s/wZ341mU7rjZTqFI7DErwyrgO9aeGmyyJ5+FLJJWQGW
uq8KcXfHAzBuHVTbpL7aLZi/CK/JUj6BPfnmqszPKMGKAmNwYdsZn5nJ5OiDyumw7w6XF7XKXDGA
wMZxRZkKtSJKnFp4KDQQ7EBDheJbfmkQa8CPiDQRc2NTl6l9H8OtNXyoEAZZQNGObUfaZl5xSpxF
3Spf7G2cJwTSkpFv2NpY/j13Lr8UJvfWI1ypbziG1zj/RAGBKgvvxM5z34z3Xf8L/vAGQhY1+oqN
wyEEJaCu0GXfPreqoz3X+oF6fAG7QyGCdL+XPaafC9JnKi4fjoTYQWunlJLlm8LS5rhyddYYjqEX
9GXgDlyXalt56q/6K1Tb1tZ/0b0yCSPeqxPr3HhL3Q4g8GYIqJiAegbIS9Gf6somf5ZAr472vXMp
Ejcdisx42lGB3kyUoCFVATVc4NAj2Acc2IYGIdj6te/XeEce97CrZCpBpZsUgcxqlafdpJ4oqSzZ
EaaX8Bwm9N9tmhUfxh/YCKb6NOFPSQn4B0OEf8aDvS/jSEldlc/scybAGGK0s5NA4oFgfVBBzXAo
P4pjUKtA7hk4W1nvpcvy79PXdJckHuuZvj6NJ87eF3XcYtOkmUTE+nHeYdyIIPByKNPztMekA4dI
y+vqXZ7t7+KvoB6wOM0L5yNGfA5FYMIi2cUrFqweHjb28gfwWf/UnOdbObqjjAbk81C7derjYEtR
Rby1gAoBBfMJdIK0QNGPSnudhddwejfhV4LKIGZINvkHzBUiwreOCjMh+H1Torj3vGB/vbE8oKFZ
7RJgzH7UnwhQAcr5JXMeqC94HnQwAxAcpZ8ALbfrY7iOHlOpvGVXIX2hqbObMYscAw0QFli5c4Ym
CP0D5s8GDwcSM2k7VNsmv+j4XFZbJXzJEq9gNyjtAk/JNXxR2M0ANnfg0sqvBjSgmO0Rsc2Ucy+d
CGc4HzsUiVt7/DV/R4BTlGRXJ3jPMnw0mVLwcBk6bjhNoW5eabiz2ahTqgzNiSZtNPiJwd4GqALN
IG9lujdbI9/X0NQSYCx/yRNG9tkrtRA1hDi0kbEpVTaKBlKW4jfoCUesfOylQsudhcOqMgQb30AI
zz+t029rnfCgKCyfdkyKzsF3dX9OArT8JU+HgJkcsONZgzDOEdzE7HKGe+pl9wPl6AJTj/GQomYU
tiJM32fMgR2oW2jgAlAekMlbGURJduloZt64AcsX0SBCefouhW7CZDjnqT/3DlDhQaBdsr+zD6qf
pnFuRA9fSY5szHgq9Wv8wGvH+qoEm3Ak/uVUQqrlVw63SomrxVY8a65O8wvuL2c5QexU7ah8z79s
NmLvUAkeFY9jmtaxiHpavJ2Jl4Wb5nW5h0OLDr7tDbws6kvALojdgQ4BkQri6YUPzZ6TmRsFDTpq
IRxFBEzsdUt2Acg2vHA8cD5tuhPrxtwptLC9E87kxK9oldFpRrL9mm+pX9mobzxFn+lnd/iognLz
Uf1Ai3n7Rslcfwc41P1UKjs4APmIfD9mY5qP3AQg3N2WKfpKWQDzjTO57DY+5hf8TgRq7FRmSe8+
hWsSOdMVbJL1qTjDaYJq+E3YZdhYaDrGAXg5vAO04YGIB83X8MZeWjj1JWbu4ZC+mbDaHUiN6CbR
RSZK5Wtxyo/pjgvadFdtuxYP/GbEg40Qzba+UMJiuyHTS3fFqUBF/nn6QRWUkCbGZSsStzFqFxQj
mNVoWrYfE7OycgEwWzJ1DxM5FSdkZrbrgFKV4KcROkAAqyuln3u+O/V4XA+S6cra4p3I3P36xjZW
XnqfBZfy+eoIos6WUsOVxcuKRGhTwQpsw54+sQdtZMKncYv8N03wQELpZ51l82/sVj85579D9GGE
To4o1prI2vVf8SZdWO68S07ScO6cPv2B45j/xpf8YuxL34DDswHCtn6eCKHNb+RkDiDu17SZIL+q
ttkpxJM8eV+MXYsZHHKKG1hEee6YCdwyzsgPqGktqSsMSdt6S/6QkxueNEAEwWgX5P5XiqPRN8yP
/iK7RDpskIVnsmdSVp3OTK3uRKYqvRFeQuJ5V0RHpVzgncSAO274zYlaCX6IVJ4gK9QudKeZwYH3
H9vSN4WjuIVpi+usR0c/wzWE8JPUolTpCG/iD/29rTxWDWQBWAcpLnqOZr38GoMHdPU2oVcDyQKS
ceGY76UvOaZvlAFpBi40Snpq9FOc/4Xc+Mabd6NnMaM5jusVFpLA2h8cyB3iCyaQeHJzVGuH7hxh
uvM8ItziyUEI54VoVlXOZbiFSUXtQz9jUdz+MoGC0OcaZLuNbbYspBiXYHDSz+bQyJvqRbv7wndY
gdQAWY8WnRt51hnLrFm1QyovyNQc9MJ7q7+h/x/QltmHb81t5MAk6Rw3YL0ic3O/YIRmXxvjrRQd
qbQ/p12C7h2nTu455ewMhBAOWMvU4bCvwY9/hn+Ha2kdSqZXtaXMlcbXMd3UusNKLPWX2HIMKEfD
oRr+jJ+cZ7zNR+5DE6u797fqb97R/KDeRM6mCn8ryGckGR/Z9QW5dVySL0Qj/QeuKatptbzHpYa/
LMotiAvKjFje2VQH2l+oWHebNTtqzjJsxF9l71vPxOb73CXDpC/q9NQw5Xf5PUEBkMrMU/Q0j0GP
u5a8T+noLgegIrJHMsHxXFyJBfIPefZfDLphzNQaLhwJHUHYuk9vYqrP3lrs+E0aP/Myp4U/5/Oo
KO8F5tAUCDQ02iNmBlbvJoc2xUlqmxs3UMajeoaAVb1R860M0DCbiTjUhMf/ananqXnmrh8hEVX9
PoWsXpwArttl9lVyENTU4JBZxZR+nxuwjv5QoUPoWjQOYeFpyxf/UZGxgOCs/zwp4T5HE2KsbpZx
mdq9vsahenzGSm9blduXtLbN+w86coOw5z0gKfV++Lc4Meu/qY1Yqj/Bog1Mw21Chw3tQI6/1keg
iW7hautsrKHDC7XPRriH8gM9GtJQ+E6djhAe3dY3Il6yJQqWwBxDO2CgUY2sb2FH+dyGnPnGP2vF
bau9Wc918Qz2cI+pof7eC1sSryfmPRqMCEnjhg6rbWD7WSqXMIxd40SmYRaf4jhsOKrMggtwpuzI
jsrbUL4ma2Mx39nVCX9jr9kmHs7KseZY4ysv9kVymdpMjLY/ReTrFHTlPYqgkDlJPt+EJ44hGPTs
MCBOaPwQRFWuHOEbTiglp08xXoWDN23XAfngE7UjGymNMMzb1iyaExF0GPzI1HQfO2B+ZLu9kqtX
V/wWHT15mr4YreGNWIttDVGJZHNfZx+bHnFp+N7f7t+kLsTF1HLZIGOPbQl7oWRPYrH/zSp4o7F6
JcTE0iGmJ9TSf/xid5v+5AiG8RwdcaE9tLz2WM0kyhQ1WFpPRO1Z0EbHGU2lcYvM2f1NwsTzS6KJ
bSsVpRkIs6kfkNpjnA1WxIeLNbyJIyvtAqTCsDbJi0ibMkU849SaroAYgx8jhE2tUN3guNIfx5vq
ztiIbIirPRaZ8tVdwZIdKHjUVGsIQM13ontkLvmW6j+pECGFRM2KGAG4bfoK+L8B1eESjEjKVkpO
PaipDbpuf2F3EVGluk3JXd2No6uF1GAIS0BGICsxUFX6HbU3dJpAWkW7JPgjXKmJsmX46R0L1w0f
ixuk+gPGbZRz/qocivWMioRXLnhObcbEZ0QBpmAPxdFOkhS+z+NReStOqcvZ9s6wiclbSJxF/m1S
oUFWFQ1b8WvamO/xRxoFbA18mvw2ffFKbCsaCbsIvYEw9YSf/fQCxb60zRIlzYPypcp7mQ3u434d
nwCmMwPT1zAhSXDDY5KeDM3nxbL2yq4lMzLkFldlO1zzVzrJ2nxAH+z1ziTk+VV0qJjUXynaoddp
z0KmWA0S7Mk8MsGpNJkcPmVFRdFlQNi7ckKs1CVRX9MRsBsYspibxKKl5Ivpq9a85bNPq41mKPlr
+sJzKezUBBepK2se9527MWg0l1ykPOhYUC+OjfOdiK92+bsRU1Bn2pY8u3dGhqnxeSmrCCKKo9ob
3RkzKKz3UvjbgY6Bpk6FKd5Ra5/0D6jaerSt1IDIuVX2ufYmsPXzmQVo3I0/R9us8Seol0yeeM08
2LJJrQG/AJFgVhb0fl3ugwpn7rRgDFy7d8EROAmYKlcCExWWJMWKcsun57PyynyjSMxn6unc3ZoC
ab2ODdfbKTfekJ2M8ajYUmAIyl7e2GisQ36nmsj3pFzlDU6DKr0kUC3VYUtjvWR533+q6YdB7cd3
/pz3WdMVh4HuSM+Ru9kzrFwR11UR7gzcEUdQtnwkiX49LTB+jZ6jtPZzjOHMWciIM16qsGWMEtHB
c4kwCAUqzTEQquop9pAXV9xFSpQfzE5eU58unHuhsC3FP1x1RrGxTl8p+/MDH5/KereGIxq/kqlb
s1Ny8pFSIzyr0c3EPBC323WWcM+4VrLBEM4KC5aobNowqnBfBAoaaC+x4ul4A22pPO46FBeuirnV
EDLDttdtPiO3iF2BqRRq7HAXAdaIQ4vyw8ptruj77oFPGLCyE/6qlO2PJtZ21NAGjzoJpcoeGz8m
renq0h/mCj9ScpW19bX/eWfeweoCPoJKWg3SbcOVMSdJTypcrJmoo8sH5VpnEEEdybA/VQHDz9tz
8MPJX7BoWi+Bzvh6QyObP+LaEabkNnI5THrF5VOxiPgNT+F2jFhz0RpeL5urlSebj5a18ITWIeAz
ot7M9S+IPINvR4ZkRWTaTIL1JlXANp0CZBvElY26ijEIEMER0Z7bQ4gvE/07zh6iJAotKHDBOB8/
eOPhSpcAvkWMDAcWex7/Le2VF9Qp82hP3B7qwilZs6peDe3EqtDUgCWfKxB6gp6ugCZuVJrAogP+
jZvIi60LAyErFgOcwJpm3YuxR22iMz1uLAuE9+CJ3HaukMuEGVw5g+7Xl0jeCuwNi7vklxqY5No/
AAZK9OsM61K2oRzmsBARy6GraznSi57tKZ4IKcWEK3OeNw9BPQtAOd3ZOCcIzYlOaZy5npGpRDy4
NZYDt4HnWqjqMxcBplB+ltcptUJfqbgT7jBXgXXexl+t8cGNMsp8Cp7HbZDMHbdhoaRgwM0/3lfG
1Y0/wONjtDD0cJgf3MppsEMIvZLPO9Fzv2cE3AiqsNRpAlr7cV19Bmkfn4qPjXkqVR9O+sru+j2T
rDv3zzRIowadHSdK7O4lA+I5McbuvSZsAaXj02IzKWZDzncUJDUKn0/HOtbuLpEjeiYt/tMQQXLJ
NorgGUYM24nVX4buPQEmhkdAmQW5egTSJsqeqW9a+djx8os3F34pBrTGLcUFMZZKboTIv/bGPeZj
DuELa89or/zI5a4IrsoGw0FcHkpbY1VlcqSBeUubax3YaG8B0YG+HAMJZ/IGj+Hf5C4VnELBrdo2
0ZaYgn9GmL1UQFgDcQcJdzSHXDht7LFwzdcpAOvGlc2Cyy1hLTI+WotCoY1rLUuwOauv1PAYjXZx
y3QLwY5ZCKbAkJGpdBmwot3ec49bx0DRtVbuLlidDMAnA8sOxM+NhqAz1R+YbsiWABO3U/yq0CXH
JwGBm8eCRD6r2njU5BBNwlnTZlqG9O3UtT45Znvrq76EXBOJE5Mx3jGwpHl8JK5/BQShFASQVXfR
+m83uOuSm4KPjLEyzm/Lsuft10kwUMq0B+4n6hQpiBNfpcpJVoaUFF0sd7J8o6GkhsHHvBmt2vbZ
Pe16ZQyCBXqO9T8sRmt//walihoC81WweeXBDGbdSwp4XhsmGQkuObBK1laOL6mFJd9BRI+vFt6w
seTOsexM1dOHdaQVRkCBikdLhTOT0ALZMPaSijlWBLHmt+jjSO464Lqj0pGybO31Tu7AXg68iw4j
6ClnZlHM+0G5AOmvX6izgeSwzL2ELY5UUCG6GFnoswzW9aPatQm+0KmA353R4y77Aw9wq+t639Qk
FY5F4xwMy1P4yoiK8hFkV0LlHnUGGEvsIfLGare6Bv9h25hf67xWLtxLCq0iDVHannVs48TJfmML
mcfK6lsPwCWVXHaggjIpcC48xRm3eTYx6aIQZbH7k+LXTwb4ftmxELmgRz6gqrqqAyHLxvZcomZi
rlcxRD4JtECgzgJt3ISk5IN0t04C6/7UoQ4oeJHI4nG7xIdKwUoDkWkmQTl+Ct8gVtjG1N96J1ho
yj3n0JcYU8Ib64/RXKoWvUJoU1g4YGZnQ7TTCFKOloBg175Z9kr0RGcvqvfDfT8Xjjb8GbqXtetF
KeHu3mNiBDvDuJ71R8mpWw8a1mIq2uonZQSLNo1f1VsmJreCKQvin5JUEfvzEytQo9ZHkGVsWCJF
hC4MYSgM7rWJN5p7fsXWvsYc96C9CF/8bN4DXiq6v+hcQhVw1zjJC5HTfiekzxk9s3m9Cp5ZIg/I
j9By0esDGAllF7C1gYw8imL2uu4FsJ/vVER4e6N1WHm8Mh0nzm3E13kBmdlI039eN5D1zM6opAXs
JACUUTUqCo9p02sXliXg9LB9rdnoW68adjIvhUFm7LbdNxOeHkioXFi6Xcxmhyeze0+eJy4IsAOr
Qmgxr3N00ZcQjWZdLgM3DAwMfs3QtUeI/p5I6RxtROHC3Rkzt8J7dNlSyGG4heISEnGxsTw2IxZr
dc7emTMsKT4ZO9EyrDebJzGZ2YzYObhFkeiLWcBNY+fJAa3omHTTXgIK7LSfAELYoDjvBC3g6b0/
kjcTL2d2DmYtt0vpxDbWx8cGsivyx6kTiavkDG/Gu3L2USzjR8aQ4IzVIk7kqGc6OJpF2X5tMnBb
+as8gpgDZvxoSRx2UHKSadwU6qsAlkz7WuM9XooQJPXZQlarY8EEIJykVIcHZn+Eb2AfsGaop2XK
5zOYAFoyRGJcvfHNJn+mNkqyTr66Ht8gTyh/gizCAHiFGXQtqL8ApAXFZA7nhgpTSESOZKEgmZ45
WXjIt6qKYKzI5vEQDY9qTP6UupsYzFVEXGgKukWDhq1Xhrc5HlpYVfZNLYMSToiQ9PFpMbMEplBn
7KAhQ9xPMDZIV3GCUUSsTFcvcTUpO6kvFUxPURcQE0BUhZoHENY+kg4aBTRyeZcKzCmxTgNxvNPo
FiC1xDDj4S3/r4PuP466oyyvFpIKug8imzieCSIyx9K4m5v0BDVY8KSFO9KO6m3Uxwx71NaAWIE/
MSobijvcX2rVJJFarVkfJqLGov00efQ5hhwylcLpDEvV7zHPJq6JIrMIEBFAj6nD8jI1pOtk4qjw
MLB9/Hmo67MXosj3eKhJlZwgB9WU1Z80z9N5O1G5KWKsCgsZE8O8xTVhrGOGrB8OD2PUdHVHfXyR
owUg5uPbf9xS5QoPdfxSYDxU//EV/ccyVWl9TSs5SsYZS29NfP73CYmefJuz3rsPY9THl2aY0SP9
9+fHd0PL9MsLBEFXp94Ybwa02Ndvs4ddqlBWiV8Uy/4hGi+kzQyXf0J0yDBYIzF4fwexwf982oem
fFOnSPT9Ky//zx/W4EJBdvKbx3U9HqzSMBgacrCupdbTGCAhH+/8+JKsdyZ9fJzHt48HtarGN41O
4qTAVopysSav5KTDS/w/X8b1x/967PHbx2NQzbdKgnqeYoyH3MjQKBuiGqhLXbljQiJ3j2C/pvVr
I8otXmJITHf0N+SoHR1x0DRb1kGZW4c+MXVXy4zSb4XqNlKZWQCLaeZa3k6oDBTT3zYTGzK/8CvS
EM/VhxprYKtzx1qjMbKAaUsooSXGAIBgKCK8XADKrDKOEtoQrnVvqXlWZkJI3sJsMsDxr76f6dyb
2M6M5wo/MW8QUTsqMnSi9JmUKHtqppVNaKqp0w4YSVmT+ZW310ajIKg1UvEi0gqJSddFjJa8yKwT
X5MrGiEUSdRGv8yydK7FufQVFeBrPaLEOxGezGAOfa3RS4Tr+9Xwhvoc8r7KPUvwreRIK4f+uQVX
WVG1wgM7PFZ5H+BiKmISTBOuQX59wt4vN8m1LG3YttlIHapSXQtyn5tPjHQ0e23RdU7TFwD2jEMa
IfM8p/XP1Asc0BFhkE61LapopqOHQ7eeQwjuoWHTVbij+0ZWKNCVWbKq9WoToY9hMJ1xWJWqRMWr
RhAhuUSGgff2ayl2AXj6WEcID2MVgFOGEQfSAgappMpsUiDUxzSkTdR/DCWD1tSjSuX1VbHIHYqJ
aFNEEQGyIqxzGG3InY9aDzRzAPGPJoty/1PPoUBieUc/oC9VPyuTL4sKkAZ9ezspAodXRvCIXZeH
nVNqIxfUkiCRMsTLCKYtiaA09cUxr+WrvGZdUCECkxIiUC8YtOj2m9ZpskZWzSDAY7+P72XPJxYE
tPIQ7Tv03YRvEmfXqvVTTNFCYA/Ys7qn70ZHNCpqX1ZiaYeo54DLNYimVRy9STqZITjmPhDked/f
ByTkke/ZW8oAUQLhp8FA1SmT1vBeKkM3GovsCB1sRFHlgJaJcizk6rKMPQgpGr1QUJa9ZGh/alkh
LB4EjBvjkgVkOrXpZ3IUXcbi1Cq69YbOxbBgfjgq+LpPRZDEZRf0yMqkYYWLm9AcDUMbURDpPvRI
k7xxrMGqsHjtWkDGWIo59+I5drLIjNdJRJ4TG6hQVsZPUS0j6k9w2xJV/cGrkWpjrnidTjwiDEWB
lZUBmCFvi6CPxf3dkLRgBEmbLChklMYIeS/pkVkW6AItHc5fEufvrP4YkTEigQGxD9rHk4Il7k5J
lx2WrkT/c/ipKTp0jnQ8tkMU+fNLXhtw7iXr0FT1AT5Nh6Zqvs9C6a8ytxBoKgpnHAH0GgAkddpe
06TEF5JBZrm6XS7VWE4/dzrk2bZt5F0BOAKaX2AOiNQN8kySVCWZ3WR6u4Mh1dtiqP2IeZn7ealj
S5JxEjTtbWyKj1FHVWDoJX9Rsqd1psPUtURXEzL5YNxn9Ieq2JHju2veobyNUFRqqfUn4m/V2gqK
tB3jCkqzDtUGg8PFaZYRpzPOEasbYmcJIXuPZMUraBEYiFHDgK01IxB64i1NLkVPjoxdXg0cLEY4
O2l/x34zagNJFJZgVIr5ot7v6FBqe6ZI/pWFMiqggNe7crpJOXlcD81NH+msjS1lw3vzrrbTVjU7
Yb/EwDSElSBZTUvkKWZ7m8VsChRROdTcGkqOoL+ju2XPvfKrjeQ3MK5GagJERZI0P030d8cIzQgr
1paTpipvjYXRo7UscdDECjFhSSGqmTtyQkhYepWCN2uGKSgldDjKO11krDBCSXFKBZqOWOvXGf7r
bo7U0Y9DJCEwzkQo0RiwWioPfVwpl75OXkLJqnG7atNATm56VIpPXVgdcKxX9sgYuXoayy/dPNDU
AYrVNoK0H5E9mq2fae7jLYZdf+c7Gqqycr+VTgTlNCjNDyFehoNVlUc0rjI/gXQMe0D8zFaIhBjS
zzKr5iBWVXxIpftroQ/keXQy5kw6SsLCtmkOI+4Ixt2V8uqVWWpXtVAd9bwjPR9G4mZLy9y4Rdav
i7SrKjRutmi6C6X0N5nCQ9LKCnDaHC3RirCzHOPukJHtZiltl1qlDWSmkr7vw+GlS+Q2iGDo0HhY
SyRwh6MmiVEIrT3VyP+2hgQ/QPoOIalDAh3HoFXiFJl2+a3Lo9G9q9rkj0OFm4YxBLU2c9SqaEZq
I+mRgYo0gkGv0qCA0Wjni4CJHGTsYXFzM3esskSYVba6gzxhpVKztfTqIHujKPcHucrPqGC9T2V3
avKWGkE6KdtFHA5qXEV+t/ollvp4VakaInxvM3ilL8iYHeRdZDiGjtlSms5AXAQFZrQcBvI0ZKQW
QrPrNHTBWp2iQt3J2Qv0n9M4Twfs7Z+ERLdcY8lhQRDQ11Vdc6KCnZdQ6LwnQvFTJKWbJZpL/K5+
hiLcZyb7c6FKlMoNM4iJ0Ld5BKxDv/cHYbaeJWjIUdFYtEzMAgC3I5Rtsq2G9ob2Dlu7QFVR0km2
lsj8jheizdLEdKXWqVM1chToIiXNtDDQDBtdFILSieRQGoCadHeQpmVHbc7EslATpd5XjRKUeTIc
YT1OafEX4v4Gkzvts1r+1M1gIokUInE6cP06jJdlseLjfD+ZWg62oX+f1Qkw60w2IO/nJdl3dfM/
7J3HcuTIlqZfZazXg2twSMeiF0MROoJBMskkcwNjigutNZ5+PjizM7JY1VXW+zarcoMLgEwiwsU5
vxgPNbaN4Ia/B7bDxjyo2+dQexhs8OiJ11QrP+6/R5PlP3pklvQCPwML4YtjEPTfgsb11/iw2eWm
KkndGu1IGGAutlXGlj4RCJXXi4Fk0nwTbb+uDbYblSQIXsv5JfIBYlSwhMtp4mv8xcVUwwrm9tYW
Pelm4bMEzclJjMfJjMJDV5JClbG5GgRSkIPLIYdjeFvYHHiT0ESNqQihSrqvdeRtB6N7ZcF5cKSB
Q/uiKFGuB76nt6Xvo+zrpftRzC1s8yXGpBePeOgW2xgc3JSO/CMNCL42AXqcn0kPNib8Z6e6rauD
HRnznRt11RFhAsL6ExsWIgQy7JtbMZZ3pmidQ+KReh0h4iTY05N/m33mpuSrLPz4UPsd6KA4WTuO
Tch1tFF4GPRiM7g3oXHDGcnei1FrVu4kPptOcjd3g3MUaf0MbZ11UoLejCGkGwZTzjgR3Jty74we
V7xHKAJUk2FeoXVAnlMfUBoV90TM2jRrOFDgOzbrOTYtTUwEHF+AwSnt2zRodnHfV88NsMVVSX4d
dYcHNLMJX1glryxlQ9frZOkrkRMarq0c8l7x2MYdx2Ebwh2Mrm3UGcbW8rxzU+nRpoubZZ+YEzlz
m/4TR9Ny3UDDBg5MNZMp9lSJ/WXygLuFVr0fIBkTtBRfaqu6ywrTAwE1LxZoNUeG6ZbDI39c27EW
TC5bUi1b5c44rawWZbQqYhuhMTOlXX0zFMRB/Nj6UrD3RSZf/5HVaKWNOsRFd6jDfVRtXI8vaWkE
TGMmH3CfdG06dGLr95m8NotsNzpMk/kA08KUcGX95pOpp/JY9UR2CwPJ4GihISxy+sIW+9GfT7qO
FKCBOMSG87Q5zMuuAOh6Eujo58/AGQGEcaDeiaRO7rvIi9dYf/vXyUKLLAo3Aj8/obrqJ2gMo4Tf
VJGPW+O4dQboRxLL4sWrPt6lKfJHTpIQk8K7DHchk+3JWprpBPV7Cp6l3YM3TXK4Y4V4CV5SFwo+
InCktNw5OTQe4ZQKtb1bx9D90+QmC1+A9Ilvp0+6TlzEsYQ4lxIyrMXWBnFd9KPGRsKUN9GCsFzc
qjWONqU/55uwLfbwGH9Uk4tc11xERE6aL51Tbmctbwg5pMNqLsTOr0Fue26T72rCaDk64bMug7vW
5OU2aJZX+szB0MbldJA6MLIJbIYW6/aqyJsXTYuQojV6jz1LXG/rCTg6pwhCThGo/3ZudzP8l6Y9
aUYfHKUe3xnWoH3iuGuydn6b68X9t8FvOiJiI8k1dtpDkeP9lXNQcDuymrrP8p22ZNFz98RhCFVj
89uQhA64ZmStYyvLSTvM4Lfal94fnwk72ByfJLOc3WwKt64gUHjlwe/MgYREukX0Ldy5Zc3cUoW7
hkw/wnD+OqmSHk4krxNK81qbs/yqHezlFKr3u6kxAU4G5Aw7ts75ojguTNgnYsi2btaaZ2votz3h
kT7wI3x4NKDtXlWd+HwyncYmNlO2ztwpW7bbjvbdgFmwlyJ6GSOWVR2JyOXTwheaLSz0oTFf1aJY
NcBeG8E0OjmBc1UGlmRA/VqYuKAjXvlFH+xFjTPiK1qWhP7mFxHpT2FMqnDuSctLb/CB/5Pq96dp
JkFdYZdZiVtzDEhSgjVvSuD/YUX2Iwx7jl1Zchoj81Fzhx7HtMkl74Fi/tchAH49hSVQDc1ZNLbr
9LYO79MZ4855gkLmEQDuiuyEWf3THOYbLQ2Cx9T+3PT9tzH2ANGGHCVLwhyIlkUlgtag4xp914wZ
7BAQJKIYwSvIXS+TY1gfTKF/qWckGTLT27uoDVx5tiPB3vYPjZf194k+/DAHaCTShhXSo0d21bhJ
8mhH6YszPJdFYX+frcc8Su6zsa62XT6TBorHJelMJqjxCLcm1nFkQUL/vP13X3n9pvXI5aFbg2FK
PntrFJTwJhcgGtFvedNmMgvCQR14gnumgeG7FclnJqx+1cV4sREmivdlH32LivR76QYVUd3qXAu/
O+RgKXtWVXeW371GF7fOIg0StfPzWyfFeNIRVvcy/kjoVhTryvTBAdzWaWScRd1v3CTjTDO0q5wZ
/LoT46HvA3NrBCYb/vA4Z0VPLMEldVHizYG6xvU4TdAOFqOaCMVNY4m5LMTEAasHb2pLAuJddRMO
M5spo7yD40vqouK7G1bWS+55P8xMK1Zx13zNHd64EfklnjPOnZkKItKxu2o0dkUuZ7tSQqWxkDjv
MKeGog9gfLRQAvHgbfHW+fpY4U0zumA9kPAlxxkaTNhQBbRk8k+9V36PSFO2bfZv2x8CEPJwUGsA
zMw0PnYP+BAjgRcgXj6l5JEjknEaaudeU3/NBSwoX66mpiq2tVUwvVoc5fw+xJe9eRn7eb5L7bOX
wTRO0Jldo/mRg11EVEnT2DE3xNI9nqGlzX2b1OEqHJru6n+F3vI2aqd/EnrTLf3vdN7+X/rWJG9/
UHlTd/wUeROG9y/PNaTjSfQ8LEei/zb8aNr//A/hGv+yLF3onmEbnuE53i+ZN1f8y7Qkw11L2qbN
TuOXzJtNl40kmzQRjkNY0bT+JzJvpsu/pSzSKSjy7ff//I/l9xGGsJGTEwTndWnyk35XeWM+n7Ks
060fc9P+ux6n4BDOdnTquzS9wXRmfotiVibRxt+rvDM4gQjzvo6hhgjXRS63JmkTDuN9gPjhbddl
461HFPuxrvuGfQdyjTItH1URdC0hzhQ90DCYysegKq1jZ8uz64p4SfmSamkSlqb3wahiEfolnDjP
AaLrJXbTZsSKO6Nj1KScgn8VbtkXRxm2IRyQSMM2ZWDbeelWV2qMuup7V4Pv8/4Q1Zwb/nPtZlhC
Bdpw04SVYBsjiHfU3Q+RjPtJdBxi6jEHuWs7J9yT012im2ji223EUbHHG9hFDN2dMebN9aLG7MPH
NpQz/8Yv/KdLk2pXxaWtklisV7a3U+1a5DSotN5rZuH412lVolGzFE0SQJ5crvikpRuvzv7UzqmD
jUFRAkVWo1XxXi8WzbAr9aAIlkrN5nPjqvH2+10oSm5zG4cCt24AMBRNcx8sq5E1EQ3IUivba32H
QEgInnafTAHh44+XfpRle6vUUKC5NonB1bkcjk6ejUd1NQ8FGgOy4SCw9KqOtioAJdjgYvQYm5g6
qatXzqpo4LIi7CwvkC+s+UHmla+ez/F8ZEfoet14CkeA9cPklq9CRIhi1my4ZNxZzwKIizuU1eto
OPnGNetgpYYNkX5fFJb54MZkty63VwGZTs0MQo7ZnQ2bRRMgFmR1fq/6UWKdHB8nssx3+rWTk1MD
7HPnoBnHF6QkNjhWGvKynrxzReFB8qTgBL4PCcXuL+1dmPtwL4N71aQKjhvenZXCuSV+//MZISEi
8HsjUcg8Hg7dUpAX6LFgxBUdVTxAKn/sUEMubU0EwcYMG0SCXfg+jWmFa9FUn1Wtmzm9AJim42M9
1FK6OjRr9mwYXVgPFjYxv0bmNUJXJNGNn3eqHiZWpOGBUvbMsQ+q0NN2Xbuae8ryrn3oStHu6zy6
Xw7m33vRnCY9zN7MMkLDqPRwMGoyuIlIX98ZZYiz3sjZ3Y+Hcu9Gwbi2C6/bB3qpDU9h2+Hf4BsZ
ONlGz1FRnsRm7Kfo/F6kOUaTqdj91rR0arKySRsHSJz/Ghv1XnT+biCj+vPepSeLG6Src3COsYED
SdUSvY2F96nnH/SgCsvgPXdOaN1e2iI83bwYqeisG1uSdWl30KX2fpMf4ZLiRmy5MYe2Dl4354ck
W6tKFM9EyH+7DKfGOkxeKW+Dmj246hmW22JDYxdrhfjgTiZyFzUn2hMSlIgSIm8Vd8x7XVoBplja
7UDQ7ksLnuqUWOv3cd3s/+zPGpjTqH5MfdiutdbSH5oaspV7o67fi8Eo14TUXOJmiXhQbbPL7Jj4
9aFYmsYgy9ETT14uN7VhbV9/eChhlGU0ftuwa4TJawzz83IGn4nCHX121Of3pgTsQTxwpFBVxEbz
szcZ2WXspd2eljOehqW7yXd6h/I55zqr949DjHdMONrZN9SbNC2dv+otZppal0E8mchgDfbPVeGf
B9jxTVEijvHbfuD8vpj+n7zLcMrO24aFXf+4yHoIYRqIt/M/YWbj4yJbNI4o2ma2fzie221a/vqH
0azFwbC93lm5qQ38L2uf0BPTyW1ZJZzRaEbSYPkrdsihT6Nh3wUdL030drHVpxxe/9Kp2sJAQDQd
83BH8N4+IsMGsK1OAAbH8VeCuGiV6PW6nOGNoa0OlA4lsBIHM1VTBYe91OmyT+8VYsh6OEfnNuRk
a7eglXTP6w6qsyRAe43GKU60y7P0CtiwU+DxF0vkB1Nb25kzELUyBd89p9U5CLP4u9CjlyTpxFPh
RCYb/8RdoTl+yMLeuS6HWD9HMW54dWpGO7/pxdHKYAqQR8ufRA7aLGxGCH4pgjRxZyQ7Y1hEEvre
etA6ClfCe2LW8rfTGC/VPj1lc3BQNTVMNmlFBpYfPTUu4nBq2JZEUwIJ3eS1ygaiBlJbEPMj98l2
9TuCUf1XP0gEPDVvPs8VoKLOC0CEZWPx1T8NrugIpJMYI0vJ9qdNnNPff2hAT33YmXmu6wnbtWxp
O6ZE+/uPOzM3NsYMXaXg++DqCKr3dfLQB2K+NwOOfgaqAVXvofPQVmdHTtlq8pv21kSb7JNeZu3B
zTuA+EE87s2KlKA2W4ixaSFycQY0cj+DA1wVCLRdOtSValPjVPVD2+XeDx1/NfjSxg7TuOpHd8sh
kEhYZNnH0kq0rbAlcYre6s+ZVkk0FDTrZXK7R1RlrX/XAz5xjRl868JMoAwXmPZhCBNzZ7uNuRtq
ncywqodsEQi2La3vl6p1UWtcG2F0eB++3KjaPQNgUBJ16WEAVsHRVCcp72eQtWMMyrPE9F4k6YGJ
nOiPSMvXoq/KLRq6OHp5g35KjW4GXgAnHBFjqm0G0E5djinI1NJJdmqcapp8p7i10d3FRtzNWBrs
ryO6aIfW5LtGdCJEA4LYhh/ryX2QUOhgAWhjV8AhMLk3ey25l1aI53vkVteqTY2zNFTu0GvHFnC5
TRWDrLRdF0/oSv5XkzX2qOnN5tbkT35j1IOxoQ+gZpmYT0mNOffoOORoKSwTZLKfEiLLl3X/0qGu
VFsTdfVfd3c1cj6jATngw30taAsiqo35NqdDfXC84IeVjuI0ys5+dkmbB2aA+NUcDEghFLdZbGsP
pa4VhMtN4M5tKL4ig73xA2l8JoECX6IPcMQKQv2RxeWbGkAQ+Udp282jZ0fV1poszKQ1U/tcd3Jt
lYP46vkA9UxE6e4cYvIHVh8y6EtHClo2WQezAYbWMuEeIJx+TKY8PE6OUeD5EhrboTGCE1vj8BED
9nNUhPqxspzwURQAE2O3D69Vpyp6DaJ6jZ2Eql1GVOQSHtVdv56hRpA89N+fATAFY3ojg0bgVzAA
ZeLL3fslgVW50wgzwM25XI5nnIg0sqfA1yq7g+/eh/AydMvemKHUnnUTsQJLshqoXqcebzRXahiG
5eRZEDOzl1F9Plfrf5q2/jhruToLnU3cXeqLlQTn2j/OWjhpjZGWpPmPxPD6c2GA0h1iv/laJuG+
B3IE+f6Egi4czT7oD3HrGk8SWMWujXGzTeWMlJA56jd+mRYrtbqBQjF3DWLKu6jPC8gN7YAftQuG
zUny4fbvf31TfPz1SeVLW9imK3TXtJej/+/HYU0EmlukrvktMLU9bqLg7Moo6ZHRXjLEqu5FYUjW
wQKpFsOseW+UlSyP41zfui2xWrjdZoiSDZ6z08RMq25pE/JLdQFUmm8i+k5WRuyX/BTgQ4cw8tKm
Cif1nHUT6WCBlg57KVyydmtwQP40/MPmZIk//B4A4IUhxGshRG8LyTIjP/yLpzSrvNkZkfwa4mPl
5cXzOOUc1KX50phlt80H3CFRsbdeYp0zOokbjlCECD6hjo01eWm9mNKETl6YkIWWqt8V2H829dmU
mnbv2sHj+90lCBmrDcO1enblFfcNRpMRKLrhSzQCQgwy0tg6f5ESOBiX7/XW/XmV2FWZrexyavZt
QYyxmHLkvYsi7u9CryMzRAg97pBG961um5CaQCWtT+Q+Sl33vYjHBjKfqg8xBhH4zQgwONp0rdZ7
y0cHGxTciyVC5F8MCLkAfepHZo3vakDNfIZnuiYf5jklpl/UyaoZveY1tSVoeS95A8CUkE1lUrfn
1niaPV1f5U1pwlp2fq9aRMCvYlN7zFwrOMaCyKe6UkVYcsCWUnbgU/7QEc1Btvv7D7xj/fn1c8o3
ddZa08U6YOn/9vYQ5cGyk/2/wgwm3RtjB7lZWTtwGztUUJz6iPznXUPS48H0WgrXs27CCMFKe6mq
jlRrb2PDmd6HAavzt2EAwx+IJhxGfYu3b2vIe7JB/j0xSW+vd9lzX0j/3poH/34SZbK2A09c92nh
xtc6CNDrxImjtbpDDZyD4DOrk02gljtUOwHT5amqISeDoJ6qauoO9dRMIC50eQoqO1hD2lW0VuMi
VCiroFmZZoUTT9ImwPvV5VKoK1UMMrR3g8OJhzwRl10MH6c27U1HPmz1929BGH9+DYT6QAyZFhEc
k4DhH1+DEeUpSB3b+A7oDfUDv0rusjp98GSUktsJ4DAuRT+JBPoL6o9FKeGyLm1qrLqqW9e8JVVN
aP6PHWM1tNs+nF4+tE9jnQBze/zQnCw/3QjiQ1tMJDCXmhqhimaBexupieb/r1/r/QrY1G2D9Pr7
T7/0Nlo+bwyQHVeXNnWVN0FyDDjRXdovP0zDO1nmQturTtUeWS1CnhLbhiyveg47IUWbeLhWq/rH
SzXAd3DQAjPG2N8uf7sN22Pshv/0sOWGVkPvwik1DyLO6B6dJSmrrhYaitWNRzvuHqMxeDSDWh6q
AgKlHCCO2yHwnncEkepxCLweFKBoIiKHpsHClY4lVorIOz81hvg8e03wQMxtPLnFgrPSZv01zVB1
EKicIo8v809lauxVO+EDpEhaWW6yMBKvhvMwGX394hCX25YC+pEa9RdPFXk13/z9B9dw/rx8eMI0
MCqxDdYQ5rM/fnDjohDJ0BvZd8I8vGHHh9TSdYY8JkONiGad7FWtiA2y8aGRpWAI0EdQjb/1DPFm
9NPqqJraSY9QpMDlhE23NZCP4XmqAAjmvV81qIIfphhca+h3a31g3jISRD3E2J7EPMh7z5Hs+FwX
LGfu3aumvM2bnWUnJDNz7K2MpShnp8bqT8tuVJsal7QSzJ3jgH1ZhgwIT2TsQLayzu09OVIbMXOu
LoVqc8IQoAJT1pXqcI0KueIPYy7V37rtZJgwReD4HvnWx+f/tz/u8qgK+dr95IAO+PNv5rWg+FP+
RnvMzzSk3nPtoK6iqHnuE1tbf2gfl2GXNrNmz+/hzMBmjMj55f4P4wYL8kQ9oO7zoaMoKgw21AOb
AEtZyW8L8O5Xo3qiQ1Bw4xE5RAXf2vvJYO0JysX72cNPOqmbldbSrjrlmKBnlpmR/T7ucgfxxnvf
13H6/vWQy23qmXjMR/4j8Wz9IPldbnWtHZ5bw341l2B/Mjo3LZGVN6ePe+yvw0VYzPLOI9TR2pHV
F4mrwk061ZypOszGw8a1bzTLR3iH0JQKdDhpiKJOqKePozEkG7eK200OgGRIK//O8OdNKd3yWWua
4K5MW3Thi+o5DpLy0FUw2VS1i0J3m4HSun4fm3XGuu5AvCbL4KHeau4hiwoyv3k3IAZMonPCbXFd
2qjcDwVB/NxN3e/6Ik+ORExaCZIwgAcfwHMhzxlj4wujYVnRu/mhtFwXaFCNMfXSZsfNfJ4ilBCX
G1QT6Y1ulYcVNMwgnh9Uhx+Y9yARw6Ma0Y8F/0CCevj7AP9yPNgi/VTjqfE+4402GWjXJ+41iYrg
BTOlKlTvZWa8dCSsLbZBJP7SNKiHqDtU4+UnXdpUh/j1eH8jtmrdDmaczKF6YNOs1vX3+rKiT8Im
iyPw4FJDlqbL8i/+Yjegxl02Bx8ed7mXPwF6A6pu4bTwD5sFc9kL/Jayc3XIB7az/GdIm8ziMiX/
tmUDrdDUXgzAzaqDreFE5SEtfWMF9PTHWHuzvrKrpjy8Xwbe57bU3B0zpf4t0PxPBbP4swhN/dYf
bTTeAMoc2eBaN1kNaK1OqnDvdgv+tXH64zya3iesRlZRqMuXHAH3TY//yO3oht5La3Vvpd8457QI
0vvAC14J69///fqy5EA//luFjQGVZHOkC+dj5FR4CUQfQ8+/OeTir+t4dB58MuPA75yzqum6NJDW
TrFI1aZqIc8V94HgMKZ6s8Gpd6mR1WTgXWTSqji8TvzZ349T5e/VVWkOd70+E4ha2sl4oiyhLlVh
Tw3OpJO+GwJoqDZpuV2lgaBvk1Zf90Xb3oUREl4uUYhPMoS10HnlghnIw+sQHgU/146CQ+BQEEnV
9upKtc2WgbMKYMZL02WYGtslPSqmqlGrl2dFUQ9iKEIARIttPJeifDXHlfbcTvB3UstvdqpqmeKz
Bpz3TtV046Ya5/bZG3Xz3FXzPfuxePP3r0l8TCPzmfT4QLI90NnbGuJjsNLXhD5iG6p9jTS7XHe5
9sVM+/xeFb49YouUxmd+TY+wTpTpx0jPNx02pPeRHef3dRdkdwksPU+rABi2foA6NSDAqAd11XVv
9qD5ADZ4oFgKaXWkEqz6dPkZdsQ7lUC21fNUuxbVT4GAwZgY831XBh2v3/dAKIOhK+IW7rPvGA9p
nIVgO/vhbWjFJksL698yHdZ56sg3Y3C8q8D2gscpntsV4Bl/rydue9vXtbyxnOJ0SQdZM/ZbnSmS
31NEtfPgebZ5UCmiycu7Yyqqv7wp6lodriY3uMsN6rmaHLvj8lPaMBVYD04gEy8/wdaqc2QPAzju
on3IsgrR56hGVUdvH1QTXwq02EITUZNlhOg9LJPCNBjx+J5c52D59Y88wfdoMCPvfjTl44JCe6md
Zl51I6tf7nfOSxV2x7734scRl827epBoQC7tPcaYt9Yk020OGAuCY4oRkFYUe2uCItUO2vFShLrz
s1q345Of9MTYH0OjX2jW/1UYvmXu08720P8JGmubLvqWS5saMrUoLoQNYvKJzsm5xhbms/Gtdnvz
s95WE+QancT1UtW0EiFsE6K3A8b/c80CeTXAyjr9vKfAaeNBBIiEhkOIrItZQe3mn/GtcY6zXupf
ogxGvKP1h77uikdn4rCvwxmvJnsC7KVhdjy00xPgB9SoxvyLSfYFlnOSbYsuil5iYAhqfBYKl29n
idvZcjuIruXm1xyi3oZAbnf9D99AYegfY1d861xbRa08acj3LNRv64IdDGWddXXxVTacaMxSOndi
Kao5RF8j0+OVahs6gGtXsOI2tWSduIwLZTns/dQ/4HDT7jGoBzvvjmIdTJ33uQdmBIFlfou9rLkZ
QFQerMKfduaEFo1m4NlkOyxIubN1w6g5qyb8zvE4thuoyL/aVIc9O3yB0/7o+9xZ1Ugk1FkhVrZu
cDTKTGAXpAuGvQglEq09OBJVDYIyRjmvnob9+6VqdZwGJ6ffBqjLsiTnE8fjVtXa5Wnvo5e7vbpG
ENpPnH1vaQRKNb98tMYw2jSJJNY35fpDUDug4GYXcnjsTqu4KUI4EBQ+Aw9TCUKMREZ+c2lTV3Lp
/W/bzAR5St/5dBmlhpIjm66l3nuoIDVwK0qoqppW6UgwpC5yPI5vbO3lJOIvRxmnbFeNL4CoLE2T
mxZ3GrBDc6mppqbP0x2JCawCDD8+G+7Ass+xzCwa3IuQ/d1YgVmtutKZXsMohJnjV5/8NLFI+5kV
iGSG8WKwU5VJdBpy33zoa+tBtYOGQfoFv+StqhqccOI5e7WRSWlg6nhxkexjG3XAfgpDWC4UvSAB
77WP7y0hoggBpJJd6NT2XZLjKRTa7d4Yu5pXQKFZvJs0BH08C6d+bMJA39UxAsOqN5x70A36hNqM
FOiUxEF0AqZSA73EgbDNk+7BmHXvigOr/xViGbhEy//hONVnUtL156FBq0RfbqpC5P+BocarNIgW
wdM64aCkLt2F+fxeaOTh0Q+hbuq+vwYSPF4Rw65M1HIsSRbK2wRWm+jrMsibK6llG5XbyXsyjjY4
p7VK/OhZDocnmXYSVM5nNhEpWpUeSmuhnB8JaJ5wUROvgZ/bQIw1aCKzjHf2OKMDZbXeQdjaVtWq
EjEXdSVRZPT0wjnJNCIrIcdVok+LSvcy8cpoAv1pRK9q3rVz3/vZoerZPN7MU2nsP8zPkW0+DB3Q
6SyOStaozL8NvWK4d4sYFlJtRE+pR6K3TbLw1Sqc726il9/GYgLjmvkBQNN7LYG2D3URebu290+q
kJWTHWLfudXdHtqEatM02z8VuXiJZpNkturQOs84lVW/9nJPP/jTTCEzcVBV2aZzB7aBet04zaZy
y/P7uKXpvVfV+Xro77eocXzEzupRY4MidJ3i7hTGFlwWvX9UhSA0D+zrwSnIQPmwHJBPS+q16guK
sDiWon9Stc7P+0e88L7Cr8TJyCQEWErbv1OFV6G8IYGh3F7aOgdnwMFHnwZ++OHS7ibucobrf/CT
tDtDrziBMZcj7DIuXMilUQ3Gczve1nF+SlzokwBB0pfJ9DatnZH7IsR6xi77q2qOwYqukwwvFVXt
+aAjSoA5lJP7Ek12JLuWu1vpYoWWRugOCZni7xwKdLGiYQU+nGOfU4gvhYZwSYFp9AGHR+TEc/wn
iCfWb35CGh74TnAP9gnYgjnALxkhlFkTLMHR11pYCRSJ4ZjIpP6qj9qcXwMcDm76pS1T3UG8KDM6
RrsXKMdvuxR5mgoa1Nn1UNeADxd9b+drd2zHb+R4EY/yo+6uiBuHzGrHGpak7vOYjfdqZGToz7C4
5ZMtpmkFjjnFqln/8KwAGjWh5fLsDjNku1S41Updwo02K3gatMKOXpdlF2x1a7EW7791Lm+m8Zx+
6wZO9VRlAhnDdIg2PWmeJ92PoHOwgqzYttZPxST5Q4bYL6leLxtY931bv1G9rqyTbePAZFXVJmNK
s+Dc4IDAvWGv54euZ5+iqjkvzIVZ9xDMVUigqg9/4Jd5he8fzFLdJ3Qhpfsl9vEOwjsuf5ybRkPB
T/h8N/pipyFQtxkEcljXIk3cUzWV4e3gFcYnC6Ooq9Ytp7em1ffYOWlfEsPakiAKPjlNiCuPOd1a
rh4jiKMlr77TZEdDi8NPhR5h39IhdFIsllqkYKd9YbPCTNlBFYJ83/uVqnbotB+GpbgM0XxnvBV2
TiiohSAucpRzgHfuVUEcuN0jIkjip5UO6Z1MIhZfW93G5PgMw4mi8LJo2+ft26VJXc1aLdDbKsRG
yxChwXV9+pIZ3h1AHGwI3Kjaq/ZgaY917Q6s9uPY1+Z+ALJzUweJfx1OYXEivFqc1JXu1sUp7aef
vdNSVW2qF9p4dxj8en6xmhDVsUmHMOyMzbEmAXStlU31tcezYy6d7HUKunrVGFm/hRFsPJZm8GbM
7ICBi25Cr61PxRTXJ3VlEP1CRAutPCJHvCdN0q16pBOT3ArsmumYtkuHunmCEHVlumhWqQ7V9v4E
24geXbZoa8toDh7LGAjd6A58HTnrSiq38ugOHujwXvUJXCM0Wh6GGke8Yq6nfVsOWHMIF0+Osh+I
x+r86hyXr5xu7M5N6yIUKpCbQZPBfMqlXRGhy2wEK/9Q1WpnWPkTQa7szZcFH+IqMz/pRhG99ogT
4K4DothqU2c1Vq21L1K92XvdFK1TqZf3wDVMbFocwsFRiFawW6V3vWc951Gub82lpppIZ6V3qdvF
COxhFpvbpML5s9CdhQkShGL5w9bVUZZO+CCGfl63jos6eA62F04rcDKn+ySiHgdEPUUnN6v619bF
THjskHqJDGd+bA3r6GWyezXyIoOLYAAeWW4Hv4OIdh7fVxoKIEvingCF3KlkvSrcMPfeq6qjUBn+
yxgrxQsttyt0ITvr0bDiVZ/2LR55JKAz4FbXvhW2n2MTBbch1OR7L69SoNc4oFu79Op5g4BRJj9Z
beWf8wpcXzzpx0L3Y6BYhX8mSRkfC4ds7lJTTarI89dpdMw72P3+eda8cpuk3llP8uimMrJi61dN
82wsXpFtVrt7VU2N8a2dBvukarlvbHS9ih9UTWq3gTt2j3qGnl5cVTdm6TiHZhqcw5KxwqV5uVR1
VUTD6F9VdZPeXgaqjg9V6OYm2DCEen497/KQD21/9cy2IiOoD13IPgRV/84Ioo1ZR+jLElhBk5R9
MyJkMeZoyefJ6Zzvbc/XyjIjyPxVc1dFqfbaeBhjzqYZPAzLp7Uf9AnuJsx2v8AER0x6svGh8W9G
kWd7uyQ5XTOL/H++zqvJbR3Y1r+IVczhdaRRDiNN9gvL3raZc+avvx8gb8vb95zzYBTRaEDSWCKB
7tVrfQms+FwHSvki7VEY/bLnWnq22Cdd9f5rm0XhUzUSdivLsf7WWlBsxWPwZvkNm/WcM1gzudNb
TfxBOig22h2RZo7naIq1gz13kCJGASUucNOOYNO+ZArFi3XsFjstTIerPULyLqe6cfw90LPymZop
Y4t6Z7pq+I5/zgU0k+LFjRqi4bGdS1JzJuIuBqDqXAwMqbkJC6iRSfQhCR2DBZcocNlI/LeEisur
+8Bffn91pXMVQfPp2khe3JeSV3+td38NnQ09yLwZNmJKJ1dWMY0bVEHbTxd5lL5LvjS2AQQ25b8p
1lzIsOH47X1nIhZqzCAaqupRumVFe4AcYHjx7TTaIf4N8zSFaPtxcOp9pCbN/t7thS1xlY4NjriU
/Zvj7yl3W1lAC1UklBb+T85hW0eb2ooAlcG/FyUG3wLd0166BurO0sqPpujVE5Qn1H3Om1aBx0SJ
eGQhXNFmCLgIzDF/HmtpoaX4R8jJHaN9FdnhLcjkekTe4iZ6v0WQ7hNu/VgJ9o1wVudSXfKTDncK
vAHku2BCoez415WwKWZc/TSNcgEkwDtAh8GxRDSye2+KAOB7q/24W/7yms3RWsyUagJzg9ihLppr
IrBxE1gi4Hxth6gDXa1VTDaXiQfXdJ6/2LWbg7tSPuMBQE5lzJRjFzAbKFoCcUHh5Z9phVZl4tvf
p9F5M+xgeMsD23o060ZHr9lRj11UqcuGwhjYvDNlpzsZCG1fExzHtnK2YTS5NaNpQoLOqWVNQWHw
JAeQUm/PKhq8wmuKTQjvnQkZA4J2u0aI2LZB/WAEavIDOrQy9NC0jsIfkeqS60F5/RF4+3wMSU3t
6nlAIMkdyivQxHAx84D+lo6wo4lJ7JGe2tKzP9SGAjcvt6azoI/ZGmhtaFG9Cn2vWYbK3H6r+pVE
PEeV6yzGrIpOtkD1aZTlTMVcXEwFYSfdzPVv7Yw+eZv4r1obmWtLRbaCjHL9arr+taEg7svoWK8z
3CJXJ+nzq+q4bBQqI13LrhxAyXmDgnF/kibFychlkxZrjXdOy6AAtPK7ljTvdeZT7OI07crwghGC
k2Q+czSE4weB7X/MYu/OcABlfUXKFu60S+or1Za3Docl6eOXsI0RdxQuzWSvjVYbPinlsOG/cPzD
7OnuYeBxt+z6uf20ejSUxOsSEOeLyh71WkJqBKWmP5xGe/7VFICd9lnQU07xr91zR/hA+hiEf8Wx
Cbazf53vPtNAuqCYNIjyEusSwcewptIyfGOrB8vrGGabW9dt3EUa8iFkd9YEQ6WPtrbsWgl01X2j
enuCaeGbhcIz5exJfZSjUet/EJB2BNUMwnyzcaJwtXu6LUTaOciC5ConagYcahRlXzqYdm/P7QzQ
2ZAo0BeLh7a0dUNMDrG2j3eTtAOSGyqiya0dQB0fxu3VrLtwDVzzK+QIwEfhEqm2RTojKDrOm05t
snNR8UOpCqN66yYNRoWk8b5PpFz1qQDCURnNqSOSjLAxZBjqXHVX3xcHQQWore0PEAwRvFiXWt5e
iKpDQgLgdJnOLsTF/gSypQJrXXpWfJWN16VbFVzQ6daLGuK0trJFUzu5ObiKNa8hoOsWDmW1Qafv
FCsZj7Lx9TadHuTl5H30cwx3b+C/Fb4T7oeGojIzmb03CtW9lZ47SEOILiXE6Jm0mreVo7VBeWtu
uic51ULKq1MJlxH4KK9Gat2cbLfUDyWMQND6sUQR2Okmz3JUKNrg0TfZmsxwlR2GYvK01VQ6Fdzg
KKIYceNqnAqj5gCnB1VpcqjwCu1B+hvyvyCbStRa0gxNCjZCZ61z+11sZBfZK6ygPf/XrurDRHmw
8NXTdJC+Rqg3Nzcwq3+sIe3SNEbTcCBU9VqgACsPQ2SxYLPtyCg7MJy8j3N6s2fqqCNxVdRbT9j/
6y/tfV0UL3XAkcNGIKHrO1Dk4krPgJfrKbU6SkKwfJyQdC8qGJtu31ux87RMkhvzUO2lyXVc70l+
ZWt/15Lh21aQ0tSkV4b3/3V7Jwf01vpRNlrIvug/+8n7VrBLBjj8LZgMGvuDoMnwSQQc1QUrhotF
dMNoOBMfZSOUxvoxaEj1SLuReHyx65lnm2rnLz37/JrzRqAbr0qYRRS5mVSXZKrymejKl9rvrYvh
GcgZeEgaSrvtspHjaF4S0PL6R73o7d2gev6Orx6B7t91G5TCp+iATMgMitIO9hvKk09xtezJ2o8y
hnhuHvRxKW2Zg374TCnzo4YSJdAM/akea+s5TiGvtLy6WvPntZ4Jmqv7yjaSh6BUzGfp8nvCCLiR
o3IMYNFTs5dRb6CKdaKLLnpJzT2xyOKXWEGXr2mcXW/PhO3ydvRPmZP5lBllT6MFnR9Z/12epu2+
p5Sf/UOLHALgNNno4uCVWMiODX2zlaZYHNBC0dgEtRbgHxMSNKTwlBmBglkJJg+ui07bGf4II7fo
ylihmZTHqLT1nexRQ88N1YWihjzhmk2Q/ywbAI7vxmhXlBV4/vOcaPMjm3dUN0S389mxmKXyxUxa
p4b7BdJpT5uepG8Red4injvltpoRibgzaujUklbKM0QQ+vP8zziodr1QpkKFsCLqd2M7WCuPuvCt
Gb/loFV+qj61Kp7VfgRhCbVtbn+3I9Tl9DjjeB0lqHX0pn1Stbi51LlZX7Swu5nyvOc8LjzasXVO
clC6CZPraztqO8oNZzwAZZQDuwfHLsJ6GWnRs1pD4sKGZgZqJmAPcvjmCTHLvIRXsVn8MVM6WUEA
lUinLEbCate6MS6ZaU4fs8pRn/BRv5Jd6gW+pNy8nppovnlpLTE1twV2HnFQFA17Gr6Mcw+M9rct
D/JwS4a0ooyxRQBFTREeRTIyHmO2pUMT7f3RDveyK5u5CHLSSimsPAUsBzdHLVVC9AzFnARECjqT
4lLObFfkN8sNJJPVJoUB5xpUIfW3ptN/ByjEhd5/U1MVMEBtNOfW74ZdoPF48iEOfW165Qupif67
Husc0rVLlqrqLguyLlh3vUUKPSLb7+Z1eCRWx4aq7+YnY1CHR71GCaOngiFLLfXJylUDFaP6kIie
HBuouJFjqvAUY2WdaLex/3+eHNMEIvj3PNNLwVaHSbhooDVbwJhBRm3yuy2Y62HNY6B8hqWmgd4Q
cI+NxoZJTDC2YW3OIpTNQAk9TF2mP8EFW+yHpCpg/CbAV7E3K2fjWxeI/3KVWEbfR0j3KL2+kAOa
Af2axompHvjR1E1owO/e8gWtoDKXa6fxcB4hn3oLNcIm+gBFudYmygFIT8Km17R2cZVZuybtf12N
drHxlQF2ziITMBjhch+VV/dpMH2o1JMJrUIbhefKsD8CB9mgMknG9eil/seYaQiAmdlXHlMoJWpZ
srO5Pb/wZ3qyufE9BCEy3FU89y8oPwHVSjp15U1K/6LECTJCYQPnlhjt1YZ6RMIRBlR1LTEwxPQ6
I7lalNe+UCdPIFg1kc39vVLjgN4uRBd/JMmNel/7SXfIPM9YBH2MQKvsNg7/+aLpXduAUEZc3hzF
VaLEkJV181ra7001BxewZ5Tal/Ubt/3mZy1iDlQ2fGfLC4di5KUvpQ0FjhV25aEZI3VvRnG8KJXx
lNTOeIEtcLqM8FgrFkABaZKNBS+IHqLKI3tEsMfLbVROCGt2CL2KaMPvNWqP23dajagCsqxsItOd
9l5Yv8lexq3kpJUDICFRCgxc29n3oly4Fc29mynBe6S20TqQFcVyAJS7iiKyqB6Wfdk0iZ+AqK4W
coG/V/2jH0fBtdJNl4J0K9tokPItNUdR30wdGIbdav3aD1rtrdcqRKa80dpVs5ZuJxFcD3SQSmEe
Fas0D7PX0PHmddrZ2jK08/Q1zit9a4dQKcNqnL72VhKi7WVA+iG7IVVKule8yl6lgGX1Kki9Zy+B
YDw2qr28ujdK5JIikf2YXJZ782yCrkKzrEWKvOwgSlG6F99DgyUL2uE1auJmV48uSjmiG9tWus91
2LYqNRtfixAqBt9EE12OOiNMoP0I529qW8PrELnWEUqJf3LRywl3nOJ4epNjbZUaZy8qn+TEJPCN
pykI93IsNSPrUkG9LseKsnSufgDTgFjFy3nitfkPOTSaYfKqcTcK4gh2p2STO5n5Iv3yqXuIayKi
8rWdwVySZkfjoUNdyejs/NUfJgiWSVWCnS/gzyE+WXjNSY65cMg+6PGYHOQgP3N0Er063slRxYmK
pcmOeiO7BfrEj/kIVZwZa+T9S3ef+2V0LP/bwHbeq4N2kOa5q0si1Ob8yy3WqJ+CwmHZBZHewKfP
fDVW8JnbeUb+tL786sqJclzOjrtYXfmhmT0QkfF2pT2oO7YDxJx4ZAPpsVLjYHRCoYBkOsTJhsd/
lTAOFYxr8OEJJzcCV6zOBBcHfT7em3kM1KMem+kOhN9WEz05KO3JRPybOnCvXg+ziQykGM5hvJ0e
7k7Ez+Fqr1GIYJP3sy9Bt5HyBbc6wEtejHZ6kE0YAJPub9VKsnW7NrsNZciFRRPaSH/4yEtFibOD
wx+7cKbxnDhw/ehRUO4qM27eooqn++hZAfEYurVeXedEjZ9kz+zS5Wz00zO7F44aBdy/FVQNdVUs
fZ0EeTQrhrhjmRdImqbVFGUBejBxGC/Y6iAT0BfFKjH5zi0yh0x7oJI3u/W12juHmTsfMlOHf1ys
45Y8wHPjaRbrFXHUnqwJUTUxJE2UH827KWl/StPNPqdwloSQmss3IW09JHlLtw+6x7CHo0rzBpNd
E/fIZA6aczBTLWr6xhHawuZci0baFSgoQk01jtLVrIYBflvnl+3uJmf99pX2zJ2qg6bzve/KaPri
w52oaGgKjREqf5C3wkZKbZ+0B749f7j13G4stepWngklNBuV8GBW8bBoq8pcd1nfXycnG66htgnd
1rxICzsUfUOcU3lwZs9PF3Eu+KJdq9kqgdNfTUB8Txrn/9sogCBKcSKYVOXkMEt+9ABrEYiZkrdu
rLZjnukXo0sTCgshS+aQ9qxlkfsafpXGJnK757p3SL4wIR8JVxR2u5djNvv9s6dM73IsIFx71HWE
1ro20q9ub70Fc/1d94v+Ja4C+xnSz0ZpPfRMeudV8XzlaIoxOxWU70nRbqRr7xrzGrKShpsFo9ns
e4ff6+hTI9eJE/arQ0TpcKPpZ0OcjCpxWipz41mLB+Moe4HaEgtqx+FRKTgseZFfn4S/HCyEv9pY
f/sTvx0e5aBvzPXJmcyzk4WAllK062Z3dHcQHaJAOJTmlYeUeYWuABbFySu2bR1a11zTg/NURhs5
KN1CbTQhxyYcf59lDc8FpVsXOUcvjW49JxM6GmJF6TVq9dX19fgoe75SuDtXvLApPP56YdkN4viQ
1NGrbffaubbqBkmD0H+DLuWnVxvzj9B4KRQjpfKaymPN1efPNgo60CoG4CMeM6uqtuZ9UvgE1hQO
QQUIyUvkTO1icFzrzS+zTZDDEFeN2XMjmjoYqMBQQMjkRZo9ey4bCT1CbVX0pIdTNfAde2a7lbO8
PoOycvK+OaZjFSyL2jWo5A6kljNsqQaGbS0Jk1Pvjvo2c/oziAhkYWvZQsobHDX1U3rcTBQiJoi+
MaMiywQyTt1rwiTt9szhJI+rcakWXX8uDGSB4jSpPufGqOHLhra0aQwfXrQXF22Zz3lQ/c3Qtx30
XQnEjmVKiUgyN9xCFXVReWV5LURj+uighnNYbqXN0DQCvhyDOje4Ug5XXH2CsKA7oCiXY9KrhOiB
MoXqaA29cTZEY+VWvxisNl5JW6MlxhkyCePshM6Fg4sO3d+/psrozFOkXfSGfQGUmkwvgYrzg4c5
MEsoMPk+w1sGXTWN4nqEuuRl0VdcFmYwLTNOR4u7UzN2v9zJ91rsQP/thkG3hSNv2Jp+/A/3jR8j
ZD3EPRFy0nyYQBul6J8p+EVe1FX9r7ntrDXdUH5ayFgpgVp9m2zbeMjazHqewsR7nBXHPsRGo+0i
+JQErDq4QLmwi60AnJa1NMbG+QzTzF1pMdTAmugqJO9gSbLeXcOHQ73XkOVLSLIXIZQU6ewbGytV
jHcvyF8puLOe9DGPX2ayq9LcwJO6V8IcSSPhFRi+t8z6zPw/JxklRJjWXIPeIjhdauE3O0RXpWxb
g1/DFJyDPECz0ig/OFd+miqomt60UJiv/IM01xqVxFNdN49dlFYfeYLsUjkONgnmMXojE3ObPeo6
YUQn655SF3JQkjGfhGJg8AAntErLKfg0pvDJH8DkKdxGz4TxKyh1sMN2g5ruqIvgZhB+VvMKJYTy
I8w1m43GDPdpMSKx2ZvaI3hL+D8JoPScGI+9hj6TIrLb9UAIaOqN+AhyNnnh8bKXae4acuTV7CK4
J5PjVHstBrI8by2o9/1UIt8j3QxqYagCq/OzCZPHZZqsD7lsVSTZIxRIQJnEq3SPbudXn00KH5Vj
tzGEgVj72edfNBD7bBruqDNq1yLFPpdKtLRAB2yb6ZvVq/EEs/T0HMPBuynJTRbrUHfDTU4F0GG2
yCMkHeJFahuiopq1fXtqYYCOxnjYE1zVNL550lZExxYN2UL0LLPvV+yHk61iT8q+LpEUbYbMe4mq
STlbXnqQvQRZhxfBeSKG3H7o9kWRtSJsQW0NBWuHoiZPH3VU8/maifBMWoQfmev9U/aW8t33mwXJ
CkFQyEbHHerpH3hGkIKIBusN7phIAIwqoLlj/zhEY/08KyNktJTt3bo9dbpPnhouJ01rCW8boDVz
ChYeQ8P3T6Xu9s8B0Cpu5NdoHOgMWbVMDEgO5JgSluMxNCtKFhkMmwSPRPueeFNySCgpQPOGUAnZ
SCQNes4Xc5WZ57JTUeYTIDB9rH7m6pTBH0BSzWGDu5R2rR8RUrCLd61uyo1hWmDeRsP+rAtCrk3z
lV/x+JiGFFdza/2p++FEJXuFIHIP39GyMdCfjBGXUbTR2cmG8g0AmfISRy6LyXZ2lWj+Hv/D9T7f
aDtEIe99Of3WrRF5DKpcv7gdcaOxTPqvjgosBKZKQUzgVnBLANQOz5GnhF/1INcfqt70XuqK+meQ
MOqZ8Li29qgfhYGtbvaK4Mo3VDtFwMzyL1BO9evQg0ccZRj/Im1Dl0P8OVfGqs9VAsNpz/cwhX8H
NYNq3QF5/phq+6tboGRfU8LwnGfGOuQGwWm1mxfJbINE5r5nP3YjQSJQDN3B15vBPU4lMAYvHJbW
RAIyB/txbQFJbNQQ0mBwN8oVWkxUS9k3vRqJ5vKraTJya379PpfjCG2plRwt0VU8JOvdInqF8geI
ae9cpbnNR2+blBkq5+wV3nnG+4DyDRS/xCTXs35SpOqd5KA0yW5bDHuT+vfXcRxQLhkQ8DWHTvsk
Inbset961nMtODph85KMrvNQqH0sQA68uK7Fq64YvUdddMHY1ZvazxNKM+lSmKAggkwmHIKr6NWA
sv2khcT1FeszL8J31ZqsFzR89RVYMXhQ+QO8GL5A0jp1uOgbxXpxSU6czDJ+TYfGe9DbYVwptXHo
LKd77gXCM4egBoBvnOwnARKFTSrYzqmagB5gVPrFbbSo2QBeZG+YdNgRMiCXbuVdAAmXO3B29lMI
FIDvbTP+o8FO6vZ59sU3YyG5N7C90V311JUWOqHCo4RVTinif1qiVovGJR+P7IJ2cGrE3GYP2qam
cx4GZT7ZVXTw6yb/cGItBC2WdDvL8LOPASLdgcfQK7Ts/WkoQ3II/CE++tTyH9mJ6mujnmrkuIiP
QPqFIIkGxKWA2zmt+JpHOsQUjmkopxhk524seczw+7de9ABdY6Mqy4uZhvEmMxTl6A3ar0ZNq6sF
J8f2bm9BXqbm2G6nfNCpQBjHT2Uuzh0Y559+hiyarab/5BERPbsG7EQNYrLqO86JKoTZe3vmhVU9
s69tqfsPOsQt35xSX8W6Nf00An83EY350uhFvVCnwDtYFtoqSlJ3DyrFxm+Rkcc7qHkgSBfdOrTt
NZgVsnSiqyfwU4QZXMrg0+o3ErfF0tEcdzOJUVsnYGSbQlxPjLIZooq35X9CITjxNusa/GdlcpEr
lSjk2kUzvADTmV4moxCIN8GWrucbFE7sczeOXwF0dT99d2uqbfODZDCU4IlWvtqU0zw2k4kcjEZw
3wqzfD0R572owCUXU2gVXxO33lCj1/7MKsRLCLSgjY0QZh7V8yXRI0qclazd5WU4HU01KaC76PRX
Q6RqXUo3f9ho2ovZ3AK+Z3aivrVpinxL7hV846gQTylFXY/wGDxZHghgHQJcq+HvCIy/3yn5C6BR
LdpWTlvvYatpiGlNTkyKxEzqvWzk0L1rC3ER1YW37I85eUpVhVZ5yobHR3GqRdOAOVlq9dAvYaos
TsSXgLDJYa1xkz9GIs507NjxkaNUtbx6nCRadDlcnsW3xioCdkfQCFdDCl5VDAyVDzAjb/RPCLP8
bSe7dRy7sBACWBUuqjWb0GP6PckXLdqTEYdEWF5OgSYu57xZF35/uo1UvR/t+96vwpW8/MM/dM8T
AZaLZzariOjI+6wa+ZGcIpAy0Y3aoNkYBjcHze+Dd7VDNoegybyRozypK6EKNBzlKEl1mLsU9dma
qupZLDm2mvIml4w6RANkVy45kP1aym7A9ua2pOzClbC2zMrZ8BtUd01LtCqgHAuSMhX90d82eTU4
/ryzhnqE+1qM3Bs5796VV3cbG5ZN47VHMjwmpfWvbZlRHm307lMXOO6TSy1Xahfz4W43x1F/yFIw
E9KD8637lApUYksklgzVv1N1GM83ut0PD9Jv3JkGSVnuz8l6CDv3WIsrzY1/XUkbR6Vfo3/5/U+j
gBLc23pFGhx92FyTRHd27Ug9IUxEVMi6nmmieyguTXNm1yEvbw7Sl2Se/hC6kPLLrmxqOV9e/jGJ
dImzKzULpvjQySgUUOpN1APUzdI6eJqzIKBmQ2NbWQPTqXKP5OPvgSlxghPF5Avpdrd7CRyz3C+A
2xOqdh/kcGvqR1DFw/7up8R6tGui6WO00OlpIZ5eOY067vTEG3e9ZSJOIPto/KHJpxa++XgfN8uc
cekqjTf/W183Ax1cICBQWJ8eYvWcu/n8NSjs+lFFy2oXRtHwrGvth7T7dYkqxDQ2OoXqbPOkQlTW
aMpT7sKgxpcdgbDGVth2hCiUknpUYasbIZ2dq9beg7K8SG/ZsLn0zkn5Ijvk/pg1WMrKI8V1vHsZ
KdhiILzcVdTQf+jdRgRPRZXsw9DkJkEetEVWY67s+iGhNDWYXn0jay+lqleXtEzeIJ2fPmAQgJ1w
VYWl+tq+1r7TvzZ+b3CtJ33/KrHOv65tA+LJLJjPlGm7i9gukJkxhHRuD20SkKUftdE5Bz1Kx5eo
BqEZqpyeotgfX9jqBpuOHfhSjipNkR6b2fsmB9PK0Ngi7cElpN0imuuVZgRnY+pBNJqVd5RN1pHk
Rvxyate9gvDJrX8fl1dO1W1UM9V3XZeo3bpVIgTSc6KrXowcp9UTq3jwfaXby74jjPLqL5ub6pBf
EZlkI2ZAqIHiwQp+6ujQ9k5w7tzhV2M50AWP8Vyt/hqgYADWp8pVH+4DxPeCc2bm8ZHvy+Ivu1zT
D4vnCeaKreyNtj6QVSOQLGqDZLXPrA3F1jILarX+LfuRdotDGqVo90IifLYGfnfT7cqleui+nLTJ
NX/7StNfq+thsNfsqtmY45woVDNDXWH53cZLsrikEqGbSNMNRbGF+19c0pdXOUypD0YaHfSw5O7j
+MYJQivzZOpzAKPOtNR6pTzZkw8RsRYhnRcrcQ7oXoya7B+G3kO+gi8KWGU+XT1F75PO1yg3eyS1
RTf3UXSDyqTaghuO3w0t/qELaJMcTKwrPxXnFR//iQTjU6Up0TtYRm9n99AZSqdgrGpuV5UOuoEF
+VmnC/CQDUovOI+hf6xJR19c2yafxndCmpvMqqGltaPbm9JNznLKlxv0ocw/q8ROniSkgT1Kc8FC
BQ+axgIGIc1g0P+yFNpnnPTJE2Dh5oaX+N/Xub1OY33c1xhGisUoV951+QSmgEBzuEcRY7IXAOiB
homGysZ2mc8p94m87ChXVLr4kFGwepBXrTTOsy00LtuQk5twkuNRo7e//G9eckKSkVGH+Ato7l+L
yOHbpNgJkwNazpyI9onXNeu+814I8Cr70Byt+igvoyEPqLDCOPGD5KZBUQNoP6SBTIVCR74HkU80
JPYVtGWkmsNp9L63rh8vRRixfJBJR5mJ/J+TknIIQEC1l56KEa5apOR2pod+bkWBaqULNClSEMGN
lOzW/z3cqIMynH53xwhO6gfJVKbBBtSgCDYuhspK0DuK22B95zVrjen2ArFFluX0u3tbAT6fEfKY
bKCocx4u2qdtWcZFNrWtd8fYRMs5Dbl79WGjbCOnzvi/64xL3qTmJakCKkYUHw3Z3zaPe/CySRwS
r2IpOVA4tf8w6WQY7zZVtT+8ZG73ciVp5766bMCPU0bETEMr4ifFQVhLrC1NtWvmpGe7q5wTOxTc
9i3iy5yxKN4vx4PRcr/qfa9nh1rFiOvFSccLDzGtWlsku4QDckpLpYzHXSAmltJJXvoBiUctdpvH
+26s/u9e7a/N2d3vvmH7v12apEHeGPjLauyFbDb4hgAtrrMPnBm2YdHYw1MwWeOu4zFvAUzDVhXO
GxFYcyt7TlLX59zQqrPjofBpVaCqf5ukx6QbKUiSudxMFlTESV8qR1hWowc/7Kf3dKaccuz89op6
FWpzpeIfkR7UNqbWoDkFgfOhcedgbRRt/aSYFlqOWSSk4isOzb3lvqXd2O+VTgUfRYLEBaZJE2Rj
diirPWIg3kH3AwahCv41KD10fYoPJorEKgdjNbXip0IkFuModk6u3T/KnmwU7gK71Gi/91OQxAun
jYZ16VUNFQs+ykl2au6agGLzIAqVtTnN7kuv1Bxac33fWmAKSWk/edHJsawEMkSahKfxpYW6N3Od
9ix7N3vg7TgLKgcSEEI6J2+++HZk7aSHmqbpxYV8+YHUtbVBGUkNFhRoAElo6nB9X13NIAJFy3N4
vNuKJlUeZyPNlnIZuWBXddOatDqfSLwpSzRjnrTbMgyLh9tb8FSDvYGtvZjNjF61DTPFMWz79f09
d7aRPxWET//76QYUbvQmAzQv3rZ0h4f99unupt+f8P4OYtMlJRIH9ub2kjnHDYAqbB/urxk7DpyZ
ORm4+6v2SHo+Ugr36xPKBeso//UJb3+tKHSh+hWf7ra2bgXsd/h00luuLz9hA43Y/U0O4hNm7e3/
7/ZnGUqKwJPx16eTs1XH2imBCypK/CHk7CLLv8R6be3uyzukHR/GGoUZYHjVM7gjUe+qlsfS7twr
qbLnRne8T4pvYJzLfQCWml+9F1q+KG0lOxW6h87ujJRA6xRnbkzWc46O2TKcfe4yUULWMzV1ZMKN
r3JQNhVgDAPVuJt/3VM03xIAXcl86BAjKOiWyfe7v6cRP+SZz4bTVZedobDXqwRNezaOyyZ2tWsY
FPoVgqiDO7bKMRa9qXKGXRjzp5WD0s32oaxntx3CComL34bQUbhQHos1ZKO35fiY9U75h81PmpVn
O8359ipT3BDz93VUhVlDzmrNCFUQu8x2sjtqU3MC3HzryVljC51RZVeQc/5+vyFSk9GsuU/SFEP4
sIFMoljc3y+c4T8LNW320iNt4/Do6M3tNaUJbnfioGMSku37980Yn0mAYvLNoHrlWo0zYPzGl9E7
Gn6enxpFo4B1CqKzvLLSjNKpoS43sutYKUzulQ4CITJbIff7H28vUcdtTbXjfQHpIRtewc+nX69w
N9tJGVOM/+8r3AfSqvv1KgVFKPDHsx9SeziS1TB7BMpMaJtNx0q3FIOS+iDZsp2HzHr2RsRtJ5d0
e12dPA+phFEN24sBumBJPsd+UUJU3nojHz+sZkCAfDSmb3HRHmu39396M7maPBzZE/ZkldmaBUIy
EPiUGv7jmNqP1gmUjzDzXPiyuvxVp65nmcE2eqF0iaOpYagn3q62tsPe2TtK72693K23o8I31ygc
KcPCzkvz/+HHNR2AapXdQyNbjS0/wqDZVo6MhicqjnJyyQ96n02Hm9VB+2/kQfAIoiLnv6DlfzlH
ibol3q9o6QqFqggAYS6S1dolTxrzWsE/tI6achvVWkTM1AvOSDJOFAe0CnSMKIImetYe58ZWr7Ha
vEq7GyQGOsR1u+PurlFTaSzz0lE+wbNqK0/3bRLJTB+HY6F3UNCiNbXlp6E9SjMnxP1QjepLfLHm
0KUMzE5bqFBRgoxWbBMJQpLxTffDaKb7pilbapTF5azDWuFa2m7QgoL4YriM3L58nKc8QyqU9Fk3
Io7gOnb6WirIKtgF+A7Z7TtKruJC/Sl7s9K6Z1Smj3ImnC/WFZb0BUzBPItF4yKSFjjti+wMCeqL
RtBe5Nwsnl/NIFJPsscngZfXD+ODdE0HQID/j7XzWnJb59r0FbGKOZwq59DR7RNW224z58yr/x9C
3pb/nr2/MDMnLAJYgNhqSSTWekNDqn5L+kB6Sth/bvkq5PJMz6uAXD0HrVeCuWyluMAFwa++MYHP
hcJ1BVDYIO0nAsNe/Wt4CjSbMd+5Qwbe+Hd/bkyJhlaO+CEdXyLcVoBVF/FrKw0q8v/c+UVTy8l5
aqHu7TxAWq88A7zIRhFeoKuPLw3m8tMcJXXis5a3fI5p2WoIn8lUeBKYpsS2QTlfckEJTKODwo9j
h2XaUYyO1L/BIXnPA+iqq6HVpxLPzFddsYP9WAcl6XgmZe2YrUwwFisxychlCZRvwOYBh5U96v3u
yougYYpDKHx5nAAfnniy7BGdGlhCsqNIwYxeWT7ioDkboka9NpFWoj2M627GO7wSg91gu2fKjreW
6Cqbzpun8cBXaJruUNLeKzXeZ1qfU4BEFvRZaryQbQIrkQh2tiHkAhDMPxWj+oayA7CfYKKJ61Z+
ifTCWJvuOHHmekQAJW7ZTmNWj7WK5SnS3vl7ZUGfUqYyutJgFgV06bvpFvksSjL5OfexzDN1VSWR
jXl1h0LU1pHGCU+SB0uUVbPnKmZrxoeyw7aODbRYqUijbd61+nukw1QwIYY/NjVZrzoOkqMmZ1Tu
ot7bBLLlnn1Lyxa2EiWvAaaGiWUZH3F/va2D6dVVwmrlrTG6GvBVK10dVB8W7jji0tTHzyO2Vk8B
fhBPbYUTVGSlD6IrrPRxBmsDZPU0WDRJscpIpy/FKL+N0aHVOyCi02iOuvATduK/16IeN2W1ovog
xi0nSZaNxYdMekudpn0a2mRRIGf8ipeWAvwi0GaiqeWGtcIvuEDIuq5e2Ylh5RT10CemYC1x8ZTs
2kfFTcoHqFW37t5M/H2aTejoKSrO+M5BH+nXg9wY+06q45mOz/Fx0qdYyJXfzXVz7I+iTxyAIvTH
eDqMYW0usHQiZJrRIWQ7gF1lRLRVGcHS+7DoE6PIwYGeSs29jFvkvOlG91SZnnWsM6ufD9pov5OC
23mYoL7kIwYOmVsVaziZwRdPH/GWiO13CULzIlVH/RC0SnhJKd9A61Wt9zQcXhXMJzwqGzPfTTtw
jV1wuR+s2j1WPOjsITMW9iyynWg7SqY/EyFxYP0K9gI0iHU5PUYYf7szk1TdrDDqiu+/aLO7WBUJ
b09gpMOlQtBsN3ZAeQQ7oB3i7+WIspJgDtS0gPT4qDnBKhic4LtsNsFJsAOmsXqK/L+YJ1bRsXS1
lTI4yyNUAamiEO8akfPgG53zYFfAR2zzKnoGmaQPMjn1QoyJPtOuV71Tj2fRio0o2lQdymU+JnDp
3HSrC6K1/TGcFstc1V6NuEgFqmE++HisIHqfsDHRavNBzUb7GlvAXBgTPRVWxEsXPvsizipUG8Mo
XGoQQI4KqGy7LENcZKPyRcnwihdnog+aVfM49PkcDEXw1el+amZWfrFyM91aENyWotv1gr1jNTrF
Xn6tsI5ByiDpgq/hKH+Hst9e/ajJToM2WDMRX6UaUhGZ1Z0cTU6urqp/iH7DyV2eAwoT2Rq+Z45d
HEQ/v6012plJsw2NxPsS6hTnp8uROnwZYyTY1qLJ1Rm/r67r7H6ZTVeBwsy+aKxfV9fyKDXvVHdV
IaUSFl32UVjKmYxs9mUMM2NhRr18dGun2Bd4D626LoieRyzvZ+Rpsg/Y4POo7vVzo6nJotE1F6lL
DxOQ6ex+SBppWJttdHDM5s9+EavL+oun2/5z2+p7JTbVL25foEOWRv6xUBro8bKbLdXEtV57NT67
ga38CLXsAVRc8qp5/FldmUl7HGG7I+oUMEd1v3oDK7/1ePb+obj5V6y59Ge5lNKVnZN814JaPnUe
huOIZrpfI8lbilCUj3B0cvLqKYP9vWr1xtvJUNnPqEf1c1UZ+BIPeosU9+CCaht1a6uFzoYNRiTE
gl7HFAvcbhzir0YefMuTyv1GJuGUIdDxUajjUuZn35857RHRkyycNSbyNzBGZlA/VnqWlB+OL18w
U2u+aW3wMba+sZFMp1vJOI88uoD3svwRuYjssS0LNqCDq+AqSl876uUZ4tgmzbrsFoFcoTd3Yp00
Bg5zQxY8+GnonPPAAMU8ncHErxZNnAXLGvPjZOmjMMZ/wNmXKkVpbq/sG40ieriN1i68pNCug2Vk
IV5Eubthnb+m3Pp4V29TxPq+kinLsA/qVWy30iyUYuns2p26jweAcpGXle9t+AL+2PoWl407R3pb
OfIPM486ssPzchpohu8JPOT30OzCpVeyDzAHICq53CGvFoXWt1HPYWQ0/pe8i9pVYIfyVsoN+cEO
fSyjpoi+NZ80OJjPQap7G/RBbcB7ZvncJMqjCECSCN/usAByVlXlWpUClbeAehFQTOB11RcLTDb2
u3hGlxjBWE3kv6B/r25j3emWdi8bX82hWQRWOry6Za9vbBXfENFfyt/qPojfGuzc1g3wo7XiBObX
OEmMr5pNRqGPZWtdNF38NsTfxFgEx3nFtlrbYNkyvg5atRD9isFGFYdxlZxX77+QUN6IlyC/Yy0C
KVhrZizNS8PH6oy9xF6c5VPz3icGdL/8P0I63dHhUzT64tPcHqT9DlV3HC2R+BOHMgSnXAS59kdf
mnTZmYsI11QK8CL6HRxPA6j126hOGz8+9as1lFvfq4+f+l2MQ48NiP82Mod5BWt53nXda2pU5bWY
UvY2Gj77312w3qsr5jS3LqpsJUkkWLES21pfH5RFjqPe1csMDJ71HsGT1nGwfNfzo8NObwMrtt/L
Nf9PyuLu1jOdfJ9kfrupUPk8Gi6KOnWUU8GQcPGL0EK++GGFJoBbeo+J0qIQG/IwGqryCRhAdi5N
TV6ZSuvO0tRw2Vjf3gt52KCRwM7UNNOz6BNnbuwYO5hBJ9HSnBC7ZKBOxbGiIBXEXXq+9YVlgoVg
IscLfxjkR8jg3q4eSwCsrj4U7PX8OQDo7ipGjbguFlaAPahoapHdHfIh+5aVifxY6WVzQmzxEHsu
qr1qGFDRNaKNaOq60s3SPHRvo0E3rnUnch+onnpPtdosRJQ98vxS6jzHy7AVAX6hNTMYI3XCzg0P
fqnXL4FezqNBQ47ZIlM46m2zFM2mjn7AjR8udtJG15S9p1HHgEQdXVvmZlGje8mkBLcq/Ob9jZzh
72qZRvVQ2mSB9Tg4NjKGiFFtBMeWm78YEwevq8tlo/rl0jSVMQYI3Vx0w5TXHgiSbRq4yVkcFL2I
FnJhYminZemtD9/oBLaS5+MCagJnnIJFnziDwVlu5IYC573PlXx3gdqLMgN5mI/LNu6pjUwaPInT
JLsQUtM6pn1hHnJ2bdPwA+U8O6rm/gziHTcM+yMs3J9q08svSSmNwJIq/1xnlb1BHz1Aa9HUT50C
fzfX8uJFCfOA+kbRfoDlNTTN+amV4VP4lJayzh1qMG+HOrFQqGuTaxFlWJr+7/52GvzUR24D/5Fm
Fhv+z8LwKvXkgGeGkiGPSx1gwTEbNQVsZPiBJdGAqssw7MXZ/WAZSrJWogYWNfZuznTweQ6B9Tid
hlr51KpUiO9Gb6JfleDpi75b8O84MXoP7kulWMay7m4k2GhrzFYH0EZm8KoqkoR2oGxsw8oLXv0o
eQ9Mpzpz4w5e9akKHlcvnmv1pIaTRzFlLCp1R8mwm4ugmB0syC/YHmRhuacM3DbGDmaR0Vvasxnq
yiKJhuocK2q8UeQiAb+gmYcijOOVX/bKgwVJbN5BJ3nrRuuBJPsE5Ofxi6LVzIXJHrg8hvi6Vs6h
O9YPesUdJCkU+aCgVbtLbcnbjIU8nnM/HRYDRqYvXccuOf/Cb05y0I2cEkBYdTMSXHK0AN4aH7yJ
SuU0UCFnoi0OQPJCEA4Ntu9oCf4aEWuIcBFzmyPaqoRia9e+DZWeXP1J+lrpu+zQpwVSbHSFUxcI
BOMYdvVadIlDp6vNmVzBTMy594szddLEvvURcQv9vT7SYOvbgnJCni6JqrPtp9lBxMtjIK1cY6wA
YmnO2iCxtR+LsNjVWeeQgm/8o11p2gp8W3TBycpesHEZHrPBqCkYa8V0z82xKtK8hd3AO9MjXdmj
2IKIQTKphShlHa1EZ6ikdnE7tT0Uml2yacNeHlQgaAr76cxrqse2i0GC6y7J6kRO1nLTIYzY5/p2
SDC9T6fMZIgi42p0yviSSyKVrXpPupwlc1Ouii/4CPvohJJabBEmhc2Z8qg8rN1pEzUDWLhsuwKp
MTez1pY9zIwJ8NEWUrBjA47f29S0/MadwZeQDmGctC+/wxoLdKHdw5jJfO1XmFuZLqZlhDmsJvrF
auYUBq7lzzCeQkxwAmN8iOq6XEuxTXE/GtTHwDTLq88vuFn7RjF3VUgBLYoEu9KJ1UfLTNVN5hkw
+adgG6uXxxRqzxSq50k2V8C6bUSoItfxrpGAa4umbtUYXjqFuuksSkLIBsmPiY+ypuEY0Uvusetp
RtX8Uoc8DPPvV96jESkJv1Z+SGnLM1eM0Da5iplNmiuceeWabQamq+BpllWUFFdJqvR51UA1L8MW
jaYmIXVIEeAdEvkx8xvyFqG98crM/kl97tntw+ItT4x8bkmF/qCBklvV6KgezTDSts2QaBtM09qT
WBGpnxRRLhfV7Lb338uMp1PuXVPu+LZikYDemVbUWyefD5NIoQ4saiv2OH+3C/rUR0Ws2PkJqe3R
2PiQFMNM71P8ZoZkmaA/hEq3pOXJNajz7Lloiues09TT4LbpM1eZAW40yMhMg6OUIXVna+VOjFpN
FaLfabQbMUrVo0DdyTXx52QuaVhjVZHr7qvmBIamAP+uxW92IB+MyYPEtNieeK7zJdXNSW40aE5O
WAHMbBWX7XkNISwq2lmlWfXHuHI9Kf8o47gHIIIklpx3b1A7nIMrlb8OdVMNyziLtdmngU9Ns6zY
bUGOFP1jkKEd4mAhmIy6c/Br0tCIr7NpDQ12+EXQ/+CJDEHmvvuJ8uELhuL+FydBJxheUXcO497Y
VPBy4LrY+TmhILxAZttcm/rgzLm98bZPhwaCwd5UbHTkeg17cdGZ4YqKsfQQUZk2XO5fYzALdE8/
dFXlPrleN31R1BpjRppJ65TLsjGwvJiCcQkw16OmI7cxNf3GQccZM+TbUlbuNCdfap7F1JFd8QOC
R3NrCjXrppvz6BOsYvYT8CK9MVrkMRvPTJN67bVJ+PmpFuwben8GJLnH+SFAdMBY5NHQfci58phS
ZXx3W7OaqZbpvODnNczx3E0e5UYOlghP753EQifQH9BsDcds24PEQflEkbJ5XbY7HjVs8OyMKpYe
ryXDjhdZ5KaPyXQYqCxQabiKHtn1Do41bmWGjr5vOkdVyYwR327o07LpJgsgQp28EOPlQEY4a9Er
rhr3GJKXnxd6b89SX36KLNhXJpIM64Hy08p003IulIWEcFA4EWDrLJ+s44G1ymOFI2Ksvlg6f54d
qWfRkkmhg7x+wlO1uihoDu/KLC0XXmoZb0Ob/bASI7nmTiWdkIem6G10fI/weZiykVeqydW3xG9+
GLxnb9xcGrwvgQWEWhPMUWy+4DbfnTJITMvAtkESOxaWmUpXbUsPurWL3uSAdw52O/J44NvyVRn5
gcQHBP+3uvVWpgPCEr234IfDP0YrJWUTKaG0IQH4bSgRNk90BMgL9NB/cVlQiEzV3HrVB91dY3WS
rs0ib66+mR9jd1Ax5dLY+pfJd7lG2YWks3+xwuLaSX647fvA3CPijSLkdDDis5e/Z4VfezOvgy+a
Be3PTl3Jmrzug8L54mdut6w1udzbbCDOHpc4DxsesjQUHFa4buvncmy8eUcuErZQEaIU7fjRrG4i
C9qnfNaUZnxXJotVxFPSmWvlOZ+oYZXJ9quP1u432w5QVukgnHFDCddmiTKKKxvdq2MC1yp1v/3u
GcO69AoKd4321Ka6A0tPunpmuql1xBYGC9GRIVLndY3JdJf49jpCk3yf9VW/MW1p545ZulQGZz/G
VTuTSXqQiGn6VRto5ipzmy++ldY4vNvBrEqH4Bu6TBfbKKyPnC8PUs54wCKDvnKkut4h/bpz4Def
CJjMzGEonNIBXHoEDKT3/PAqDgiUKXspQpV+6ookCVmxxDaW1HaUY2cNylHu8i+9nV8KMyUbn5VP
0MfjM8LO8nMmKQh4KdZJDfPqOBjlpQuB8uRJGO4D5yOUm/QgIzrhhP2w9SzUVYD3Z/pBOrkNTEXf
TN46UBlrsOlIM01NaTDPU2brwVTb7tSYNcR1CVCbLoXBopQbf686zVGpGxvN+glxOAETfYczHhF+
RLkPRmpAvkD0iwNkLPD0IkS0Hb/6ykN/ior28NzjLXQu4vC5VrLqRKKVb9LYUeHrqvZFttNwBski
WZdB+8OmEnLFJlg79r0FtVH3gzlPG9mBs6sYRDS+u7a9BVx5jL6R1ieiU4xh6wRRPru1A9XqZ0Ol
xoDq0naZ93bxUmhhs8QUMl+LpqmZ3H4cBX1Zb4T/5uTDvKuhgZJl09L97dRi17p3dZh+8wlUsY88
/YFSsDT3O0wIfWeXVsOlGELjbCegWrt6qTvaD/Z1xUwO62+dbrSXsU4oO2XIfJbB21jyPQwldT40
YfWz0x8720LlJ/KdQ0GZaYYKVbvoI8gzTYgVeSA17gajOBJOfJ0vCUqel3Q6owx9SdS4gMRJlxhs
M4hSXcdvpWjKqp6cJKX8FoHqyfD9eiojueUehCyUaFqBNx4Hm2QZ97knMJ/dQ9Jkc2gQ5lOeycks
ACZA4bz/01ttnJpxpHHX9c33v7NWExFiwOH2sNUGXv23g5uFUvYQxD8LN7d3fYH2o93gbwPrJtkE
Ogwr+Jkwk0u0ydhyDyst14rzaJcWZEu5IYfjXZy6yDYZj+r71KYu5/P133APoTiXIaWA4OF4RpQ5
W7pBID80Y2ThMtTJT3l8LUseQCe73mvbhuGm1XGEDz2nPg/BVHxx4vJNddOjXPBNj+Iet3XgTGS5
tLlpYbmuNYa+adxR3oCVxsk8U+OlYljFVjFZDXD3dMvoCirTPJdCWF6qcml+2HnyqAzYBFWZLGNb
Iy07I8x/sss7+fwWvnktV9j5UYZEU9BsyqE+2XyV1pFqd+vesIeLbNneAg1o9VWmQKmaSfgzNY9U
soCO82W+mH1tvVk+OqdFq1QPFJiaVRHXGViXEmw0aSyeuapLVunNPK2s6FuR9XM/K+MP2S8xQUiD
+NkEGrhqkT7Zj6OGSosBltd3OoWa/nBUa91+sh1H4Sd7RZareA98A3qnLRc7V+8s8ITdh+JF/FDa
FlB8ozIBwjfhHinicEnmZjgljpnPWsP4Fiq59wQVcdgoCKeuET11ntmjIxWZet+RsQBAmCbDw5Do
HbSfUl6Vadu8oou6ExGBWY+w1sjPqV2VrZu+2siWF2/RhDC3CvWHA//LiNJfbZ6RnnAWAUL+y6Yn
6T6owXBISfvO+sBxnwxdJx1U9rsJe9JpKAQXPWjBvo6PAUA9GDVlvSwNbKo93suFif/llpuL9NKE
oz+zW5vy9zRaNTaOM4b+JMuTFqmb8VBUcyMtgVRoetttm4bs9Wgr6ZsTWx8dSNNL4YT6JdP8H5i1
pxCgnVkOjnoOjw+FBUc2t5hIDeu+jdIHT50y11lTfTcRz0qCRvlgl/NRyIH1XCD9tFSU6M0eynxB
3dO5JNMBzDJKqtSONq4pqRKaH5WyGEswS75bOhcR6Dgm0PyQIva9L5d6k+wvPyzTKiIsJq90sW9r
3xaLTcx1mnPfdiSbJc9f2lmeHiWvwoBgjBF+arX4AOriqwVg8hhoxjLzq0ckqIO5OqqHsXL2ekIe
13Js5Zhj6j4fB19ZGHXdb5y4Urf4kAznfDoEm3Qg5QLKINjknhMsdLNRX80BPf2y739Chhv9jh07
slbPJfn2WVU72bJDIImfy9gbd1QQ5r4uGRhF5dpGHgCxxYWpkKvxrI0bSemcjzzfVyX+4jsqMjA2
JjCanA+HEbLqPNEoR4em1i86IyJDLw8WlLqmaWdR3TwiFpRsRN/9ACvsr5DKVrtlZ3XajKeRo06p
4NWuOpItlh68TGqUizYxtEvk+M7Kh5ztJsaaitR4gGCUbjwDx5tOLVD8CepjV2rJI4oKPFfjsgf2
Su+3ok9JgL6gLgscVLIvbAWsD0UlDTVOdmT2g6fxlIzbxLssScPO17NxBx6bd8elghFA6j80YI94
EIy+SBVlhw4S7rJFgHmTFL19lbH3lC21ZdOD0zy8V3KlAXscP2jmsZcEBzDD6TYYSVjYwDwWhTWq
C813XMRdugePbLhjmJTwx1AyjzUIRRe+2lXKvOzKs/TEdsY2YjR5avJA7z6bGAFgR+7zkBfX5TMu
XyTRI/2Jz48JRmeOwnt6sZvJV7h5tiAjX8h8JrdDQV16UaAQthymKDEQFpV7qvPvooHRqbykYBot
LKscLyhMOTNNqXuqLNp4ufXJhrlWY1sH/0qIGGC3oJ8NIJJTT96F0Vw2MHCvpaY89I5VHJom/nUW
I7WAQjcyjIheA1IWMbdTfon4XMVyu4q5Ex5LA3dfSTbydaI4LqxKDnwMnG1TW+Tv0/FolCY3gCS8
1oUU8fXnZ5EnWAtHWBS6MTaBQlIa1lX01XZGorFCtjS0VbZJlUuRjqwuqL/1KKfpIiuGU4Mc0EVG
2WCuub539bnqNam5mGphh2q+N15swEQHvnRVpyzQFdS5Tbv63snVZF2H+lvrt9HRb3+QBC9PcTPk
K8d2UYsJcCCqXEQ3xRmaysjkiNP7obZOfdEPpE6xH+lN2cRowkKvWorfXDROvhrYW8wMXapf+L1X
5nXoeo+FXeLUFpbu2ZT5UAQRoj1BtDcbvHnVxuDWMjXFoUPUAxakk/XZTAypPXnrtFtIXaxetOoh
EOJMshljz8MbfNNukknHbWGFUb4Y4Ymw61WnVB8GbkJgSRwKX+GxwDebleLJ2k3AqawbzEh7FX2h
ScJJxHX4WqEXbR6iDB2BPPTiRWMp+q4O4Os7gLmeFN+sHthOz+Q+yZ5QflwCk5Su04O621TKqxY7
xaFMAvfWNPIkmYdDF64QcMFjJW17aYl5qbSOgek+VHr2HeoEGLG063Z814JZR6XqamQReDknHteG
4wK4KqUXH2+rh25I5npTVk/eMJRPWWJfcsSET7knlU+O1hnzdhgafmFp2rbirilRhAu3dk9GlnfH
Nh/cU4rZOvqc4auXhOU2kP0c4oYXvZoRuUnykMFGjEbwqMHIUyoTo66EcVUaSY+yrcsP3D82oru3
2vQQ+xnIJjaaACRHH/EGKpiGVsUL+BDmsxFHCHiraIfDqDKfk4rcN0AzeWFPTWOQlXWecXuXIst4
TmApAQlV4qWYqzqtt0Zpu1ne5jYgh7nbayj8EswTXrXKRtdDJ42lorYPEG2H/yWaKiaVS5T55ZUI
Tjsw6Tqyo7dR2YtSUjd+vr7N7Xt3geCPvBbBGmSKRenb7m00NqtmYUGz34hgOegAPbVTGVa87uhL
c72uozW40Y1hOe259QZrlQRjfrCjfUaG7gm3r1aRu6eJSfOUlP0L9TnnmKEssEHhAXV9re/OTR1v
obQ7e0uTUGMRfbXyXowws25drdZFJx2kgivnaoB0aarvqY7s7M7uziI+LYN4wf45wL4cdxMr7XjE
C6gTy2GMbR21i0Tpv6e50b7nua9iE64ZZ3jp4SZAN6qmHHZpjOi5kbEKM51U3ZFTb+eh03uvJanj
lYbOwUqMKhW2H3UR4y4yjWY6kL4qay9eYGsvzXtVJN5G9TNEyzvSdmFilotKKso1aGbuW7Y3DjsH
mwpjGRrWX6fxdKorSaHO/wj441RPlHwVTWwvz3hwh857MfnzIC0PCwkZoBeNT9vVjTEimlqS0enn
0BseRCsc0+xUgM4TLTBWxkHDoWcWTPLqY4nIk9336J1Pq2LQqa0mda1FaEraeXDlXwdd2loSlMN7
Nw/8+S52AVNOQff+WEdz0R8Cc/5pIPNCeVa4ybC+B4sQ8hHsdUy05n+/nNuyYTRKRXnGmGAFv3t4
s0fTXYy10x0GJZWPskq6q1EBDobskf0BsYlgchQSh2KyFRJnsWZMOhgYw44WjkKiT/l9FmdTkbnF
nvbTgAgWo6j2YvoxrSym4fnroaOAkMVyBER9W7UitwzsiaJUMwPJvIiGMd1lVfDrADcw3ZH5Tnfi
7D5wj7sPfIr7D0LuywM3Q/BerH+fJ5r3mPsr/Qchn5a6z/3Hq/zHV7tfwT3k0/KVJ/11+f/4Svdl
7iGflrmH/Hfvxz8u869fSUwT74fSDvg7+sGD6Lpfxr35jy/xjyH3gU9v+X+/1P3P+LTU313pp5C/
e7VPff8fr/Qfl/rXV2p7fsnToZZh2jvwaBdMX0Nx+BftP4aiymdWSo3wNuvWbvQo+7N9m/DHtL99
BdEplrqt8u/i7696v2q5w4VmeR/5c6V/t96/e302M2y9Oz3k6fz+irdVP78Pf/b+v77u7RX//EvE
q9fDeDGKrl3d/9r7VX3quzc/X+g/ThEDf1z6fQkxEk//8k99YuA/6PsPQv77pWynRDq31N4HyQj2
jdROComAzfbx74MYiYah2KnaRXSLHnFWiQn3WNMtw70YLikgbZ0YWzat8x4yrdHnXmXAraoN6ZoF
MQJqdf/ELhgh26kV5zAJW/At07iYMwa6uaP6/lOMi34XnajVWKKIJfrEoepRyzB1QGA1YvsH5KLP
iHrE58KW4m1nOxg+d/B8bTO6HVCojI95igLpFKVFEU5yYjSwJOBsnny49YlhNdI/WgBUZM4apGXE
Urnfw3POVXl5C3RRlVxURmCjk2zAL8lGLHbY2YPDxEx15Ud4udro3Rjw57virJM0oG4fwu6ZmkNg
FedCiYuzojTa2tMLoOtidqtVw8YtQDb8MdvqHYDJafOGuCAriomVmWNLZNTX+1piab/TKpKa3v62
XpAUzSFMY2R5/3pJEZb2XX9UebC4hekjWzRL3Thy2UNixi/Im9ztb2b1yCNDUf/DuL6R4V+NQ7c2
+L/tAeV6B7+avOxdg0miU0y/DxfgRBzJ0XdJ14CqsPMC0mmK0kdmbfPC8m8NRwkc0DBTfw4cF4Er
kle3GaLzPk2yxmhO0aNe/jHnFlkN5bKLk3T/eeKoDP62CaXrp7VE08jMI5luY6tUBl71MUZro9x5
p6BJvJM4A+zl4dtaemsXyCx1bUbvAyKuc8boOMIsnULvM28Lae2DbUcxedNA34nDSOpshzOyvhNn
GKYN20RKZmIw+R0mmq6ueymEE2ZkkKMxm5VmrSMDL8NtzEd4rCnUUytJykn0tpjJLcHUanMxcBud
wsVZN8qkvFXvIGLvEVSczJWUI+kBXuNX7H00UvxHTIZUErb/a1AbM32jq/b7vd8ET6iip5VmVHlc
eS1G7i/m4GEIqq5DwmS66t/XdWumUPWgGtpLcRGG5am8I2WCwpbt7sTByDIc62/He28XmfRmcELI
Fk6xCcgWjK8HnO/GuJP+WEAvchIGcRdLtwVvk/5YsOzRepVQaFioKKPv9ekQhnmzF01xdj986oOn
h2wsG7H5feC/WuA+7fYaau+sMqTtUjY+ZX9I2CLigKwmF1/200topOyuQgwlxAD5tggPakxqMzTS
0aW1d1ABxnQm2mBPf3Vahv+E0YK8Ev2gx5zdfcY9thTGlmIZMfce86mZez1sDKfejnL0JjUplYzc
QMlND6PHAIDa1rZIGsh8wl6LVtuICAhcDntux79YE4w9zWDX5WZcAqmykPCf4CTtBCdpBkA9+Zib
lB6nU9FZTyPi7B4jplT9yuqxb7qHiu6/awYConJfKZbHk9vWw3V0jIteJ91TwYZ7l+tquRzKOH33
dIOSEgArUmcDIm9TCUqO3C+FAXA1KpBfC+vanUn1sBVgY4FCFoe6st25YTjJ8t4nYMsprLplAn5r
LgZu8GTXccO1ZvPR/wP07NVttEV58dstsIHFXQUo5mJw5e6cwnF27Fz1dCZOxQEtdgMIQYWn/a23
hKbdF6qx0u6RiJ262HBOMdSNsImdDmK6XdQBAEvSArlZ9SiGpgiqy6NXY5sTVKcyR/dZnIlDPiSw
bVMdVIdb/RqIfp/FHiAHlJz1tQiWNQ076MhHE7W2qnOfxi+h61iID8dATqUYN6zffSGlrLMY8Kez
f+pP+vQl/r1G1D6RtswPtZNHR7T/o2NTWovKIfWJqNevLjE4Ft0InqRS8i0itAd5tIduJmKqDgQ1
dU+c4VMngh84rZW0dRWsxWncGB92oGbrP/rES4U/c3TBD+JcImXa91qC0J3u7JLp0JsKipT3tjjD
JxhfErPafO6XWmf3P6Sdx7LbPLCtn4hVzGGqnHcO9oRl+7eZc+bT3w+QbW37+Nw7uB6giO4GJGtL
JIBevda/bKMV+gcF0Sc03UXMdVZplX05Rjb9ROnJUnqqalJ3ZJV7y9buTTMsX1vOm0MVILudhuYL
px6t3ZWvQZCrKKgP4PrV4lVDQv7OGuwnOSIu3fRclywaS5PTWrvjRmNScn0M89A/yqtsKD9PgWtv
ZG+YKv8YNECSebj/Col/X91sAzBT1HB81CeE9+a4DpbzyBn/ermWap1V3maCE/+Pcbfgn2MjFRUK
J9qoYVRsq9kMHhS1hoW+8tJ3Tu8+WaOp/UBc27NMUr9uED+lTtJ+8vqElE7ch49h7HLPtGLlaLd2
evxrng7Sr2M41PDd8CU+aWrj7Ael5PwJ2oFFi3jOKUJeYjp3sAJu+hjoJVgEu36LE8Vbp7B1LRwO
ykmYZska3rHu1ImGZN3H5maTIZqqrZPaVfY3uxxw68owactLw97NiYdW2x9TWuX88RVu442YdESb
Zfe+ZVEIlSLu4MBKvpXdVC2zi5elFwC2SbnsctQsghC1rdBo4fkaUeDSjGhcQKo1kDj/oynQ60Xv
1YLbeyFd8aDBYy0vyyBDBbbiWO2D0a8Ke20MMSg3r+k2kZZoouQgfJJNZ0Iggdb9g+wFFQQ4t4hB
hA1ERM78K4JVE/hHDXlvrcqbFWnH4FxLkqSqTVm2+8W4lkaoM8PzJAmRUhEkjf97zG3MLaYRtEvS
EcdGsFPB6sEgVBovcIUkvla+9A1KdL86vzyVUimbnOooimHEfc8IinUMlcNS3gZvd8Vighk3FI6b
7XofFQ5z8jlIF7dV2dymujluw25T3YILBJs4r81y7uvt/ESt/7hwybgf5gS9GD1zAnKtlBSljt9V
ywaukrDTH0fhhBjDXXYayGwZOyq2dYwaoXdbGH1FWiU6urUe3UlvVPIXyTNozGXXITN/MYPxiHCQ
+lRP6576mAYkHZAFIXfuFsbK7+xwnyN0ccocWLjYE5XJSl5CLD41C7cA2UkZar1pp3xsFpWh/gy9
+m9D5dUQCQ6Gib2K7HLKTjXTCAgvUYpHl2rji98a2vNE0nNpJI65BzWlPYe148J2H/goTpdQhanm
sLRF9tVC8nVvGdW3alZdtqvCBqYxAATW1ftZ5GFlYwaauY/a9pvsdSJnK2MjSnf+GSvmvA2XV3Je
rVDqPSxd6XFMhor6ddZTGp/DnVkDmJG2XqNas/V8bztXhXIpqdNdT22P2twYlMuxybTDLJu0AeBU
CDnBhTR8cAl/AdfHIcj6n1cy5EO0kUTveaHWO9A79UFXIZb8rTYoJQdlt4iKI2mR8ChNrVQlbDJS
Z7aaCwr+X/qEMri2qZxTRh3oMZKFH0aMWnm0bCc4XieQntsscw7d9er325j6hkT5HKRLKyq/k0ot
n8hAVU+Kkn4m19+fTNHTVGvcAZlEykpElJVePRVRt4L6fL6X8Vo1I0Q8UiIlnYplNw96y9G9GC4H
+X6qAThC6/v6Am6anbPcorbfKMvlwFHJwk684iiDQRHMe32iUki+PgoR6n5ySUtCXO30xlvX1MbZ
UYDHyq4TQKo8t1TlyG7lOc1CNRPnnAeK+vZzTN9rxlnJ4Bn3K894u41hERvf6zpqfyGclpGTfs3A
4NwVoiGFqd2FematR6FeerNJR2YW6CQkqPzIrmxkSGhGTyPoxMPNJK+oGR1tDmdu85A7dA9+DuXv
75e7RurUmvujB9ZVvAXZjI4Jg3oebgdfaY8We88StgG9PepjvbOHYNq5WttCT4sp1W2DqhXZl5fS
eh0jh9sNSUSguFWzDmfwz11b/GNAoVLzmUTKTuvYQsgm7QMf1JXoN6qiX42Uu/x03wL/ss1iRGd3
3s/B0m0aqb7VwOX/PbWVem6Gtucf05aUvuyMCf5GeEHSVYLizLvWeQNPWhORTjso3jX3BVJk5xWi
s/rcxEgGOmOav+f+VK7dgPJyttgQPdfqwilUbeUJZD5S0PnREshNeSVtM0B0YMXCI5vi95XsQpOG
27NSaHkG8eAthr3KmvkEL3V3r4VZf69rlr8aBhRvbjZbrYJzU/pbaRoouoRlVlC6GpM77qVRNjHE
EFsbQIfgue7ub439FLd+cQ8602GraFHEWTS1B+CeF6xiWz1nFmg2SkxXMfSau5Js9WvX8Ak1sYXk
sFBipv6X6mq/a4+m6A4tCFYqhP2T9Npu+GWYvOkih4KAvctqvbqXPtcst51pp4/SFyntAgRO+qx5
mvcyID8Mw4tnK88RTHn3ADabY+GDSBW9DGqD61XnpYgQaH2zl47RCup7r3a7HUxarEdE8M3Rhcpe
1cwOwQvCZCw4tmDTBQBTbrFydkTkqiQMr6OvvrAGjqEY2loJAn/jDSE8BGlQ3MlGtZCGmlsEdGUX
QeOfjqZsoKZR1WBzC86FF8mJYRUmJdRzv2dJRq24C0LdWw9diUDQb4ccYQ2c2sWKAxmTqWxsmLb3
vI69zzVUYwQ5pSqk9pDlQitY0lre+jc3woUQXsr+1LbVrjEpXg6TeVuQ/4flKejvfUPn+yaujOQc
owF4R075pyX2i0Gc+vAHkgHC0ZdtTQUDYFJOi9e+klKnH3vwBEJAux+81rmfRENVLirANadjqRY5
92FmOfeW5jvbdkycxc1maop2osLpKE1yqIyFxmbR5noIRpHZpFMLguj6Mjfb7WW8norjHm6aoxc6
/Z7CbIrT03J+s1lyrzKz4zxSdF3YqCjbNx/GXmmeEtPZBqo+gzXpg2MKwnQZya7pJOu0C5qd9EbV
+CX2RaoedM5LxbdXRsGtAvE9G0JEK5i6arR8Ay1HtJXdOa5AUWqhd5ZdrQbxqeRvuRF2F55U6XUQ
+iwwD8PUsJZRpWEpi7oGzy+7uQNhp47gtlnxtbXLAqUF6ID2TenkW266xhPJBu7kEAn8F9nQb0OI
/xWOwHHpIPV991esCU8AWizE5ikq7ywfVxTveqtWnY1jLxp5JZsIKaqjU4V+BQc6HgW41aI3khbC
TbpJ3TwaXhu/DUnrxc9l3rVvpdp917po4zpV9VAOqv5MWTrwyLphpRiFxvMI2mMVWIO/ld7IZL+P
aokBAIPgCeXvY+IDk0pEcM0Z4j0l4AfplOPj6lvqshuSlrCMPwW1AsO1iFZKiP1niOVVy1JXKT+1
R9lQfKVa4eNg9eUjxZwzZ0kqZJezn6RLN2W7mpsmxKi/49u+2BqhZV10R//uZwiSjYOW3g0Fd0qW
k7Djg0a860QjHWOe2/tgzF5au/plEgPy3C3PtR0vr/GdHRzicD53kqJUkM/Lq1vT/sM2Zdb/K+42
LI75/hdKO67MNEjASvsw7kwmFcOi5lRvQh3GIBp51ZfkSRay/5cbLGi0CyP/JO3XGeSQv+Jutg8x
JVwdG34P3zW10llk8MIfXuk2RF79/W5yk7OhkWXd4n8NlDPe5pZxRqhY64q7CkzdaAQsBxdWab61
SbmxBLe07ENtEgEeBtB4sw2jgYbRh74Y2EmjHHNrateJD2U5KA8AB62nvsm/KYU1nGSPI1d9w97M
WvV8b54QDtlFSTGe8s7VUMmhUmOyYx1901y/kzbZ9LkFyaWrF2vZLZUZ7G7Vz3vObPn+d3X4Cho6
okJN69AKLPKN6U3dOUkajzqVKDgogvmVSTm4BiAUznUABj0I7+SVpfO0KbQOduQ/HaiMcXrsW2/S
bs9ZDA2FCNHSH81AIknOkRVuCDnEqHObU2wUZKkNvU4sY+uJhIH/LUWY5Ji1aXF0xvghMq1sG/82
SXtl12G5+PtypKIdKx/0dbT0fwj6PZu0/e9Tlr73a/a2DLaAnNy1Nnj5uUmjHqIFKg1KakwWkd2H
33NgnhQR/eAv827AjfU2a0W78jU3vSsKmAQh99N3k11pdzZrtJXdd+WS0n2P5EM7n0ITePamDikl
chpnXH0wykvZGAEA9b41fOBaYLbBduvz6eaeoLjvFp3Px4Ru8pebI4IeFo01NC/VrHjkacvtGDpS
2aNSwjw2xfxJ9mQzlKb40gz1Wm+m4lHa1AgimHp2+XFj8hHNJlUbraXPFCboT/TtrBjd8mbLstZd
TD1g9dtEY/LV19Auv85KOdiBMrl4IeeQttyDW9ZPx3gjbSyOomWlR+0OnpG7opyQ+EBm6bH37PEM
b+Y5Fj3K5KvHCRb+DaRp80p2ZcMZ/neA8jGnk4SljeXd+WS85SBpaqm23sJs0C9riKGpEx4nkGQ+
0oxjqd+loOPNco4urehJux7a5pG1w0H2XHU2QSnqU7V1kNxaSOO1aVT9zteRCjM6mOakLRxU42JO
8aLJ6nhte0p1iUqL7CzUvLvU0YwL/28XwLOjvfQ2CRS1N8P/plJbZpChUMzdm4fcjIovYUXhqgsr
FWRHirJO5so5mTCUHLxGNbcOhyL3PfWQKyhY1DeriL6S4ap/OPEWRY1gw32m3jpUz913nm4viyrA
ZnedtyhYm5+61jtIr60kMN6nE19xtEbtnQoWcp8icbMy9No+UTb/HUqFkAIKDUlvYbo1N5sNR/uu
UDvqzYmQdmWcyh4u61/DqN38/5nuX68qbeIdsu/S1wFI+VqkL1vRdCLzKhuKjVYxgN/TzSQjAn3S
Np2u8gcVsdImx8suhaCP4N2tvezd5qVKJocLZFtQLnXogJULmeXsuepTikWdz1DZe3cNGbapyatd
oavRJR9aqn8tw37gNAjlKc+HXAkd0gWyGNbn0eqehoRvsDI2S2sgx8ku/3jlV/1AtSovJy/T13Vl
UiojmFV1w6KRV6KRIbNgZ+3EqXU0Zz9mvZzuuKNBcz2G/VeKVQ4VZZVvAeRGW+rL+10V+TEyNupX
i+/YLncd6HcKp3gdKUDaeu48rWW3Gdt+jVBTvpVdfx7ilWoZ8V52PV2QXyF0cZy4Vb4GMFlRbgT1
VqWqyhn9Z3DNOfRrlerqL6OW/+zW4rxVdr3E86Ei6396ZTe7L831FKjf+3n2YH61VVSHUhOsb5sn
oKMHdjC2hmIJ/5lVpvTqWfZkk4WZILLQv8eDkWfr0dnrNgf9HBsYlMOoxvVKLNYpjKkGkkAUmkmH
iZTD1ctPzaRESUSntaWvS32Ae/a326sso1zJGa/TUlm7mHJfWbdIxSz7tC8OVpKhE4hc7GoGf/5V
tSBh0L3PyjxY61kLo0NXu/mTkRhfEfHMtmUQgNPpguIsG9cf29Pg3snO1FRVt7o5DSXQllaNxNLY
VcMOQsNXP68oJvRqfeHpjnJphWAI2YDgLk9hW7I044O9rPLAXAwu5JNR23FuQJgcBQNtv597lC5J
X8SfOh2OSttyv7RDwIMuKeGJ76nL6Ia2hzOi8L5AE/RFK/v6yTSm5MBSSVtD8Tx8SVgep4b3xeSk
jkxtqYKF1bVHc3a/y3HsA3h8U3byMFLxSD6iM3nuRtaVkkwdn0zN1j5TUYp2JxCRvdw6yiZjKxQ6
JY8psZuUTVRR9qm2FQLhuePCNFzOzrn07JXchLqxkGvLg6Xmt+pdk8TqXdH4n+oo0PayJxvpjBN/
MVAbd77ZDV03T11pzBVSlWrjvdqzMZ9tP5oWvYqo4AzJ3NrTR3cru5livfR6sUSNFU0MQVtjanHI
p6aHJ3mVzGHWLORlELhJs7i5VLdl01JrIMMZ8iHw5yWyfwuztT3YHOfxFIsm4BQmX9XG8O4UdreV
DtS3fKRPouLNNnMqDss6bPhbD6CH5GUoaHdiIWohHjinayOYfK79a1BHyk1D6wtCLIGZlqjoBj43
je1n6KAxCi+1wlExeq6zvmuFdk8DXJ6nemzs2kzXX9Te/+mF+i4+TAPKcKwT3AW1dMHX2Um2dWya
P2DY3zdxxyEfJA1sH/293TjFvTzIT/VqXqhBHh5lN9DCcF2pUJO5ifPSjDP6SMn82fbdcpO2I4eP
nlO/C3tR6dNnSmahZeUrTHpnWYGQOhTqGL2bbgKZsdc8dxMskFnUf5dmNxvCbWmMCyvb2ezRDjB3
w9Qsrsw/u5MyDkK+EPf18hoeArdCOhzy3N9j/prnGq0hL5AvbnMGnvPgUAexrXNnOClBMSB4j5SV
NWh3HVrmJmK+2KQ3UcfhJJuizp+VMXC2SRPb/lnaoAYBQ6OX9UKOAGQScTwtZq3yOdlp5H9KxF/R
+qYmqUyHTfK7mIs/oDMvpNeK4k9Fo3a7udV0qhrEiChsyQSVdkSV3u9AWQUGpY8NwOwL29gkgdqy
Z0FTsgipW5IYW6VO7E0Jnxls17qmroKg/VGWHOUraYVOIHUvVFb8Envn/4rsezf8dEgB+KtNMGT8
5XBzh+LX2zQyWqrEX4Xj/5z/X9PcbFf5+N8jcgtmFX67vJtIvJtIyEPL6Nt7tUL9MTBzY6EpTbXi
jKG4R2Esv3fEFfgCCpjsO2mRzRyiIlcPtvMh1Evbif3Q7jrk9wxjNWXcxvxuLUfKqU1X7S8TZ1nS
ZGZ9iOKFZXKMHIXxZo6twFtoPFfPpTusNdmV47IyLUhnquZGDSgbp8yv704RiNDbO5OvTr2vww1/
7rc3h9d2/bHh0PH6NkxViIApK4ScnYeMY6fO46BUtyr3IW088wzu5SB9qjAVgwNRhzGxOhJd6WjL
bljXmuet9Jh1+JIdnL9o8As1aOcawx/1zoa85yRn4a7QPaBmc/OD/Wv3sLqcHTfZuVFnXVqrSHm+
ZqRAtUYFogOzwSWeTesir9ygNvZB2z5d4+SQYEj/y/183mX8Mzj4ZoTDT2LXNka0sMWsMu42lcCF
Tk5ZHK4vqcGVEVGVtRpEtnHou4ASvLLcyS5a5wgBW5Qiya6bQfVRd08IBrhH9CWca/NXVzqkrffi
aFNOYQzzINg/Ix7SBfo29QMac/VDFJPzMkudiq9hqvmYaagz+WiTwTwF21U6wNYhuzJOjm1j1h4m
B8zXsX/N1zRhuy0barE1VM+PZtH/bLzOOQ4sGiiBh2mJYqpfDiFZXiGEAB2nFTdFvYG7HM4JaAYr
rQpWcoYPl3JaGS09Pgwi/NCQRppVxKMQ30QSs8zQhG9j70TJNIdsg4Vaejlk6urapwrVPV2jJi+A
wcIOv37wWHJQIcbDes72mzpBluEp6xWz9pXjTFUh6ysaKykVZJjJ+kHoo2uHZCyjU0SdK+zzxiHO
0k3AGecudiirmsvKOpCztXeBOTwqxkCVNazIC2Pu2w0bqOlzwikC9afTux7AicA3pN3UaX+153Y9
X+1Dpn+wy/gZOMk13kw75YyqIpQsI/RJQ1VdaqGumyZsj9tyig6z0N4dHKQFNAT0No0Q2zXYuOz4
RYUr6Q2gZj35dsIDSoyt8sm+V5Vo14lYpA/cgxv4r1CYzg+N3RuLpoa1By64BYzdxhdD65DHCPoI
OnOTEle90Rdp7CWXPirTJxSX7irYxD8Bs8o3dtAoEKx55SePSmbOj0qK/dBoJ+GPamJ2pkSzPkNd
jYBQhQjQ4NZXU2CHEBSRya/PWq1wlpYBz5bBMkY6ZFc2pUMdux+gyBOEgvPlFiivFEHpXAzfbtNL
s5zkZhvC6HPnfErHYt7URhNom2q2KVpU2K6tECKtltxHG5ZRwmXFSXUaO4O7eObF6YYDpGzxP0aB
pYoPhmesrpPI+a5BZtK/aYpR72Ijji63xi5AUQ/T8maBHim6wGOJVsIcWc8cSQZ7abuFyKumdOel
r2nK6ubQJpdhnJoGW6vPqDsUL3Y1ysuiBtkBe9PKSM2P78JwOIrryu6LWyfDIfCn/uCpzs9G2mRX
Om7dDyFxpaSLD/3f0yizby59ZLWW0nsb/L/O5YgXVtoy3KHZvIfaY95GoxMuakGh1cLsDxWAW65K
xTOOeehBvSWpthJIo84J+Z3lZEUc9vr1pKJyyRi14I8yzfpRhkA/EMGshABTEJTWbkwdh9VjrXwa
Bm1P5Rxs3Go4kvwS3OXCXs3VdyOBqSOKQ/1StuahCbvNoPSHuLGKr2HmNjwlDeUlis1qNTbKcG+r
VrR14NY4ukhPLLt0KpG20yG/b9svWePEL0apOPcFhcQ5dG8vPvmY5yI4SJdsoH4A0qw26AYSzbri
oWnMBZq73yq0gp8TxG1RrlCWsmchZvTsjPzI3KRbTay1V46xsJUoeQrCrn9KxixeuZnfbtPM7p/U
oojP3AFfpVM2Y+B/dlktnmQPOg5n25jUbsYqx0JLJnPFZJ4T/pxsbtJuy0HweepaEn5zwRpGkPj0
MGSDORFdmE/WTqtvqxQ2oChSBh7Cv5R4pDCOljYQO1vgS2+Oqim/IPPiQLHMKYCShWSZxuReIq1A
Gd5VbZbcSxCW8DWiJ31BHN81aqouppZVh2O1JenCRF2A1S8fncIsHllLUyyRz/lWdqXDKKgTjmPn
Ik2N1dcnvXWer/FiUKAIudSATU869XG6HMz2a+wF3VGGkMlw79rZXt4GaGq7VLlJnhrNXCQOi+Ck
jHoLquDU33uZchfXgcJmCeDnBcmy/pINDfl/NaVoxYfKc2s41CygUVRvfV8z+BD9ZllZISky8TBN
9QRu4xjZH9GTjXQWIuIW9n+3TT0qfGNDcW+irAvbhZ2QPbUL3ch6ijP3OI5hdYdGSbVEpTX79v+O
yJhj/HOOTqvQJDGKYFclafvUTMq7z3s8FaJX5124m4dRWyqK2TwZxdg+Jem7bqbJo7RYaIygZGgN
G+mLJs+5mCM8SUHTPqSxDqy5Mi/sTVHmzvr+68AjO7SU+L11PGPTeEa0LxLVvnTcDOzB9Y81j7ma
cl0ux9lT1m4JABLVdxc6zBmxpbnVXyaol65dvbf1l673nQ/dm1cG/2tsztnfDs7bbNbbk2w8FeYD
HroFVI6/bPJK7WC84CjYJwuSC4DnlCGrq8IsuboaO4EmjTtnl9nGfJhL2LElKXuHAhLPJOe512Zl
N/UdUP1cjz6plbGE9DP8CnASOFjkvuhOjERiCQYn6SF2NaKLNSj6JYFBhuImfianLCjXV6cdt87e
DtS3kJIGUj3+a9Fwi/Dsudv2CNisCm82nqvQbI6kP/qF7OqQg99HTYJIT610S8N40/Sye5K+GoKF
RKnCi+xp5VQu3csccSu/hwPHPU6JkiwBACAvMtnTua9mY4ncUvjVMZwNKyXrrW9LWEV0GLLsSQlf
SyEIJgLkyEQIk9QjjE5yJEvr6OtcWZt8cqy3YRjKbZ+swwDq7xnEcP1fVKFzOLWa8mr3w9faqpM7
2VP116Zr1Rcgdd0DybVzmhYof3c+mUw9DZayq+dDtgUKbK/B6b1n1Mfvq9rOZ1D2yrwrQV3rKUdD
qmiscIRz6vfVmMGUwWZg2EiHbLQyta9xDoQfR0jDlrfxaUMSBfmjroEBwg83To6K1uh27IzrKbl4
napzx0y1R5iah2VSNi4f+hwsGqc2oeMyxmXpBsXR7qrKvV5mflkcNdfiCNopYWRUvnUG7NwcuBVI
DY3AwCeeUoUxIIvTtcOT7gvN8MyMv6W+v+TosfuRxf29CRnVp3niB2MaVXnfekm56webM0It0y9G
XKmrUCNhD2f3FzlocvclLETfHWvIFqGa1y95j9B67fj9og5QACc/2MMoym+umcx61yZ298yZhNAa
A9suvXURBiR5zG/S6RSB98QHI12yQe78Ff1u7yx7ht24S8MdQJyJqaEu/udc0lkps/vnXBGCJ6ah
eWdTDJZzxfpzkGbmSh679VaXom4UtT/P6z70+1Fxl1kH41Aj1tatDvfHDB/MDq4I6znVYmdT9Xmy
bsVau49rqG8V7sC96KqjMV84tSbvS0/RSv1pTB7kQDmZY5V7FDwGnnn4EQiqqNbKvKOcSzXGf79S
8FIGEY8eI/CvTaC3FtDRMIk2Xd90C+nx+uqnW3avMWrWaHtwHvvb4LhkZxHAH7TQJoPbaA3G7ajb
aJsBYyUXmHJ/FSZf0J6roTZFyDJxeY3OIsC1ihYfZijyVFf7ZKkhMOO28zdDUEyfjRnuqV/mroJp
V5pV55/mP6LlJLk40/sjWprDOP7PK+A2HlW337FzsrYJbPTP5hR86+16+gZJyKMCAdGrqccWxVWW
SuVmzfanm+eFjIBmcTP0HtWcflgCaO/ejFgblwYZ+DOrSZhXVaUtzrLfgRsfBC+UN3xjaY1sV2H+
yIPygq6M+2nQa9SOKk61Hc5TtzU8Owen6ZRT33v6ei6G5hli8wFeuWb8VtSGuPGYPzgY2sI6vOhy
b37uAbbAT6KC8RKfmlUD9/iHHQ21c2uW6nPgwgU7WNbP+AihqFv8zS7iexHvO8TL+eUH+mf87XUD
5vkrXr6fP+P/Mb98/7V4/85UrEcSKM+GZ30PjW741sECPScp+jDugkq6CMJ/K99xZKB/Qz/9vzE2
nQMktz0LTsvawR4Ub3zXnz7D1wYVW628OTqcx5WwI148fYaRZ2n+tucU2l3tIn52zX7H6Um7yBBc
OTZmUteLNFPsYzUYDgIevb6SHtlIx60rr+rGYMhf7iLuDl04jrubfdIGi5OyUH1C1hlepizRP5V9
8+KSVf0B326mOPCNdfOwG9GoWY7QsGzS0quh9qNBT6s+ya68ko0ykC4PzLaBCYVHkkKJVjm3Z9kk
pdeeI9HIrm+N1hKKl3Z1s9Vmxzm27AfKHG8MM5gXcpwcIh1TCassNZ019P6O+qmfDaTe6uClcK3o
1A+OdrVPMRQnY2ojp6miSMLewLz0A/QvSZodKqdDRT0FzbX1coS74W5XThz0UjfnUIo8G4L/Lp+f
xojtjVew3XKmJ9RB5icX7QJKSnvEF4WNspsJYVcWHJFNmZ+t31PcNj21owcFLrAMmI+9uloGo0tF
QapfpNeORJ0VKLG1ZoTzUwcRl9gNs5hsl4ZqeO9xOL1p8BL+SJN7BybDYGHb4CNmUScIrf66S1m3
6AWwg17tPutUuA1blOfCCxRQYotpDEj5wsQ17lQnBBmgQeymVuVB9kaORu7kVXXX9NV4vVZ4xq4s
PeUzGwECUcNP1VAWUHpeUZl4rvNyLLZ1P7FkhlBvSXJyPFuUbeVwQcH0Y/Rf/aZYjuVkwndbKutA
zaJDog3zY2PFUM5CLLcbVctbu23YbNwRxVhNCcbXNhGEj20e7vW4G18nN9YWbABzdBjwzlXCEwUB
PDOLRlRKKp4YvxtEIH922R/FB8Wr4KOHC+hCGVT/0jjdkrUIWZNY47aRBGjiiC519pDe9fkqHg3+
S4Yj2DULsMQcwa/tstHfS0VoiDeJd0fCrT6aoEvQhlJ66iXDcMPk7aJqqY7IXVd/kA2L+ztD1aAy
DOAuu9qhHTCV8r4Buf1QpBSmRPoM7favIWZUDZwbhu830wxJ5041ONC+TUOeFGEbnozXoQ3ElMt0
7vKV5iOEXAPGOSezbrxBxV8FavtWWHpwcSHzXEizmugoaJj2uwarJfl+d4MEO7iphAPFlaILuLKa
7+uk9pRVF9fskYrc3My9lt25SZBfmwypE4ShocC2gaJcCpCVW9VAh81quukuC3qb6hvN+QxF86Y0
g+J7MbTvRa2Nr6ajDmtFj5sTCm/DqWiLajXoXfvcV5m/IkUe7Rotml85XwBGE9QUXwza9Bq63WcF
rAllgvTUwGJ9kw1PZt6azyrYKf6882uOMs99OHuPMqgSXxlqHrSFE8G0rOfdVlHHZFOZ8PdR+zK+
GL13UnjufrFdeDCNEXBOFKE6SUkmvHTj0H6pJkroCid1H0aYxY6DBg5gAqn9peLwzfCc8g3m/XQX
OEG0bVqr/SRSRjIAlV44cKe8P9S9rj/pUfXace66DTgL2NWC+LX1NO1ZII42Se1EB2R8KYKEzGqJ
2Jf+dVR+VLoy/QeglLsf9eKPoedEO6OMjJ3b+OpDG8DtDfHY/B/4IQi0lG914Kbgbhr9PnCQrW56
B8lZoA550cRHTzBIy8afZvUE9ifbTAJacbNdr1xIpt2WL9TVY4nAUOMjdgwTo/N7Hj4bGyFU5NWq
Mh8PwexwtPj3pezLRjfN8aBSRvI/g9RWUUk7B8N4sOKKWQAwhmCEoEpQAZkZkdZfgjqyHsp67O9j
70tsGsiqp1mYn4LJf5Q+x2uth7Ds1V2dg0kdKCmIl4kVmuu+sDVyWKIfwDK75NZcQPtGuGfC8Vi6
26yC5W8qdW0316SkKWZ3WAdrZHyaGfw3ApZ9d980EbB/dbjIHoS33X1pu5ww54m+ljbZCD4FtAq0
C0ImTCVtra+/Z5rSHq4R1rueBQdOKGa4RHtqtwqwFmjHCPxjpTsPZO/ju1T1EJkJ3YfMqJyHPLPa
A5ra0UJ2A2fU71BT5Aivd+cvjTYcRh2ki+Il865VTHPDokP9BAAR+lNl34zKAydP/cPoVMnBtXRv
EfjBD7NMxJJPaFhbT3bF2qQlb7YYYVB+0ZM4XTV+1fD6KUIAoATPTsOCxXEoWVez2j12odqQsS36
O1/IFUAROz11HSjByVSy9yBAttlxIKqzbdgFqPN+KP0m+YqKX7DoMxNhjwFKtcRtdMQgYqAZTp89
QxeLFlYXOw8dB3/raQR+SNm4tmmrhmoMgAc7O9eNY8+idx/0fIyuKu4Rqt3uzHlIzpR/cyuyx+QO
qUUei+wCHiYhZlIF5fyEvJnK8QiCbKPjWnCvjNo7+gnJ/yHszJrkxq02/Ve+8PUwhgT3ifFc5L5V
ZtZepRuG1Krmvu/89fMQ2VZJsqPtC5o4AJitzCIJnPMuMA65qW2EbJvALr8b6rgvslmE3zNhDLcT
FgdpMC6sTrOfJwt73LCt2FT7FQxpEa/c2q/eQCDhDKHniA/rdvVWJAv2Qv7bqFr5CSmRZClHJTac
bz1xsB2ZJyH5snKSDFlUUXdns/Yq7mmrwgq1VF6cwIUU6ZKdyEX3aPrKUh1PgXnukiLEs2bIDgIL
pT/0Ivtuqmb0rmrAF8PIwVdWs6i7JskEUNZC6iL1q7O06xGI9tuWUxb6Qu3r7uLMNDLJpJWMW7CY
HXL43YMz03FlqI991FmSThxcJykeJ7iLB0ymu0VZxd1uABO3wR5JvcRNGKJfoZ1lC6QswJT5gHJh
s43RJ+YN6RvRutR7sVCK1HpAjkUsxsHyvnRtecEFwvEXvGqtWdCWT70LsxjmSJmFm0zPeVP2eqwA
jkrwdBWRDTGjse9IU+nTyodwxTqxPd2aZeeJTWMiyORQluZniKKNE2uqelDjGp8tZEYXifDKO3lI
5+JNxTc/3IJxtkO9xjjJTjU1UB8hR7YuTcw8EgdUSGP40TnR042lIH0/ggPjNs6Na9S5+jXIu/IM
wRBV13+F6vmsQWHSG0b7+BkfYsVYWnVXbLQw9tGJxrBzd7scT0SwO6N5u5S8MJaj7amu+j+1ekJb
fwjyj/Rc907zocRmuzCccnx0qsnlX2r0B3a27qpv8m+sACxcNCghd2oWUAmDYiebnx23JsWr2K2z
u9/ig9Gqqwhd7ZUc9nnIc1IYRnaVEcNJC2c1jFq7FIabrQfvoAq/e5CHwOGr9USn7mUTpXINxV+U
eIa6e1D4K3xA5jLb+o6Du/w8S8ZQ04S9rkXuQY7rG4gv8eRtbhPmYbkIsk09eeNKzuoro3uoKvUF
S9L8JEODg9dsV0dnOQnsXo7bSLArqFCctZ5E3KjhXKlXPclYZPl5eop3xU/9jWHp/oG0svagTci7
yhGDXX8ju6U+1qpT7Suz7jdeg1ewmkf7Oi9MHZMX4Z3LBr5/65onVEmQcMVLYGUas0gV1oQrZGCr
PXlL583i5RIWtvEShFp06sGgLQvPct70oOZRqFYRu+zcfDE97E9SJ1g2OYh5TXPifZ3q2gl8WriN
oqi/5E1TrFEbVR/I1ltLo66jl7IMNfRlUnTprfGLgiHEH3UX7YtY13m3OeM29CYPXgmHNuDh7Gaj
YHdDNt7yENZPxnfPTJxlM7nTsYw7+zlMrHVQTMTRX9lqE7qpZqYP75kgK90h6+qRicCFXKcEMk8f
c2BhQTEUl7aYqnsv6L/K6YUjrFVqIssuqF7HYXpHslnfuy5Q87YYurNu29k6wG33ySw1EwprFn6t
Ldyj5Zan6vdh11t/InLwbFpx/h7meblUa008ZMPob+QVe7Yetyva6LaelbTHfGqw8qdyGEyg/Vr4
1Qy6OxELNlFcMQNV8V2j4jX+MXvP6CJw3q1Q5/foLf2kp4HxGPTAMPrEfu91oCwK6gN7AxXpR9VP
2EUiUDAVaoahV3ZD0fmZ0R55crRLiaID1doux+yb55QhBlSes6y0Sux8l2bfJYgl9T2uyeRrwFA3
xjZUsAiXvUPMDi0Akr2UvXoJqd2GWoi3n3lUXOGs0Cz2vyXBmpe/9q1stQbTrlQ9mWGdXEbFyGaq
2vA0I8yKXOyr2hqf2esXB19EwVoCy36Nh3NcAtF+jResF/5TXI5XhqKiIpmaOzWJ/E3qagEW9Hr0
HHS6sm1j9A9sL4qfe6EUB0tgfil7cy1R2HeMvJHmXtcVuKkPyd2kzUWcpv4m4R6G0iWHvkem4BP9
IWPUOynH/0B/KIORHGRMAkRkR21SF6gBh9o6QscuDm13zqRTRlYi8V46PNlrYWF5Urw3OF6/VLOA
PklAFM7mocmHGW/aHFSjzBQYY2uc5ZmYzxD0vwzKlBxk6DOeZ1az7X/Mkh0UxP+a6jXmT7NEMH2v
ptrYCU2LLm0a26scus/KLFBZlzF58KE27ETh4moFiedSV13LAhfuHzwvY9lNcce/8McU3MG2btk6
x9s4eS3PgzTZzMSVn4KK6lkrewLv0Jp1qKw6I692FUK3i8StAww350+I+QR5bXmd2+z5E4yis1ep
p5F30lv33po0mHbaUH139Y8ij4ZvZpHpS76G9EJp2TwEGIRtBHa7l0CLTTzSanutpC47S63LXiy1
g51TinY3zM3MrJBejp3qIHsRc+iAMgX9aVTD7MVs0y9u1FtnON3ZixGxleeuOjQBfzZqwqfWk1q8
g+FD3igwonOkuOkjzKGLjJtOnoPQgDQ84aj0bvfFanSt7AXbd+NY9OFf070UibEQFfWzbiX/cboP
qOXdmvLbdETYjaNvu2JppzpoDD30lrFLtifWR/YCThu91u2bi6jRc1PVytVPKKSnTvTa6oFzIMXT
4GlTxK8Du9aNategpfhNFq5i1VsxejjM6VVwHhrc2Qf0oXf1iEWS4o/dqgkK82UKrT+LBHeKMrmH
mswSeyZhwNdYRFZ+dnRjOEmnXenHO4f4e8eOw/yXRe+PUFXiWdinkQeEtWr3VVI+RKhTq1s4Ac1P
Tbxj2j1WUQ9lq+bnIK5gGHpuutINAwXE+ZCm7ZcEuZT92JUYB45NlF40FMeXkW23G9mU49S5Ix0F
RcRKz24XqIZq5eoJKLxOH58GjyxCpNdvOBCWVMhHcwUaaU4oILiNJndyN/BSezGbZBGbcfNm6JZ6
8AZHWcpZvi/aZWpiEy171bcReb83Ei3hKU1wUoPj3bB6j9LVWHvFoQ5Va0VaM9h0CW9wNAY6Cx4j
OzDbuJ3mCHXXAHJP4IfIknRU/+OgTvf6LJOzYu3tLJq+4v2ORtmS7GP07DQxyCy8Uj/SGqSeZ32P
gCGQNranRz3DhnYYDP9omPDZkIoI14oN596scvyKJtLNVNPRRzS/9TyFKQ36SFtim7AdvMLew922
znXolit3TMRbJcyL/CAjDHYxXEis4XiRFuoE1CD3oos8s+ryu6IENoXAX+Jl1bgY2OMunpL63A0K
G85ONbtTZ9X9SZ61WfTXmd2bylENgYoz4DP821Dc0ftbb9vNuipWQWIypmwWt0G6c7GyupXNen6g
u1JEb7KzmOEiebgYEyd5ksUvWzG+slTK7mQX/gHZSuBvsZWdLEGS27XK0FUO6UA5OYiFf8XEzlxh
1AS0KYTNLmPefEbefa2ognIxLoW3eOmJetdRvV3IEZ8TkhBpKdceSlCa/7pImPKf4oSI/MwfI+Ny
Vtw5xsqNsSOXHT9dnQ80LmGkFvdsJdrnOnPuwrEDCTK3HC19VtTQPcuWXeffvXTW5BjT7tnG0R2v
yWI6mXOzAM+8KA2nBzrBTBXRmqXw3e7Q1lP3HHfBuEzxydvLuWS8sZaMjGkn5w4qD+yxD4zt7b9B
Q2HE63BNkHMdilybVleTjeztY88E+jj765VYcFaphYVi1xcvnhXtJlXYXyxDsVYJ4AfIQ0HxBH/w
eoujyrGK2c+f1CFrHhxDfJVxeZ1wrFHndJvpamVwr7tmcr4MraHxtG2qSxDG7tkSpkUaQkNDsEmH
VT1gK1k6QX+FhdlflZmeX/GanFQXyNmPuCnMYEXh0mSFxgjZ4ZsaZhUZCixzyC9UxUXYdbxkmJUc
ZSw14mjBE9NclfsmAvytsYpfl64Y9zGFzac+n+6bqscnqCEXONp192TZkBFxCDj1c+sWClAzqdCc
la0Ivhpe5kl/lM3Ri7K1nwTjxovBIDpta20yydxRA69dFPMp5vEbo+qCeQlDrJ3ZPRq43mLVRAEg
nBmHq03xNnWnQ1bYynvDI9VMWZGztd4hMspfF4jI9yZ1d5io5c+8JOojCrGzwy5xNIL+GHG9UbVH
s8/yYDVeg7LUjiHL7KMOT8ZpyZALHtoLsx+qh0zJ3F0wRsN2iJLxKRXDH6T+rT8ii+cIegmveWEk
GwfkxYFkenhFAhc5GSu2/nCyB0sd2m+NwOLX9qzk7GqAAuoa1Ktip8YRbYR64bHu4TFHUx68uDeO
c2IGuP8c/OnUlVG9LdMN9WE0H+f+xtTipTtvNVneLzEk8E7krw1n1dtquAoVxV61aWOfcfBu2fNE
3C1BUe46XbfB19DhmzWA0c4cICnysN7JIBUt59ZtBgFkE9fqFgNKXatWQ+9E1a3pAe9cczsbS2Hh
NTYpT+PhA3OXCpuGaHrwXTaciKycZUtOoHqoroZ5q6oqRZuysG2XZVJXVznE4x22n3LNWuioAT+Y
88EXiG/4WezuZVPv/OQcqDsYz1co96T1qxcT9QV/AXH+QeU/+T3w4xi7pDB/VOGurNUUi4ECVZa9
7U3Bnt2Sf07cED8kci+PgV8qC2785ktXJn9dUVAD+dcVa3Sztu6UqWusQsXO0GI0LarKe0OI+aOy
9OoawCTA7tF9keFRV0mvpJO7deZRha1vTRFqT+y2J0zfhclvTbxDH3c1gOU+4ExVv2XpSv5/mJz6
wdLZ8kKns/MCLnYy/NzE3VJZUISyluk4YbTUG9UpUiCcbsb5tJutgOSh1kob7xDGFAigNAsZ/Byj
o9y7NYtUXYYZaUfpDKyJcZc1FKoi7smFCUbzebQTQR1oggfs5/66rxrnpbHmv6D8FWMx9+z34Z+3
FqDNXc1qbxUYbf46lmnDo9XL9r6nhCvH87qNUoK7Fi5OXWnHm8rruy1/svlbhuhJOyduDSgwq7iI
sf9EiPbe9O14gbXZ9LUFScobLE3uRRwnlE992Io/pBrlmRRcvKky3nrYaLPK9Taf47qoT5ehlerL
DG++vs366zgfktIhj+4XH22KBohsybjuh7BIy5G1KPrLt2FuUpWXwnyToz7DzcgCxxR5uvvsKAsS
WJENgFFeTX5erXYaeFc9i78Wvb82eDSck3rA56odw4cMLM9SWKBQxwoAQx/k5RdNa14wvQw/Mp1q
qGh56rraNmu1gi2g4R+EU2MqpZgf+hjob245BmRw0uFJ9PGwyorSuHZIwGxEHdV3rYBRInpjJnT2
3eoTL98FQ7t0CheKHgUzKix9UN/J7ho+KM4w/UfNBnFbkg5GiiePsYnL76fWwkdHA8aVKQW591hg
/obRJL922Bxa8HhvMPPk8Ig8yz7u6mBZ1X2+4ymF7GIdGatgfuDKQ9NERXBrx2aVVQu9hkn+j//5
3//v//4x/B//I7+SSvHz7H+yNr3mYdbU//yH5fzjf4pbeP/9n/8wbI3VJvVhV1ddYZuaodL/x9eH
ENDhP/+h/S+HlXHv4Wj7LdFY3QwZzyd5MB2kFYVS7/28Gu4UUzf6lZZrw52WR+fazZr951gZVwvx
zB8quXvH43cxSxXi2WA/4YmS7CggJyvZbDVTHCvMd/jK6QWZ4F10LzrJVl979hO0d/BGt16dlSWS
lxfZkYsBalWZo2vmINRldMm6bfTizXdCZ+9MSbOSTbQGs2XlpNFpMIrirV2BqE7fYp1iUDJpyVIO
UuOuW7mkQvdGFj5nTnaemqG6aoZX7Fw/7xaankMfl8GsdKCrBd5JtkipVtdKU8Z1VrvxyinT6prb
3de//13k9/777+Ig8+k4hiYc2xa//i5jgRoKqdnmW4NyDpi6/L4Yq+6+V/JnaQqvZ2CKssm0NtJi
PurUFzmK3UTCZpodga9lH8XMmZEHs9NaPH3iD6B51T0/OfEobg8/RplzpuRHSPUtA1VetV0WfjS8
JOhWTB7lAtkCGwwZJXwJmqR9yCYHMi9jfMWrz5FpkBW5/pcvQ//9j1TXhaoZrqbqhgYPz/j1yxgq
L2383ja/Dp631mc1bG0+sH9qWbxxZiJR5IEw+FewdIZgVVHk+CkmR7fU+I9xrhhwxufZsi3PggFx
YHVKSSFOOgJRTbshh5GwELDicxUkye3QDVmE6rkMQI5VVeQUGCXbfuWCDfe7o5wj47chFIKfUSXx
0UWoNXWRmxmsBB270r//niz79++JvZojhKs7mtAcXZ1v9p9uZgE4dOrYUn+bqrrZaEabbgzW0HvS
vclz1OcXx4jUr5mTUohqzZC8fxBdAjdRFrKjcIxnNIi9R2jZ0aFL3XEdDyV2hFXziEkr1p5TEjx0
TZTsb81gLrHIOotK4nrbKhEGPUHSwlX90SNrMSO693GPpdtnZUaeCUW37z7nylmfF/1pMPPl58oR
n3FvAPaLxCLPBSAvxyIb/aMNIz+/tQMdu0++ra3steYhn+MQEgxuM1w547M7idLMWva68P/L01aI
+XH6623t6ramm8KekwyObv36C9WqVqP7Dgm+U8Jy06eqi8sSOkmOC/GUdAz7dyzkzpFXdaeicREz
6PLmza5FeNSTLrsPzSi71xJcUpPeNfYydjt0MGT8oMC4dR4nY4gAp+R4unYrm+1oZfd9IRySzUmz
GeWHe15B8TsvuzXUGQ+5EOjcsaFnzWKoFPSr9ZjTEuYBqWSnXsa2VpzcpIAv9NNpgzDzLpq8q6fW
sAKijG+8T8wdzzDrNA1lvB16PbzkUSLWwGv7+4gnxwrDyvjJ70jlkc3wXpSih4o3TMp7EgTfFBWQ
viKcE7rc0xOctYfK0JrdBICMdHAbXwU54as8g1P0nQugYPkjlDeIQUZN+mK40+DcJhSlD4M1BT/7
Ob/poF96pCtDhadWPgvjTVZexl9JP0HgthGj8tXSXhpmjx+yMKFHz2exPSFpL0/rKXRvQdkEkG8c
mj/NmBq5vwTTHs9p02TtNgFQb3nw453hjMqeInCM0rdS60vNCbBKQGzghFWAd0qUpjuSl0cogJaM
W37FXuOnU8Dfa1Trp8PnmNxlcbuSbUtY3yLDr7de3uxDtQieA7UtViY1ilM+Gc7ZpY6+1OeiQJvO
xpuJ+carON9QZTX2GJdTR/Za6rqVNd7oDJLBMHg+VoYOlNeZ8DB2LvnoGliW7ASkHF36Cl0E05uK
pVGl42JUI2zC5sF641KOzsIvtm43p8nt1TOo0r8OWYZRDzkBe8t+fhKLukvVc6QBX0TefiPHWdqH
OjbBxW5i527MsLAfPCv44vawY+LRZFvW1ebVHtC7c3M9/FJ1OQQtz0nAERnKI+W4s9F53jO5q27h
RgdqaeNZ8SrVX3d4bFL+BW7nlsVFV+BXIN2LxXg6lUcZy8C8ogmqFRcyOs99gcZGxU7dX7MVJgEG
BnY3IubsrwuTxa2SgR+R8+QUeeYGEYSjhH/N57UmB+H8hJtlnQQJX2wEBm9tTF6wstlWrLVGsMJB
Xf8MGyQ/ml5lXWpbWJcxAnX4928OuZz45bmkW7buOqbluJowHLlM/OnNYZYR7saKVXxVjChb2mSF
tnlZ4C0KkOm9M1GwQ9fuJXec9kg+Gf2COe5EKCWqhTldkknxrr5pfO8La8Snlv0Ly4n6YIpBfY3K
YiHjgaeHO7KhxUY2tQyLUBAcT2Tt9JMRDNXtsqVWsCBv1PQ8mUG6SYTWY7yQhBvh+A7PlNh+7ZE3
imdQ7G/x1F8aRZt/8cfYWfcYA+0TdBdfQzW/AYwjtEpvcdzM29eEfLIE+v42PiMuAcNuqEToOBzD
yskf57rkqshCYyObytjkF1ipu5h8V4HwsoDhHXT5Pmrz4hGDbCosTf0xjoq2/vtfy/m39zzvEJtC
mMnvZQrKGL++Raqy1h2qmMHXLmhxgtby18mqvfsoLe1zn1f9ojHb/n1oA/ADvmvBVna0ZzRyNlhi
9+9mNyRbpxXh1jTSZl0HIF108CVHbT44VNaOsinPZCwwBbUa2z5EIs6uvMeRdFFZcJV4IV8RC8Qu
duCm6Uu1OHna2J8KzDKem9G8BFU0XRAlyp9dYX5Q72juZCuYk5RNEdRH2UzbsF9Wrt3vq3lm6bNV
8yfd3sreENz4Wk+reuO7Ij0EM+QMDGR76mY+kTVrx7fLpu7rE6g9oJYyIvs+R5W9QEbcYbeQ1ShN
tVH/nYeZNdf3UmFRHyO3+cDzudjFUU0yJVFJYcQqQ/W4m4fWjb+zPciZtTvadzZSbtPCNHL7Lq+M
c5Wb476cO2SvjGuNZf+XH17+sD/fpoIcpamptq4abNa03xd4PVLUXe/6+pdR+NUqtwoQtabS3w4x
f/CokbgveRVZG7YU0Z1VOtZ9OiG8ayOwKFvUwZOL2RnAQdkCz6ZS3Tr3jHCR1eBqxh4pM3lAKyo7
OzbPNL8xFBZZeI47qE6RahnOHUu9/d//URu/L/KFqav8OesqTFhd17XflkaxYZaOrkXaF1vzXmtI
zXcNT5mfDkOPOh98R40FymQvUsSl70CN9Csj89xrmYp8E7O9x0gJDVIzy71D6YTWQQVCs+uSabrz
uqHaFFgzX6Gf9YteH5tjEWrk4o2i3gG6BiWUTGvHS729AX7vIM8KNepuZ9mPs//U+xn7HEdhLf4v
j+p/u/mF6VrC0QxHN9158/7bZoiFycSefay+RGn6kWUX0vPe3RBF1jmcsTwSn2OKNF6heGSuPmPy
LG4dcdIw2LpNKNGoWcjTaJpBxHo5buQF5GDZgZLNnP3wjiNF6/EvqHeHwkAZjAFaK05/d4N/y1N1
qGeppjFZ9+RAwR1AGBUAeuCGifpiSx2TOWaHrXZ3GwLq69bU5yE+misLtGZHZGDr7FrV6ZNwTOMg
zYZwIs6uvmo2OxMRXQhYNOVBjs3T+DY2Be/vLMwyaHe+Mmz6SNTQfZ1WW7RDeQdS3vkSqAn29A5g
PDIkNptY881ofPeL1dvNEuYC6iJa71yrBDFWMXcgNkQ6OA+yC8ga/1JMHqKbc0c2snZpvBEzcDPI
79pBndNDdERT8WoAiPz728SW98EvzwCL3bALsNW2HUCI+u+ZASQrEw0t2y/WAHK8rEOSX7gLrCOl
t19Kw+tXZl1bu2BuKj0YblVvsjvZy6sb916ywmNhmk8ZSycZHi2wU7zcvqEGar+0GvgPJzfUpex0
BTYsHrcKh7nXye+Dvn/Cnag8m6Vp35l+KJYtysrfgLnDqNLHt6kuQP3hmrLPQr94qpTqVQ7olKxe
WO3Y3CP3GB8Df0rWiTcoX5twIQfkInNXhRuMR6/IXHziPV7986Xx03tifWs9sYrRd4Ou4EYmiZdO
apH283t+X2SOtqoW1ffjfID+81esyozqXh6QSvk5Jgd/zlWirr6N+4yJCKUk1hS/XOv365c2qCC2
SYLq+aNtq+cATsh7omMvFJdDts9rxX7rI3Tja/u9a+DQJZ1aodbkWe92iR04lEUWph24EgxGEDkj
Dr0SakKdWdcuG9C8TqCGum657woKfwiFJNwmuo9dNHT/CPpcNfZHFh598OLmzaMjwL6IvH5xIQjc
TUbjPAJn09e9i7hbiBvx4+hXHTZ3+B5FSFcsWbiAMB/aixw7TDh4JZXiwVplrK9RDKvyKVnI3tsh
b5aGG033CRuikzlo+lb8EEqReie/yZ98iqxgpD1tsWK+fobkhN/m/9b87XItjL5VaQprIedKmZXP
66VYjh3UAkuj3G7WXZ/rV7PQGgocfKw+nw1zTPaqhStuZ38/LkczfOOq1Ni8GeNuSbi7PPVz71lv
LePWQW5aO7kSIS97nXm0PCsGH3AK42JqRJMOCWJiLQaKWo3u5SH3GsQMvDBdzmiaW6wxjWlvZzNc
eB7Xzge1aeG3xOLyOTWyW+UspnbZR6NYo270bDjueG+rU73U+q7eyqY8DJnWLvrOSfddU0z3Mqal
wIMVSE+yJePF6O5zpxjvPkOtGaGf30bXTDebq5l9eBql4jrB0YhU6/iGrdcH9Ub/6iqa8TBowbkZ
7eHNLC0dNA3qTTik/Dyqj3nSQK08j2kBLh/G4DIa9bRcJv7ZQ9rswVWV4bH2I3bRlAy3fjcNj6Ic
9dPMP3TcLivJT+IBBc4FpCBju1xxIKPwctLiR8E7Al3+8Z5tYPGoDmm7trRerGVzdOPwPhvLpWzd
RoyltjR8oWxhLJM689kjI+xlVxvdM/RjKDpWf322wybS3pmG1dd72SEPSQ/sc+Oa+qxl1VcLOVr2
NLZ6FyRF+aC5iGeXjdnfxbajnb0WQBIg0vJbggBZiqzja56m2TZDT3FnqnnxjPXXvRzwJRS+fQjs
WglRo4PX4TbG3eA4AzmVcbhAgU3PkAEWtxEaK5mjEhunzxFymF9kuKhZDchkQ3VYLFcOu+MAa/LB
HObvLKmOmo+IfJDSTKzG22dZr69RayhR1iRRYQ9e+k1HQKeMreE7RkUAi7HUfOgmH3mctLF2XqSO
PHsd+zYk4Z5zLfsPi6KyZFdcsywd97yPUxQrXluYXpj0DQgA1vlfB3dufsaK1OBnnImWGxBu7iKg
lvuGVd9SKgeklY3ungoQMypz+xKovJalYsA0Jg92WopT0fMtT0WP4jOqjV8mZ6YsacpwTlVSVQZm
IsJgkwrye1k0WvkF3hDoo8DN4dK07TvUXCvJyi8TIP+tV0/FVjYTcSgGD3jYMJa7aTTqjZyMJOQy
h+f22isK8k5ePK5lPKjDXRNp5nMxqd0h6Q1zJS+jVfZZTUiDeVmPdECL7mRiWgZsQW94N7AxXpS2
NCiaxnuM3L/IuOaD3QbfLY0Nhrd4OAbzcNEo6s7FsG8tRxWqeTFqi5IvCOg73SoUFDv74X00GyQA
ykWM39qyjx3z2VJbezE09fTW+HWM21M4fjUjH956Jb7rUbajTOIDwlT+zOFGRiQqLiU79mBBmXvT
52n1EfvpvTJ0+v3khxmMaXO4ZsDmlxAmvE0ci1nbV2m93SianLXeENRrL0oWFfqJF9dUMm+hazAE
K77STZz5qORH7yJQXXZYZaXceb2m3A02OmCxKI8y9BmXZ2rv9fyjWHD+1mEEurKe+LBtNVg4dE3x
xUlCZHsMxXseMz0B0ewqVzcv/Ht2OM5Ch8JBJZaY5ffZ2RTBPSXKU6Tq/VEfNOOiNr55wS8knmXZ
1jIkDylAG2xahvZAKZLMbMuSwVW14LmPAdwCfYlBkbThM0od9iXuSp5XdFpePDz6+kdehuFzoYpq
5Ywpnkfu0NwN86EQEfIOWbVTvay5Ux2bw3wmO+Ww0tCLpQmJby1jv40rkwHbS+sJ0o52qoQ6HXs3
LTHQqaOnaaAM7gO++AjxzWgM76Mzg3DhIT1FvdWf1j6IsdskCHzlJkq0hQlU+mgLhGM1GGkdgpV6
t1OM5nproipvnMYadZiFvTbg2z03GQYGVcFtEplp9VxCFFxjDBZsHd8qnzMdOUue6jZuMTRFaWAk
6uSIXs7N0LbtXYCW9FI2nbYrDywwo1sTRUX3CC8R/NE8OJ0s9U4U/vdEPHnxpH4FCv5HBETzfahL
b+FXpv2UVKJe5Y4V3MP+yzdRP6h3g1IOJK9H9ZCM/EiJVSCxgp/P0lJFe4VhG+9U/re3tLE5Q8oz
V341amyyu++aFvR/cmsoVZL8GbGyW8RYI7yU4RisqwKI8J9OJtJVbCXcAWpkuae+FDtsFrkBCsN6
ycpMPxTeOF7nVtkUfFN+kD2DAk4WiqZPiJiq6bPtG0CifaU6yF5Xy9BcRNceSDy9oht6VO7caSOb
VI2jbU9Cbz2NWfqMHpWxSFslPrl5HVyE0P7kYdi9hkGa7wp4NmsLYcpXP3c10n6FiioLvW4XnETQ
5A9NxhPE9BG2mcN2aVRH2Mzygdq9NujdrouhVreylz8WVO6TKgGfxSX7flUBU3oxkNG72L3x0+dC
CkzXco7eDhuBPaOldvUDjmM50OQSy67YCs8+Uosrp0rrV+TSX2Em8fcZ9Usq3u43Z/IAas2TTLgn
2yEwsQqfJwUOSC0dW+PXKUhukyynXzpV4Xzz+xSBCjuqH/z5k1IR/PxJgODq16zyXy3FVz7Ssvvp
k2D17ibFWvAsNUGJzsV4WaKXhyptNv9lkzfnOnJZrL9V5SkPCUO1SJwBQPr3PE+beUWgqPAp7CjQ
Ef5s46OoMvGSiuh98qP6gvCfeAn0GARrXT0NJUuffvRWchBcbGyNgVrfpgTNeIgMUEWyOQMmt6jQ
6fxwXMIZlH6FNom+k1dEIhKURRFTfJp7xzC6xFjQXDV25QeyP+E5z71sFyT4LLBaQ/jDnMKT7yb5
IojYUubhALs0HXDGSqwnOcIfXtF86x5lf4DtCJ/dnGUr1HgVpaOaHEY3eHFq10IwRWc3rlpbr9KV
GUj4/zk7rx23uTRr38qgz9nDtBmA6TkgqRwq2uXyCeGyy8w58+r/hyx3u11u+PsxgCEwSSVLFLn3
+671LOuMtxR70LLaSHm8T5I4Rm/Eqp1WI3hN29yvq3pr4AwtW/UUWtMDF+KPqmXk92bS5/cJUw6U
mFTo+5LfghvE/HijPDute1GMdJc/f4OK9ls5iw6fbcuCWo2BS0i8K2fFJleTqrEGZnjjtKNAOGt0
JWcujH4GHKslTDu+dELWT0adc1Lxf8Vo59NANSZx6+cvqmzF92VdJPcVIdYHKxEt7bEYY7kNS1QG
TLxr5EjaTEXZf5J7bsxdprU3QWNBWynnQyqp/ae5H+b9LJBxhsDhPlUa5I2ZEtjV0EnIQR/+9nTs
Ie3BavjpDMurlR0OWdsyqstAPMnHCXn2+vSmnItjSXeYAC4OqxY5Ra5n9TlDffpk/fibtt0kJ8vO
dXc9KhAA/RSujqf1NWAi0aybPMmKR3ekEnirQpi7LQlfCLi8XX9usgWaGG0E2rZuWx98oni2OnTd
t6eCc1bOemU8yYTongPyFfeFlsF7W5Z+bvtPS38+zoztH69n/2vp3askkS12SKfpIcp3TS/5uziM
IpcJ2rzM0uY7JQvTrej6wvu5LVC62es7RdusT1t39LpauXpm9ruf20xhAUyb1GorhvkbOnDwmI0i
+OUF8kFolLFmMUCqbiLrHv574Rp52D2rvXhEPxYiwpE2bMDAJFvVVav65vOfz+/fGtmaxhwBQYaB
C52y7br/3xpGucEkJ1Lb8BlQTZQcDXPfaPkjBq/21bC6nZga5bMcWMINVVO7qWDqH+pwNnaY/Ytz
Af3eKRAOOiisOMmXBwmsv2ckKEHXVbVpr39+y9r7rolm2sLUKG4amqVbunhXODMUOYhCulKf52n0
YntukD7woKclmc+m2e6ZJifOIPs/tsmjScQ3eXaOmun9s5k3J6x9yM0VLFa0ETBPZdnwHKDXdzKR
yZcBZtiDNGU3RiYPz2XNF6QSKbPPQg/bdBnk6mVqa0qbo06+dpFykzdsSyE2kT3r0vqwHkgHfiC3
Kir+QoKgWe8uTPzHLdMAomyYOnoaFCq/No9w0aMwyJf4AYMLpkir4kx/JliCvFk0l4dMDYqzX+I5
p4B9eLd9XV2P+Hnsui0VBazWVCfrb3mRd8f9XP353MLGuIOrKYYJqw/3GnDzUyjsZ4wD1EAafSKg
wQzE1tIb9i6H4AR1R5zzt+sm1FrjgSvpDJuWneuLDDIxTo0V6XtwdOO9XFYDMI1bERe8pNRzbgZ1
B7VlecL6IpJfhQ6ygOC0vggOs+maEB237hRNl2z8ctDXRskppUbIkJP2fLI8rEttoxcOmOVu825H
nsFqd9YDDX4qrqoAkq270gSnl8xuqEX9o5ka05UP5L7Leuhey0M1PuOYSh7e9huURhkkN+d1H+IM
Nc/bc5GSeWNULSzXIFTIbNDkc6pUP5bWbetDsux9d/C6bd3btLp5EAF0mmEOypNsdxQfpvROKGVJ
XfyfD+vO2QJ4vy30qTyt6z93yzFIY5oGI01am7xdaZa22nLnVZYHGV1GrHTZ1Vruw8hDksvc5jfD
220YkfyWsNaO/vuyd0nzAcGZ00lELbC+SF9l8p3otuu+9agom+sD1NWJgcpyL/9Pf1Xpp0Pk6z/+
apyNsmuNAilCNs8QdAloTEHuPTcoWXCllfYNxk3rZl0d1El6Vgeq+BoAhnM/qvlNlrdfyBfWrlDl
9eu6ZPg6M0BSMoyq1JkmzohL1h0x83xiJJpqs67+fFifUcN1/blJpvngdEoCJqUdpAsCF2Bsam5t
Q9mQLuu2nw+hEYRuUEbpkepxcoLhRQLgsrQ+NJI/Fc66SNcq3cJGvYm7MD3HQQ4ByyrzjcXX4NVx
WW8yMBtQJeBBU+QaMb5134OqgJ8x9PlD01K3HiZV3rytNl13ZxMbpGq6X7girym9VGVPHh0Hh/bQ
XfN4PlP8SS8BPTywp8Jy/FbXnsZRNTadaObduloQDujo85TcVGETfKwZsSh2qj+l89RjWP7lWUZ/
m2GSYbjZxtQF1OaFX/NxQrT25BtFvSsGpj9FEZYQLaP79QBIb5Njhr5xO0Z2fxJlAUJ4tMsX1KDL
C1ilZHk5gqATYCH1tpv02Vl3IIG6o1LSfuj9oIQuA1A2yVGvR5Z6XA8QFUxqiaJLb5GnWrpJ5uv9
42AzafVhtDFzrreLCefL6AFORDyUYGBjyKzt/UjVP+oNkqNld2wlqLkN5ivZUBsbKxTjcREX4/sC
PSeF0qlaiXOj7OUm8KzVmBGUySFsygxfrt2exiL4YdhQx/4b/YTyjgy06VpXFe0pJJjPjT5vlKiV
buAtTPeTTV2pREO6T3J1vFehLN51+nndt26pFbNEdRMa7rpK7eJO13XjSKZieGgiTdsmslJ8mvJm
u34Wxtj1btjOzTVLK1p4kxBvHy8gZi/Pi/xZ0fhRk8ojH8ZwrB4EgU/rM3MlAYFWCjwJDQIcSQ/s
jT1O4We8Gm9fhOoD2RssGJ0aWR03clrlrlEDRpB6kJe5Dtu0qfDJYW6t7LeFaV0gSeht4V+7Jvn/
cszvf4LXyZuuXoYFP/+EFKjiL27L6u93ZZKpNBnxpm5qhv3+rixE0NqZ0Y0fdH22bpK0uyG+o3pW
OvIxexgtu3U1B9th1CoFs5rOoDt0lCCnwfOLQOoTPh6zdHOAeJgEpRhJ/D+XJN20GWVM8W5dettb
GX/RmgRT8uu0dRlZ0ZY0TAJykRBp7+c8zB2aqkRD/ajXA+BNqLtyrSl7UwfGuS793Gb/h23rcXZx
Q2qoM0kZXSmYMekhojh97OeKymNq+8deLQ9TPsfaThl9czt13Hne1kmn2cIzhokyps9916ae1tTm
sbIBiormITallFGZkR+iMMq4PLMaT/030heVW6xMGqa/6Nt6FBWAbKNZJJmtq7X/aCJpeSqRC277
xqqNazrmFay5qHxSO8YfTdiS/7isRmXhBZpfPwbZrN/x+2PMtwh0JpPkpcImcTNkpmclfroLITnd
DHR5z6Y/bte1Kensm3Wp7iwZyhh5eokJftpZN0pG9gxByz/8PHh9PlWqrbw89e3Y9blpx9143diP
pI5HgYZLVlP8XRDJFWOVoXyiBGyiBCjT4/o/iW37ns6lTvE26j/0bU6Fl/+RQV6Bi6d8hLiVm+K5
zKIvYTxnX6M5ftbrQmfYP/qcoBbKRsIhH5cDIu4THyJRcakbbMTWy3DpbXEdQ6lTwjerTF3j6hpv
4ufAqla60nd/DqUglJK5gDtuN3d6trWiuTowHrceaRPfaVqkfSmFn0BMDLSrpoXlNagabkLLji6c
ryU/rA+2nAcHM6r7bTVwwWnir+t+Ws/hZk6JpNdbeclm8IeNxvD/mqaMKwbFLr+odvyEy6sH66eK
I41cyVu386m7MfHAnxaW6m7ozGZnlrb0KQResx6Qkh+1UQetPsJXjx/ziALN8oJyoNeuNc3WBfew
dtOUPS2ZZUfn0/CFZCXdqX7jn+YsqzwjE/ZtPOBwgUv6samLBnxZGXwQzA3KQJmeetMsz1Otw0+a
8ukJm0e0bSMtR5HP3qgErCoR/XRd99Z4nkw9f4KyNF5rYhOYknBUEs3zbgokYEhdND+1cZe4MvE3
p/VJph1sOtBtj1IzSLdmTpLs+ofxvRxMO+y99UmELqZe61vGAaRZc6lj2CzzNCPsaJZZUxRrH36u
khP1Y7Uq/fpEaenfV9e9UU3JYX1uu6QrRVVASTej92jrNP5F6B+joBc/Frn19Us+deUfFWzc0ua3
feszJF9stMSQ0YQcktz3xadqbGqQHQDnEGBSsk9o0PSqcUiLBU3nlzK5UmZ8KidfPCSzdf+2PbUN
qm4oZK129O8YTb+u2xuGJG7WAATAtJTeZm3ZOuEiNZEm4lqy0NJvjLkarug/yYOIwer2HcIa4Lwb
M2/N49sieTXmcV33acbsiN2EkcNNFhiOfsknMJZNRVTP27aqMi6RPEvHfxPXLNsC5W5Cqu1zsWD4
isqtj6OXegjuzdiPXvuh2pFUXIROmb1kBITHTtndMDMWoVMkMUSLYH5tJv/GqK3hhfSdb3NdKM/q
rI9QwQDcjZS9HSjxYHZ90wQpmDKDwMBmcx+SfXiavUWRa1lcD1qXGq0lK8qyMnfdJtVYZhwp5DWy
9TXoIEQ7+J3f190/n2cNRI+F4Vxsej8bHRvMOV7TJNhIRqVfmePKuFkV5ZDbcXdBtwUmToTNgxQy
Vrbmuv8MKe7GD1ArOpIX5H3/5m6KFlPT6mxaXUxBkCmncEb5s/if2oloCkPLCqevRxMBGg8U+7A/
lGTW2UHMQAQzq8rL30JQ649B2HxSlny29cFenMRdkF0IiJdO66b1UCMECunDOfV+HmuGJA8qItyn
cS08VZ2CGzVrZ9KrjIlkulS/tLHcb1S7yB/JxVLx3mrBizYigWkYQzt9UnoJWJ+vxZgsBD5F/2BH
wA/XV6oD5ccrFUtAq2ZI6s6QanGhtFWIKLxYy0rKMPSSDXMK2G2oom1jSksuAnvMVI/xIZLP6aKE
pGoSt3sWsvO4LMVKlZ2Dsm73BQmEb0vhv7a921sEzbCRsfKjDpCPNrVRXCXLYmjI8lESPKyr64PQ
rNzYvB0E2VCoBG1wqJUYilsoZXTbg95MLS19QvKjHi29azzVwOoMLwMyWEh1ALtadmulGjmsyw54
aKU32J11rILQ/linnZsa+khGCtL/fOin7bqK7utAkpx4JNsnpl2MASyFvt2R58pHzei7iBr/M6Ht
kZsVC6BM0uptnkb5GSwvWmawu7tqDvo7xZ4nNwxxr8spzQdtqTAFS62pHSL9YOX1089N65JVDboX
LWmGMoE/SpJZZxLJLSb9+OYgzQlXXVbXbevDXDJycfAcEhFpAeeDGHRXUwBzFfphgHRLUArr+rys
j02Aimld5y7+z/Ugq590OYf5lcufZPTDWS3n35kgAu3MBfMlhAZhohv3aIWNbWiV0ckws+DSWUvD
SWrrD12RQ7+A7PvavaRpUnzPVTSkda1aHyQuewgH0vYSDLV6LMws2aVVV90z6wTxkVXpS0/g5vos
pS9vgomrFcI93+XSuvtz5U8Vv9pu6BLqtqnKlIVtITSZ0+nXmhc1yrC35NL/KooFfzBrwSmj1oe3
47vaBM1LlsybT6IDcx0TsO4m0WVSicZTGmzFklCim04dDyQhEflX+RojsuIaxXVz6GxPM8tol5VF
eB/m92nS3hRaoB9lSWhHqgUEuhRl6kZ9hwJGx2zArEn3CnmC+jWmMpcOXg4HLYzPbfek6JLutRP8
Nup27Q5bBeVkrcYq0obEWihHYxHfmDKuIIDSn1QFuFaufYpfUc5qt3PxgTA6G6UPBGOV/ibJUVZ+
lhVf2WV190GyZ4KKAhqYeO3Fnm5q5mKslE5m/EDRA6q3OjQ3YiKJy++x2URQpE+SbNJyh5Dq5OS0
bjOUqd7gk09lhanrC6XYYuGSt4OfattZfO10NT/0lFo2JvVxVwAy3VIBH12zLhl7i+7gz1G6x4uL
VmZGN5SIwgHRi6GTDDUp4i03BT2eRMBwzipnlKP5YQAaHUukN04h93zsvTBF1MTcoGOSNgjvyu2k
WaqThAOt+6StPBkgG8kPsGSkQf2SFCD7eiOvNnng544kVZmXBWp5H6MGRFKgXoBYq5cWj1OiRB2J
DKEL4WY8Iji2TyQYAj5vMEjRMwwfEkyTbjqqlBzJdUOEWNUHOHwePEya+XF7mOHYA2soHWOkYhDP
3ddMrrQz8pmXINR2ZsiYyaiKOHf8fqqOVMODNsjOmaZ/HGNDOwatbHqJAN/LqCVwY8VuyY40Gnos
j8zqsjNm/uxccZGeQqCvHY6MOvbLh1AvH4Vos6OIaFX7+ony9Q1YLOMT195DaBHuTu64FeaXQjPi
p1pKd4o5DIRaRY1b0I680xHT9bXupKGJ+qEMCYAjQQ+nbOz0fd9eOuM4I4PYLDTPLaG+ly615ktY
IFCRTLriWLPOpU/KrIwja2uOujiWVfyxyPzh4k8UZROYGZZS+/tuUu8s5qMOl2TrALYUKLQ6Pihx
3V3XB9WEnDhWORF8YY3oqpK1kzY1SOU081zSjb0ZUKJ4kxGC7zeJoUVs6w7+7LTyJags8RH7oWOF
4amiin2UMmk8THb/nOEfv+jqiDZa42vUELi6qkawMDN6xI3oJ72+BpDgz5a6GxnJeplqupGkfZWH
aqNGKreXaRwvcp7dtnjySKdHX4tJHjzGpLVekncEoWfhhoKFvUsDs/CAKHvGGHwxVK3/i8ua8ut0
m6uaUIQpsHtSNSAC5r0SGBJZbtq1nX9DdqQ+FRN6KrJjzF7CkNOaEpMuTMswpDalH2Ot70X5ndwM
cxdyRyMnJSE+PUmOCV32LuonXMP8tv/iyvtrI5u3aOpUA5ArKyqdCFN/51RRZDWts6qMX0eSoUB6
kzk4yMVdlSoFmbXTsFdNUlRK6kBuydxxmyqNow0orVaMcDlD5YgnoOJautUUo9nScGHaErXZXSHn
9kaeQ3U7L9faPBki1zZSbaNnggygInxqJ/mvPvFfqzTrJ47wWhHI7zGF/GbfpJZpFwnOtm8ZQLMj
zEXjhGLHI0c+JpQphYdFWIvv5PhdHcq1PsnnKZHmqoXzUFjunz9cW/ml3LK+G3LZQeTatkKz+b13
f0Tkr/ZcUL7ZzELgnnQ1Ad7Fa2+Fi2lpar1ZtxPHiCG1WKP1XZOSr13bjudusOdDoVu7SjaZs1A2
3DM2HI++FCI4ayNzq4QVXPkZmmTXh5/QgMnXZg6vSWMqiDv66JJ1arrrSOIQm7X8QVTlk1REvqOW
8WPUVQ/cxexNUA4ZiWap2NWy9hSlBD3GOtQ23Uigxi0NhrizOz4uIERdZcgbJegPWdaobijk3p0C
pSary8RGtKzWhpFumsE8BVi/yH3InGwkDRJQ53e7jcKdiNpnNZ9BK5bFfWHp9lENlOMQSQ+wweKP
Cb9aR7Hsl6wAFqhNnXxCl6Pv84AbSCGl8U74an3il1Ivuuau+y4m/YbrAS64Ot1MA/zY2k+6syq3
LZpam9AGuTy1Vdde0ow4ZiMoOhdeceIkshVRJ1JuCU+Q6N9EJJU20/z9z9+/8tuohjORFp7gl6+r
pmm9G9UUkFLNSgT5t9yUx9u+tkvitXx9cOnrPDShyrSopKquLmdnWRXhneBa8Of3oP52Di69XzQq
nIgaLdX3fWBFMpsRO+v8TSnSr6S6tWfUGyl0uSxApQopZm1Oq0l9QeixYwYWHMJJGTeUtJE/D4W1
jYT6QjBBdxkJywUNM0mnFKZAPOWyNwy9ep4HYkH//LaVd6XK9cJEzIBuW6piL73Qd/IMJWE6ia7J
/BbVnHxyIr7Y3aB6BA8CCfGD6pCbBhKZuf0owg3F+wPwdO1zYY0Hbt2YVckhZBBSDlepLx2qr/ax
MafUiS2yCQgzcBW+M4bClvIYVYq8mcJiDx9K9tomOCkW7AmfCEOjyTzyU4zDGMyNR+XU2g0Wtb6h
TeGsZOSFEs60YL7TJ18a8605QGMO6VWfKuSjm8r3IbEEUX82jYl+Dm1krLhEknZF3DhVPL3kOr3N
EEekm0hTt5mC0dwWwgqZhxa918R9hRtysrdBp23DQtR32tBmeOdTczOS27X1dT1mRGIzWhXBQHVv
bvG7aZVX60Hr+iUDVzv+gjEwbKoXSdfFhSu78CSJ+F7FIji0wqbumHE0UQvzH7HK2YdBj753jPtw
La1j53E6gOAt92XToiam6rJjxKAcYehGQIO/yhqxvgBCtLonV6tow4Ox9Np0ptukX0YkTIb6oRmC
cTOAMOMWIPIHGyr73u67VwFKMWNQoyp7BUPcbdkwUr1BgMT8TkY3e/Sns62WyT6sBsWZej2aqZbk
rqhSdyL6/FYzJWJlK1iWg2yHuUPnQrqL8k+5joCBJAolO5G3ydgwV7xg+A5sPHtoCt3Y630zuy0l
aFkotwDul5gj3ITF3DZ/cRt4Zwh6O5V1sA8m5Xcb7N47Q1gn+za/S9P/ZtRRyGiqz53ElOxtggJp
q8hRR9O576+GIfqrHijke8bBqUixtjN42I56/9AvgYM4Fx8zvpQ//9J+v0AwArCFjeBAMVTzN8CM
pg7znIxD8jpE3Q2yYeVBsZG71yiMXZ/rtjd1dXrbQkNDJ9G7ijrhSFMsxW0FQxhJI9W7aZTi82h1
KGgTU0MEGfcP5vBoF9bLFEzlY0DP/6/EIvb7eytjFU2lE6Nplq3zy/t1xmgoUZM1RBa8SgHgmxmk
4lCYH9o05sYFvnRrjOrohJJfHPDs0B5CFvsAbfjWTO1jrhjisE6melm7SM2IXi8/qANpWUXHfEch
n8IJUFea7dBcNKU8xBQOd4oVLCAOjDUQ0+xjPcyyo/nNjmigrxNKsWctsRCutPUlzvx6R204ecz6
mrIZV5+2G5/+/M29U7Ct55WlM3mzZKGidbXf6WXmrIMIMCbxq5WpzcZOjID7iY/tu7HutKhMTsao
GBu8Uq+TRFBUNx6lqRGnbKw3uJcAEA/hRRvl+iyysIRvrXwyCa6/1SzpQGJhL7X6R8y+pEFi1vBQ
L0ZO1aS9S1EFpkccVNc59z93csdFzWdShc/1g4+v51R3sMj//H/l/Pnt+0b/wy1UtThJDcV49yOq
h0w0VpDnr6kQsoeSdrjiBrYJ2u4D8xAx6LnJosRDJ5Nf7Dl40Nvwu1/NqpvIqtimuh1c1ofCprQL
uQeIgUBZid0q7rrkjkuVfyit5pkI5vEsUe612mwTSfWVQOURAAPlUdyNV533dqsDHIo4t/a2HpBp
n0r67Ui775rkz5F5IFIjJc2SHAd4OLmtOaK0sLvK2ofK6DY+PXot0ZUToeRo+dtehrRLSliHbibH
Hl+a3Euoe+39IA7djtAQpwnypfnBFGu+F1nuTLohEWqSgQDBoHMDziA/twv1KMjsigh7gOBoaXhj
opM+SlNaebQobtAvFld1fGzbOdoz5Qyo0xuYurO8JGW4T12E4Ko7ax8YoCDxbIbXzuhOdlWT5cPV
Ghi4Q1MxuUkZ1DkzgtZNTOKJky0cfkPURBVX+ZURpH2yjCI60cQqnDbRxV4J/fE4WdP3MepUug65
cvSXRFdfzV/DrgLhQB3TITRgPJekdPgVuZQtbL+RS+FWMEzBIkfBQwZas5RCdbFU4PredIieOY19
DVQsTj8aek2m5ZLAq1rU3NAM4Y1RTk04NRe9/06Dvr1JGT044DEOsN6Gne7XyUeE/ke/pkZcTC9W
KgVnJj3VdgygetdI65x4gjpEbVw+ieUBh7RDQmt5DvzyBfbOa40PfK8U4grYWb/Xu27cm9BUB7i0
N2qEpHIU2de8qy+6AZW+tYLbgZytW2CpbqNk9yRHFN/NgHuhcaW2bz7lymw4E62HUy6r11Eo6sOk
hLvJKpPbgRkPzLOp3XNZor49hAMRQiFOWvR6eyOi9A+elJtxmdmbmFv5CcX7dAk6SlWzZTe3Afln
fzG+NH8b45qGIjTB/NG0FfSG767DPcmUnHV692oQH+Mm4cSwJ8OXZdkd11CGDDeWVXFCNluVLPfS
iQNAHoYSeCHBjDsjmr9mYyR2aQJwPhaAxz9T9TAdMFn2IYmXChXjeO5/ZxIiMYOAwuMSF1zwZjiJ
kQ+kv/iGo2rYpINhsjwlmMD3Z8N0lpvPSZrvNUSf9yACCgIE8+4CvUps40L5vtJgcI3syC7RDmKk
BwS+LHnOmj71sI5xF+lCJub8rSGLxBZPjLrDPIA3NIiK0wBUK1nyPvOm7h66WFXcuX/M6HzBXRvj
jZyDBgrn/HW0UBoZY9/uAp+GUrKcwn4dXfu4ny6RIW7buazfZvX//Qs1rlkpcl8LsGKIwdp3q//7
WGT8+5/lOf865tdn/O8l+kpHsvje/vGo3Wtx/ZK9Nu8P+uWV+es/3p33pf3yy8omb6N2uute6+n+
tenS9p/0u+XI/9+d//W6vsrjVL7+429fvmVR7kVNW0df27/92LXo8pfpAjWYf/H1lr/wY/fyX/jH
3w7FAOft7bX+7QmvX5r2H3+TbPnv1GsYAi13VfG3/wIRuG42/m5QTVhHR1SpjUU1kRd1G4Ln0/4u
5EU9rjMI4denc1dqCCxddsl/B9liC+YuIOLM5Vn//I//wP69fWP/GQOomPZyg/tpORAyAx0Bk4pZ
nA2aV1tHA/8m6J2ytu1zM6JFokEZb7mQ1aHYNLnkdpVduLIff7SQ+pIj35ybaG6ozIjeNSf1ixRr
EKmrKd1RXbqAOcU9gMO+IlJW8yAgRQt6xOnK9Ps0dSSYTPa30SRKSFJOemqi3+ulPdVi9VGT581Y
WgR+M2igIiVfO275tZwcMqJeth0ecFXG8z7R9GZUdZzKIacRjOjayKVhB7vIPiaD9YD9cHbr1tQ8
cqUBZVjnoDaxEPTjQZRJsNU6qXQErbgtZqINqpnMLRUzOkCWIcIlNZ5CmwpjoWaqQ2tzU8YBaaam
4sUQOh2/1HHd58araaT24pt+jUSbbuZanCOyuA661XyoxjnYmphIGb9lhBAUmnTS9WnfDe0zBHnp
GnW11w8EHWBrpNaljB8SKXZLTb+oQNteNJgtBZbBoMD3N/q5fFA69PmL8YY+ykyfVY13/mQdFe7v
26A3ufoI82BVZQpu2ZcdSEXDvAFVE7uVPUYeJSEqHiI61aU5e3CjmL2U03yqE22vQ2VrA2+sFPrN
Ym+HZkOucsiArwRTGk4vhoQLbOpseWOCfHa0MQel1Cm70WBMUeef9br5MKlRt+n8xQwcZjvFF9+q
nFSLBtDj0S+XjHF1Mh27N7PdNCTGoUgooNIX6gwKysqM/FWpjk2xiY2JmSN1il0amScNgASED9ce
BwuyXh84pa5/17T8pPlDe8ol+gKjZJ/9wdoaH5M2D3ZY4i7pKJkuqLoXfah6r1blo94n6rENBNlc
BewYEY37qHiVeHtuF6BrJUoehVVMKColcS+ap2zTt4z7c18csEydINvkh8YM0k2s1bk7hsAmZ8EE
mSusy1jhW16IeIOpZ8AQ539TjGjYa0mjuwlwSlQE6NpaRHkuRdA7QQ3EpQmP4DoQytYy+s+5HI77
VG8vSTAXJ6QJDmnG7SGTChC/gX2a0VGSB2NhvqHMe1Nisb6DsU0+naeEdXFMOMF2laITDGF9EpI2
n6ba8npJ9Q+ZWt7V1LQvfTFgY+TGVI/pJcSNuRF5KLuY/AsiyhqHrJn6hLQd/2YtM82o5VMGS+nA
cCL32jZ66mgJIEnEnRqamXGWi68S+omd3WfPwdQOjmmlMwYkLTw2hD/bprhCRDoDkYu9IKp8zrrp
WbMyC7WhMtBVk26GDP0x2loKDs4Uh/Ihsxh69/pDnur5JaPz4liGMexz28A5rjeOmPLE1a2WAiX0
ITuhht8y5diLljGVmb7kRq/v0o6M62hIg50dJ5/aVHd8k3y4URCy8jlKI3tLIptjh9Z9DZRuo0wT
xtBKdlQrOhGwJTmVz1kT55+VWUT7ISYRNwTiiw4l3chFc5eq83edDpiVZIxC+01nj5YXCfnVYoJk
FBK9WpoOno/jkcyAr7xvy6NQdwB+O9FEa+qNlTNoNwuQmmJ2CzoKS5cg3LU4FQ1g1H4jkchFtmY/
W5Rhwg8ZF23HmKBJi7QYnLQtiaNsysm9R3xVOTM4PE8YY3KV7oOqJV47jw5qmWL/HfptJ4yvPQoK
F/J5sPHxbeBJKYWD0kw9NC3Cyjalr2HEsFaMfmOn6Jb0IdjlrVF5GUXrwZCsfYx6xa6ZmSZKCJIw
kGlMJvGGEPOtXc2+22afCPJJttyoKjfDdE95pXf0aj43aj540FPmDWmFIjASb0x8ipIBQTA6I6rJ
qCGZcP7oI/9L0pFK8jnMp+x1tIcUIS45bnWLhxKBVhgVlGsibaBfkSN5sM+ybybXpJMmp1VayZN7
PPB+h76Pt1z0zEGQp9mHnC6OU6mi3HbS64wOc4sFuXIK5qaeNrwmgFOxXgEdbyIt+Mg9d9uO0S1Y
xsiTCX7xIGScY1RcuzTPXpgcfZBkcqAHhBwBcm4jUHu3xbxfjWT/yLBBFSJHUoS1m9zGjJY2wYOd
9fcVUQPbedTqDYXUZNN3lcaoj3mGNZoPE+TErVVIwPgbWb1J3LTHdmX5x44Qe7dRzZEZslE6gFUm
bOgo22WzxYCilgLvZyO7AfaUTaHPt34CO87uyH71G04fIWs0tszpllJVwcle89tArt0yykCBgSbR
0qPMSeqE2d7/Y+88luNWtnT9LneOHfBmcCcwZcCiFUVRmiAoiYL3Hk9/vwR1dql3n+4bPe9QKANA
VbEAVCJz5Vq/aQzNV9FzxlRNQgjBadVjog745jUn8rNnaY1LX3ZsvPJ6lkXwizo867IhRKLfN2EC
YoXStP5klipVb+RZo5k5wV5QzZCKz/aK+6Q0tZ9leVWg9/ZJYE1L6/brAohMVunhKqZmw8Z96zaF
XM9UF3d6vTL44u+B/9ZtOjaX0oz1G6yKOy9W+wvSTljQLjXCg8VwNIEAbo0zh+gW+z1OATdVWsbU
7U5TZMG1kQYlWBwgC8zsLdXdCpeapWNGr6WDrcz+gmkMMzI4ILxnH1MZ4nKvVxTeWURa2HJiyDS7
rDKzwO4s56iMKdVTibJThaJRmzXD2UiYgNMSV1u05xEhnsGAqfbt2OjqCWpQ2kinRNMaFxNCvKmT
Bme6rYVu3kzenCz1iUQdUy4kZMNULkbUVtAqM9akDQ4+fXNoG2m5lAa6PcVknEfsvQNz7kjkovJ6
36eEAU5O9rU9xnEhfcJ0Ij7LA1IMkoQqvDluBWKS+AFjEOIbxSp77YK2ZT0raKplURmS983GTwNu
hlbcYEC1WcrmTQW+0DEuIn7UmL0fgf3GS69pw7GzfwK5x99EPcd50ob70X1L76lsW7iqUJeogqIH
Pok+Z2iPaFoi0zDTyyQzbFRTZf2VUYKim4Vmo33L8rVzs2oCAMGKq2MQO8mDfDLkcQ33ZsPDJjB0
5y0v5z6IjemHtJGG8YgN6lAuxa9dyKkLbLUOS2MbT5EhUX9VGl9P4sKzUmchFM2rm0y1GwyQbeq+
rT5oOMNYzAO5MYH0zwdPjhF4Vgbkl4nB3RjF4I+TXJD24HE0B0/4eIbLaOC9NSH6qPWfMcA47Egl
mNqfIwSODhnY1dA27CZUnP6S1Tg273txY1/UbZIOmUZHXKmXhfuW2km/t/bdvSmhM2lN6pxGZe7C
ven/3lpVTTqnVKymKIX2utRh7TxpkZxR+I7y88R4Uo3kUo0Kc9MqM+MAH7aSZE9lIg/cPOynO1so
5CZ5fDK3qA6LWP3dUAtApOG6T0HTCuLI/LKsqOvohV2FUxOzBo7EY78Ar3U71jLMrd10zuBIH3up
5Y0TGh2YLLLZ69zeXMahce9vsoJltdKCCSj5UxOa2t6+WRjU0Nqttf39Z81treIujnHhfrT7AUWv
H2D8Q0BVl69xa9bEmTT71rXRnLQJO5Ubo8tA59WtdrdtXj3VmppQm/QmNESz73Zr/i6DYA+uh/IG
6L/uAPNRqqr5uDfGflv2e9WrxsVQkdRXn6tu2MLEQP2VsrwJ0TfDNgvAwM3e9GKrt3+12OC4yQx5
K5eRoM5j1ig1XiPhMi0e/obmCULJFF4bB43YUC4spO2c7XMpNVLYJImEhIjocynPZyv17iaNfbg3
Nmo1AYp374W8zTIFNuSlkt46ScQd1Hfl34193cKLroDXrurBIg1fhb0pTlk0llIxXMIBPhA4MvaN
fcuojiRH1nKlZjreYdsQHxd9G8Hy9d0T6o3rYX9xEg+71i64EraLiqLO1hdYhKLSLKO+Su2I0cMU
Q0QnvmjfUshAIQgi9qchhnozx4f9R9l/i/2HmnJhqVlR2dSysnCjjCGnNZ2DlSomWAt67T/6bz/P
rKl6aMbXF0DINYTNZ3Vsqw2hNzrywqhRuPra9qeOgMDebwjz+J/3y1kQ+XZLCFVnlhMft2C/yv16
dXy6w+uVM2xXB7tLziXuW83UZX4iaz/rAlRsslT6yRqUR4UVMRWI0jfUjthbc0DNbPrXPsa/SZ3M
ABWHw7rWn6UK957MRrdH3YCFOdh5yvwqNs6+SzGvr12eM8DasYNAY5Eyjzua3yFjcXttFqdD2kFJ
b3oDwI0OT9HcgAV09Um2AGapqfE0JXbij85tK7V3ahw9dCZrN0mY4uooxGdK6krAovVef8KP+1Or
H5gx8aXRkeq1coJ3pcwPm1PdLtNtVlU/FEvBgltBQkjKWfnN6ZdSfskS1AMLu3mNp+pVxfeFyh2P
AMJTiKdXxanWl0e584y6zQ7zUl7SGMkeRFXhxk0aQkGsPPEZY2jve9hFsCLlDfu9uBhPVDAJfazp
OWvU5ibuhttBm+0TlIHPrbJavghUIbwpkCFInysy82ssD+fRtqojZVpPWZcHp7SfMw3zDxIRN/Z3
iTwBKiXlaR3t+ckY8Y1Z7Snsdf226H4soJe2p6ZAkjZKUKJrSR/C5frOggQ7DUm6k8Y4d1XMozHm
YLVOhpJMBGg2ExcPcg4Sv1j3KUNHpioeVjv/Ce8JcDEYRZL98Vs/EqxIq7x4cN4utrHY3mKhCJU1
TxRFHbHUU6MK0WgTOh6WSrlF0j5ZUG7QywKzyPJ2rNuRqG+6lZcX4NWDO8Tm7UqQMXQdj4Sypm7f
+Qkxsw+v5bNdMNdpSA/IGXGVneM4M9Slv4AjyN96Y3ruTfvbxE3YkrZ1x1mmI5rGp67AK7qUn9pi
aMkuoCjRbT9ylTX1lDk4Us39ox5Zbmai0IeQourGRfoyLqTQJ/XzSqHCjTGUhTr93nVa56OGdR7V
xCI9PT6UzRQk9QHM+c3gZEce+F99CiHFGZzEb3o3Vxfj0sL16Y3aI5Oqe0qbWkFmWNxIuX8qG9Q6
1pOKrKVH6u/7puZPmbNq3pKbt8WKgY6dV4J2c8I0IBzK9SbXKUpPOUBffSGjrtwlqNVsnfUpV5yv
iIHiQ8JzhIKQcZa1vAZQYT8UqFhVcnE350iXE5MeO3N8revyibOkcOSsqOtk9rFKWHjpBaRMrdr8
lTIwmZLRLWtW7la6+RI/Qzw/LIVO4JgH8kmZNvI1k2mB5MX2Q59WD49YnGhL5yFd+tdtjULLiFYv
6vtXRBPwAu7z86CaPWhgG4pRh5jnsOTTDb7y6bHapK8dfkGgG2qmgvPIoseqe+sAYYPFbTu9oXTD
4CeNAWizhRic4cAcgWJRsHsYe9v28KZN8q5wk5hYGcjgjVkpz71dTRgczbC0McfL1M7GaWXq+HoL
5CZpOQofMxYL/erbqOcCk0zcXh8Wr5vl9mhPijdm1a+ipVgxmc0rNmBAwSYnqBXlfVid3k/qCVtq
eAkbrBy3KBzcOxrHwqG99WcdJG+ePq3UBG7GckrdeDpqObZHTZk4J5nsPfbiUpjNrSTcfi8J/sYk
8eXsoRnz1XM67dgb1pOTdIWHcuHkA5939QKERLaav4gs4kBDcAgH9AdLAImW8mXtkYwbzO2i6Oml
dkoia3P8BVu79ZyWhESnvS1GhxxOJ3+t0qwOtk2/GS2S99h1Y1iW9PTyn3rRWQGk9QXNI/igeeMt
sFpSzb7Ffgg/qZIHeTPVg46uI+oTSNzJlYSGffUZRudDX5GNRUNlOsqDDkxCLV6YNUAhItY4rdUF
qDdLNQuI/yg/AWT6biLke4uscOltlmTeIdp2D0w6ZXBuMQxFtrkb0MfNAeaU1NvIMmguuum/sqxY
ApYhhofo3OhnVgrJw1CCxGheezLWF4Y1H3j+4hlx94u0x3rolsbX9LxBqyr61DIGhZXT/koKAEla
xPSJUlhCFsVtAUpka+1L1cWWUYiL9eIxTabczyegQygpXIZuvNfb4idTzKVnIDuUhPdmOrziivTO
lD55GsxRD/8UKD/yOct+5oa5BvM2zhdk+ZC0JSYbdc1Te7sne3XIep1QlimNB6k3AylfSHhl1Hhq
gM7OJMVhGSEM5UDhGFPfkBhliGpxdpZnlWHQpja9Sd9B2Bl+s9qaJ5tCTwfmcW6Ud9SJ8B8t8UYe
xxmzACbEwnrAT6H0IF43vqTPmj/pQTfeItTmKbr+DU5JRZw5zoBdjJO8vXc2j3ypOAenLmdXUwZD
8FfcephWVyV/DlJ7DMFwfa1lWLHb4Dst2hoThVdt61E4NChTxWW6BdoSy8GWLrara/f6uKFP32Kl
mqsltCMFgqRqPlEoA2Rk59mpNU6a1s4XybS/Uwm7RQKeCVeHuVDpz1W+wfjLcotkKQNaPE4PcLW8
sWtOyERnnloud2s86bcavTrd5uOWURjTtdkQ0iXjIQkxqMKRoC+wkZtZ/Zv1xq1B82Gr4y+pEZQD
pqgkvKG1A/0xlKeYrg/0SSusg2HNP3Itf0aKFytEw52oJPgFBWtvGlXWTDApl3IjA2di42oPWFZL
6cM6HRdlQ8mrnoXXMlxt2QBAlXbmY5qqD0kJ7h7GeU5+2+3FknFvLJQ4WyhhJ6VqnnUGttmfLdj0
1oBqQ0ZyqEHyJiAXjKV2FwXonTD5x79K/DVv4KrKRwv3cldwBRgMl5OkFYAhYAkgzn6HSIzpQhb9
lE3fqddGamsEAyGRazWR4WE98bnDqc9q1swbrPzNiagkUovoTmsxfd2U5TtxE7DI4puMWcScF/Zj
lNW+NhG3dCk2H5xPb80/F0BQZCqh4dt6UFpItUb6m2GsTThA5WOhfN5kllfpULyPuvVUt9XkDv3g
G1r2vVH177heMK/CE2csYqk50utsW7pV0ykLhjpqvQVamMdvwjCcVyUJAqJ3aTT5OYFgS3HtzXil
u6RMn3ChhrLfloFRonKjOGcI+/NBLTKhOidSSXP50ilqHYxW35DM1ATXqiTlMd6sS2VCCdLvLQCo
WIyCoq1Lx/T7tG7uhyKH49pBSp30wbWmggily9tLYjoALsvGJ6HSgyZ8g+VV+bL8o22GyHf4HcsG
lPBogjpsZOdtRgohg9DTlh5Zp83jEQfyJhLmo7JerPZu3khaOF39XBZWx/pqHb1E0fpwWAu5gAPW
DOG+L7fxQKqJpddLgXwA+Q+RRyjTbAz3/WsDEZPhwmCklyorXFYFOIwya25N4t9fxV+QZL4ALh9r
Npv+lqQZMCe+qFqqR2oiy4GAh28Qh67NNM8bYkp25tXiS7PFKPrTpHdjKGe3EHS/2qQygqZwUDJH
sJ4vHqewGqpa8Sp7M7wsnZhXatQbCRDjORypOoSzaDiBy6bgKbcfl82vmaqjqFGac6iNy0wmh0Bw
Ww1wO7DowqXtRwpuVEb2XcvEJVaqGzw6RWojFUmORG5LMH6EMzEMzzPlrt5Nq232UTpiES4aMjd/
NsWAU+OmbjjVi4W9LlbyS6Q9KUNBpJYWz8asdgdjieZwbwDZLeE2IaOZmhKSYCycM6wbSW3R7FvX
Y7U8Pwwzui2dpZCUFyvwOFqn0DFRpPjYvx6susSvEU44ydnMT7sNQZebzUkyWBxtS5Mwu0cUizoj
G13qukNYiHQWcuiqG7WwFIwiAwYEySGQMj5nApkNm3brw31LF7v7lnhHq9rDSXMs3e8HECdDgnGm
lYXGIFB92pjZoazibJmZne4RsKlhiU1EiG2pGk4ZtEWLyicEdSAw+ayj7jM70gGfmfv9WBYzcu5b
ygJ+UR5NEpzV+I642RJURks0ISVKqEeTckZze9/ZD+sDfm/4IkCvqORwb6CK/d76xy4Bbx/kjYYN
pTgrqV4EYs9Xei5YHmvto9kPrwMKs0v9iLmsUbosE/AwLbI7RU/YLcTJ7mecEyR4lqkpXiPOUV+B
3pui2Xf3xmyHzG+7p7xhJi4Lfiar+vj+P05CnA4GBFaJ/SDnsb+y0hHSiJA5mXMDYeBnve3uHey/
gUY1MWsuF0zLlzJmsbJZbQHIH3BatrDwWi3kABctOtkxVCA0YCD+KMT0pLSliWx2Hw0XwCCZt9jZ
W74U34mBvEJbZ3dVS9NX6vTdMKrPNUgxZGIrYL0Ksoq5PFLpGWUXp7CQ5KnwfVlZS0gUDycgiYFC
ouKgrTicsqIZlgpo18Sf66TE/4WPKOvN44abA8FJfCOsQDly7lLlc61M71LBFZiT3btxBix2tZB9
JVL0u8kC5Asf3JrkT5KkZDCyuvQDpvoblvEfMAd/A0L+FzTyf/8PEFL1vwWNfFlr8Cbxn7iR35/5
jRtRZP0v2RDCZaA0wPlrQDd+Y0cUReEly4He5/xGlfwLOmL8JSuabjr8k3UdBPCf0BHHwfBDxn9M
BvOoqP8T6IgAYP2JGwEdCo5ec4CKIQzjaABb/vScUza1J+sEsV1rX5PBs5CEbqVDtWCO8kCq+Q84
ze8+9Kdd5e6P9t992z9g+1h4yQ005fkuugXwR9T9gvtuTbRDWd0lNjC+1PlNfKsd6+e0cfXXJkjf
42N61g8CsFh7tpdc5hflsvjWWXZ5jmcWl/DH6qC++e9PVTHl/4ghNmRbsYFlwnwCU8P6XP4HP2NV
egWNN125pabHslQM+ZVonFlDVG4f+Cdy6ujzqLaLep7Vb7BMyRqSLW2NLqROTsZfbGWxg1Lv0mEP
qjLptnq1uepIgWtvJmXLgOrL3/YpEMDyEmoKLqVl1tTefqyKZkI1c238FpEPAAl96kVtOx02m1B/
ELn5vbH7hDRQtRH1gYlmYBNJfpCWCSMfZONw35+oGmPyxW4jTw8VMe8h39OvRko5G4I2WQDqGNeG
6LkLVwtTGuANlGspiuxN2cFMRaDjdD3UKSl5YApPQKq1hbT70jXkvwkMRouEmzuOJOaGBWHDVHwl
Aal6qlqstUTpQkcER5T5RLsfkEXSfhNFh6RQVg8Ma3TUpulQiwy0LhL/ksgi71uO2Np3++5SD4p6
NkSKutQSkte9SEzvjTB8DZVFgk8up+TB9kS6SBZbe974ul/rhRMUS/SlLdoT6Fr1OCn5EJYiQNgM
+VZOh+iwHxo2ibjSBozOBJRiGNv2DMf5L5sZPTDF3n5ob667Spu9GjMFGqkVotri+g3RZEO8bN5+
5fuvYnfxxerL9Hi9yn2LlRyV0H1TFuTQcsvgDHFx+xWqFD1/XzYgdRI/sjb+RJMWBYOWSgJFXTrp
9WL3LYUU14nHAVTAvyLafStF1eo44WJgL218ABjyske7RRrF554y36T2FH+lXvL2cJFkMF/tqEN8
sMf65WMXcmEVrsc9RLwGi3vvUA1ZPc16jwa2KLSJDsMvbnuDQ5+PnZxb1IoCUBthTOkpyQDIvp/Q
vYmBYQ8so1l5DrkvJS2F8D26nWeLzRhzgCDdkOtYnHQJU6VbwhmpmryuNkC4fNfebScR4n5sbeNj
aVCr/qO/NujAkg4QJ9XXkJ36qLvdzwYzW07p78YQBUtHxLn7sahnJZGSazxNK50msokRy5qes+/u
zSJeuO7+4y2F3pDi76nO6jW/l7zSQ+MyH0ivVB0saac+QsOAiSde3cTWP3arCCAWSq6pr2cTjHGs
0lxNi6Cc7x8xlc1iZTG+Xv/8vjX0aXUai+njXV2C8NCMXITX6dyvuefJX0Wzb+3H1mZh+K66FKzU
RCJzP7jhleoarQPrbn/5j3cO8rs0SegyiTErF/WbfWvRs6Z73TfXGJAzbji8vjfQgd8SpoygjyUb
SPzfL+yfbq8Hr39tf4/w8XCLys78/c7nf99+pHMVHjv1aUza+Qy7S6b+PPMLx4YYopSydU4z2jfz
fu5WTP/Yr3dvoAHnRyeWbz5e1ZEIIKu6ilHv43XwAgHyN+C8WIWamXaJViswxB/5eO/+rn2/VlhX
XXf3rf3Yx5/74zMVnobg7oobpVOtoyZLhyUTD9m/+zPXY6gXsZpQu+EnnHwyew5kM9FN7dkAs1dY
b/seCutU3kV/LdB39fdjs0Ln3reuzT+PlYDoXNPQwFBwN0pJogi3v6faEoCiXPy//ez+sesr9f65
6/6+9c+vEmd4PRaPOtYC3IYV3E4nq78g9TVwvJhmtUQJrAXQgYQihh6RocrENLc3s5j12g2cWwFX
toH8J9NFkU3Nt5rMyibK3zJoNBLTLMD3xkbrjlol9iFiHro2lHj/3N1fqNL2vU+bJljF98BgpV4v
SpeZmOYqWHkyaSMVQGkMdHQUfXhvVDFBX3f/OCZmPdIjC+NVIbq9FclBpXOTqxnnnHFtVa83thPp
8fKAKN3ZxuMZFYpBcByns6TIF2Tqi2NqWotbMbfIkBgkdLz1ex15ho/vnHjaQ2t/glq9FsguUuL2
4tQBpE6ZighFNKO1TlWaDoE6tLG7l6Cnsp8J2cTUmeCJ8tEAiEblyIyBp671YYEPdGqmH/u9MbB7
qk91hah1r97tpd79Lu1lXTC79xmEv2Pc92QUZ+PXmOHfPKZgChf7re2T+DALCkTeryeHorxSx6Ee
f04yHt4dSbGI8MSxRqp/uCs9pfUkGBocE90BGmeBNnrGCffSBntRvcxAzdy+BStMsPRIxuAFj56H
dY2xPp1v6k7JWWSX5hF66Rl6rhqiE6N8NJs+Ynhh5qdpWE86FvB3jU3tTt2e2zKaKDyU4TQ3T6lC
gIMIVUcmmsJSVFmPmd41njosCoRCowz3Rgy2oVMuv3c/XkhXrDHhfXxALHacxUcP2DdTMycIzufJ
S5OBSdaS7qwEXo7cYx3bJfoFIw3Hs1SkmdF4PE/U4e+HBYFGbBCIl1XiVnO0ULIqlmMjGxMTaqn8
6he5DFQxye2NIuI1Q+Rr9t1Km5TjZlIHq/WfzaI8VIU2hbktkYwSWy36rC4mAVQkoaCGJVcAHGcj
9v1jH9A60JiPw7mT9B+v2Qwdk9GBE/z70P7Bj7+BLgPYBlJzDhynmkKGmIRa0RTIBwGdEJujTtom
SidqcPpIRCTjj8GHxEsNoMOP9+9b5LHbj2PXF/b3fXxkW9KfRQZTbj9mta1ztDsd4GpF+k008lZR
Gtj36ewKydKK+v8WCegTL1vwZ0kvdpdpVYzzfmh/MaGgI0K7IaylHORwy+kVYxcDuIVENEf2uRqN
B9xw9QM9hSldTXA9jebjbKLW5H0cG7r32I67QG2IzPdDRqkAmMRpBfM6PnV94bo730PKclDYKAIQ
WdMc2JJPByBjZkFWnO6KY5wdBu0GCTMDu9Uv1TvwnVshR8nseET34hkrCFd5kgIYqonrT+UTuk/J
chxAjuKrF0FjJjz31+6pny+QVsQqKfOzOFynl1F9m8iFkxMq7CBXUe9/0bN7JTtiXl5KN0D+rOw4
qDwzR0u5safeFYS56oI9e4vEwXLZMhcBljK6GeAbOp5pPMaIgjqAkc95ec5X/GaWQ8R1HcyQQpSH
HCwucsOPLfbJPf9CPKYbjmPiWdK3rnYpQMyfBuSSs8yT13tgamX+RaU4S43fx8eFfPJ3RXIB3E/q
M8yepHQxqhypRLmk6gfpQHpFR/5FPpjleWyCGOkbjLX1extZu89d9tDL34tb+dC4FyNs3mw3u6NE
xSPqpR5gmpBs7bf10vvZr/WgvSGYgmunLz0YjESVu3xzjuCHzupP5bEK5nP+KvvNS4syxXICsZPc
a6fpNLgUGR+sAHKf+cCis3MxFfDLW+XUfE9ZWA53SuwOTZCjAAOwQYJU7ZoXDQgLYrZE2INfS27k
f0eg4746A2V9NjdPD/JH6S5+X38mL80vFIcu6NmiCBuUr5XhmiyzPw+Vb9ypz/2r7r9j4H1zHr9F
Z84qPW7H1OOEiUPC+iHUoLYdGzyj9QCdpLpmygJj7yLQhUdJ+zpkpzR5mgH4wT7vDmZ7ig4OJYei
PMI4dakKm582qFVg937qeBQm3vo1Rp1IDkzN31Z/KcGloZh6okKMg8wCMIHkwAIrwM16b1OCRgGf
1H3rbi7Wo8NlVWfTqz6ZS2iDig7SMwBRKfqCH1QNy2ANGCE3Osfn8bAhdHdyHlW/uo0Pyzdy3/1P
9RJnbtn7uXOKU79Z/PVTkfuglYblNKDbH53JptbmEyno6k1De3s7fAXlnKmPVX5q6jvkPH80UtBs
QZAwk4r/YKrX79ZPEpvT7GFcmcNik28iQmEUxu4ViiAv7erd4MkBbfpGOTR+/cX4mTAPYvOK7QM0
iadY9nEgrLyVVOQ3Z/BREeJFanD6afq2PjvNRUU3/ULs9Vh8w3Eb0XLblb87lVeEoAToleCKa4/o
51jlPgZH8RkwX2Z6yeKhQJAqrJRd9Qt1g8mPEaR7Mb9Pj+WD/dqel9tSdpvZbSCTZgjkwAH250+T
6aKeP/6Mve7d4fFRgsr0YCQsCmpFB10/cob8+WJm0e8pt1qo4dnmLUvglEDz3fRdvp3fpB/Fgx6A
nQjTZ/U1/pk/U9lua5IFnukiU3CXf2m/1DfyI3mB+JAEI+LQLoTIE3Ci7bU463cv65PxSTppD9l7
1bpW7Gmta/jyL3hiZrgcyMsPUDWP3efhOD2qJ8SVEIpzuxc18ac3Vsf5GVlEVw+kV+F6dYj8wR39
8Rm4MGOh4rEqyFYX4l+r+EOCRsiZTi89Tt/KM+Ba1eESgay68iX2GVO/UNYHovSpxrDY9FBRQ37J
peR5nF3VVQ9YYD86X3PfeVkC099O+bfyaARS46X2vYbbJ1Rtj0HTj8Oq96AgY4Pu1hceN3BVdxoK
fiTJ6IdoQLuUVgJSErPLkw+jaLuDEmwvB+O4PP6ITvGFleepOpFRhj/p2Q/DST7PQhXxgOAoxWnI
krLjqn77iXt6RpwasXsf+bSKnhqfUq5h8gsZ6MCxeXBeWxmQPSIVHrh3itW4oVSq297h3kKpm354
BCKAOH+Qe+0x+zqjM/GZtVcmYcPjVc7BACvq1fS90tMuMCrO7SU6lKH5gjeSfZRc5bTk3j1ULsQx
mkNz0phTPJ1Z3YtJR1Kaz4L39R4bpDf9If8c38bH5HsFMvZuKUpUoP6eF20oGsKajDlRY9gop2I4
kTwKZd3qjokW3Sk2gc0gVjhRLepSYm00zlTz0h7+NVo/r7jWEFufYHmqQHeb0dfIgIWT+Mi+FYsF
yb41G3iznj42HTmVg6zAWkDvs2Mq3lPsq5v/+tNaDvS57WEdWYORwSJBxXuo8fC2fiV1ZbGgSqj9
UTP/3WSdPIaUp6dw39pf6Pvmm1TLJnkkG7zJ3OlhvG2HBNu2c0/myp7hAoBjYaTcNxeZ3GNvgPi1
TBCB2IcTcALRr73YnpYwgWCOME+FBJGpkYMAacA+DBykzhGhXPN8PZkd1A4XOR5SoTapon1rSMSi
4LrfkXSEBY9Iz6SjgVh04CAETlgWjZUCV9+3rscUZ8I7rBsfInnyU4XOb8IFp1ItMlltBQR8zRTp
GMX3sRCdpCJKDAKM6ZwlXX8cRSy9N0Nu3LWYth9mkV24NrFYCl53oUdzlyb5fs+yLWLVtm9hNMWQ
ez2omz3F/rSDyiZWgSaoeFnf9NOeDh5ESvBaC0T9VUYFAxVHU/lUyFp0QPOdcRaEubc2TBPR2LQ3
nawoB11jPB5fFsGynNP5IBmLc7wmkGS7gu6UgxCEDDSWbipAuyUSnp42QONRnZblugDdj1PqQ43C
vEDsynMKootQyZmQvI5R3cQKkvJ4sinPTWe3B2oAS0gdYAkdZdGOWgrOEpUMNEV044vwXQ6mYoFT
lIl8nQ5KCdyS3fh2PbFSEb/ctbkemyZ5PcMVqwQTQdnh4voIRnrV22e57+8sVj0aiNHTJBJxe4pO
VEE8Y5oY9UQ6We9FFukjeXxNJsMd/GagXejKUi3E46lEVutww9o3YWRtv4OTpdo7w7c91L32Za+M
7o0McrOSYa/0nQndQKRV9x94b667aP2kXCQLQ5mYfP95FbG0l1ZBnFBax/CadbbddQc3tyLp/NGI
NKvRdOR84ljxSwfDHq0dIk/aKG5TNCYnl6lZF37s2ziXftDq/7cY9/9jcEOipgrzXzO4byBvjz/y
9c9qnPLxod/VOFv5C7E9KreOIF2rVx637fxl4L0KIg7he6SONCRGfhfjNOcvBLJQL5BlzTRVZEj/
LsZp5l+wyh1RP9MpISn/Mx63JjRZ/qiPIQMkKyaG6LC5wSr8JzkuzdQSkGRRHM7oZ+yJ9BxFfn80
F+lcN9Ft5MQUTbYuLCz9uWwK3MDsKjnJy2MqFeRL5+VcDWSyHDQlD2gKDW7h1EuwDATs5tzBZdZK
JEobciUFtMckzz7l0mAEILaROjKxL43Q5ZidNDqTcn3v1EOK4xWk+b9/kn9TBVR1+T9fJ3eKCpsM
RwgbI/UfshALWHYjx3ntHMEVIxoeDkual6f90YlEOSa1NVAtTmz5e20iFnmmGFE4uG29P+VbcaoU
+aWKNFGMaY5NB+Rgy7P0JuvwmDUjROA0Zk1H+WwOFhbKY/2pkuTvelLqD3tTlInpms4is7iNDshv
oAwyn1OpPBRWg0xKlVVBaU5lfVi3fL6Rivq8QtE4geVrg9ViySJH6nyDVxqLhlR/yzWm1C5fHTiE
3fOOvTAFGsOhMBeWqzf8Dbjoh1kO17y2zpv0eD3sWIhabWUMumnQ/N5Rt5MmiAl7k6RY7UWKAyrt
7/LbXrnQouhxSWvlEBkDKwzFLLNDHWlf61Njqe8Y3jPz6MSMO7AlXtvXWk5R/xCTRTJyzyrHivx9
Qm2kGNaoCeQNvVXWpKNtMFaDUoyNYvuh6OVKmfWxyJc83OYE3beyeDKLKQob9L5IbmtNwAxLflLs
boPs/NHsx6TGgumG9XJDeHFMtf5hEe/q6X4C9HpSlwTHlwLAV12gM4naaBcgMgg4vs7X+JxjvhyN
jh62kOfCfWvdQJH0X6h1TYcB71aSBJRv4qqAuN6emnizSSLOCYQcB3BQz+Pgz/jcujYW6vgWbA4+
N+2bmsNJ28FgOyxs1ZRHeeDQJquHEhjLBQNkovxkwhBANI1JXVyLEbGZJCj5Y90D72rGl/3Q3sSY
8txMJUZK+Ek/Yr8AyaAYR2g/omnsX4rg0RQVlNVY/9bkxYQyxcU06FQtsq8Q2DeDSIyUnj6Tu8uR
m1K77SbVnJFEt4aXe3cpiFg8fKm+2eZXGXpFsACQxnbjX6W7hoKXC6/8pZYoCTforZ6HBivRIlUB
vyORhgVH2E03e0QUWyBF60kwzXrnxTGz8hBVmRz2ABH/H3tnshw3knbZJ0IZ4HAMvo05GBMZHERx
A6MoCYNjnoGn7wNWV1v+3b9ZW+97UazMlCgFIwDHN9x7bksw6xGbaHTKp9Dd4ch6IScN6rEDhnt8
7DIrfqhjfUk7lpSVYpoyVv5BKGeAGBsevATxs5EuVQjqiGKFuIsF9thOe6NNz6lp1Gum3vbaqKmE
FmCU7Cxacn9iY82q5Xv3/L2KHs0Q/mMl8nUxFk/fmrJSpUxfDZdGqvjB93vHb9XR7DK1gW4EpZD4
3EM7Ofs2QmqcKG7RrGd0ZxbV9EA4n98lkmZoXAduc9JVEW9E2b7VcfvJhNR4GJk2AFU9BiCD8s7r
T91AURvF1XNYTkQU2diDZLkzhvy1ymZ/U5ZQiL6FXy4KMJn5LH7g57lp+dMeInsnltK3cmiVQkCv
kWFTdPMWcRWrPYxGTjyryt9QqGe7UafzsQ+/isn1HqrlS6ruHBzTUTuwcknsbNbfByUPzOogs57F
Lmkd85g9NV7nbTKklispO4jV+UudNhh1IxwIbbGMl/2yXrfj6Kwd8ip2NlZzo7Gnh4Id9lExWi+p
tEZMli5bbBXqYT1RW+vAYI7X/0kKcNGEmO58kZwZwEf4CdR75EFZRu6yM8P0DQlicYzAH2J0YIrl
e8COl9AHPzbQPSTuZ9vYGqIIw+OoMgTqev0yMG/wK/s1F+nDTFDCvu2qa9FViyUi+DN5zzLMP4KW
w7cM/625nNL8IY2p/V0/A8FgutsqDeeHkGgapCToor4LYErAd8OdeZWi3yaehI40UVD3TQrdNWI5
A4Zf4LzYhY14CyB6HTgn7p791ljI3vrUaJB0U+lxQdx7jfFdeA5Ah4ngeQhgJQrQbSsYUxsQJlTd
HdD7mtAhgUDPVedcLRgNMrOAj+QmZMl0M/LhDI52DjF9A2z6bpsaNpMqBYusnsSh8ur2KIGqnHL7
no4SnKVrXrLI/ikBIiClZ8v0x51AjfkGzMImQTw2VkdChR04W+V6yrqKcVEHDNvvK+axPXKz1rsS
6xTBBQF8QbjyshasGSswbLCFVe6wsANYIZ17z6b515gUu9jQAXHghDOboYkM1+lvpRcCuNLHSmi1
S2C5flfSOIfzA5CAQz3thracDklG8oKlAnBajMyKuPohrIgkcIIXcBkpXGCUL1Ff//Jq9EZ2aE8r
Az3GNjOSdhun/Yy41D0kRHlF9jDBYiPpAq+6dSiC+TLWrDd0pdmsVJvGRgZgl824nQ3FeTRDsCFx
EdEAGpYUTdNadXLXzxkvYzJePfADcMQM44mWjl9PGCFlgsn5vPaNdGO4X0EQ8v8lTJBGAONw+f1W
WzKp7+Pp4FXlttOLH9oRzRpw87oDmUHrDNXNpDIb7iM388JIrtaRHzwOrqie3TK9SK/btphf8JPL
elvbbG85ynZ2W9wIWMte6fQaoX+4imZGuwggY+HA5atriPBTtSk0ZOeeHCsdXmbG64NnZdzn3ZNp
sjgxurI4dfRJrfMWp3jIQslg0Ym5LC2p2RC0ZLyWat4XYQ0foRu2RcvHX8aJvY1bt9tVuGqkiWuo
mhp9rqjYfqTFzYnuQdsOtyH0f1YwrDYNOMEtU3ONFtxS3nuqynYtIbggjLXlXkysmklCek8EgTNB
B40zykDhoRYQj1kETa0I3kltAotVDi/VgKwWGfjfFGdxMcXNGY3oLlFUZKgxOtJp3QjehTNtGi93
jwkw2k3zFzE0bhz0HEkb7FvfsY5gT7d5jjFvjmXxSQ9Yg14Fdx67iTqMBQYoRwe46dMGjzr4fEw2
uInDsD17quIR8iJFJg5umZ2tsbr4WDSBK1RqzebMH6yDBcJijfRr+JjMixz86c0vMlQwndy2nbGp
3Ybr1CEP1i29k8e8B/Hx78YviZGZ83fpkKJSknrjyuLSpiAGcqPJsXb4rOC1PZGQEbmf3qquGLTO
4aEQ8iEXGEO/t770z+fSCzQtOqDKDhFM5ixiobLOLh5UoBajWp398pXP+IzaPWl+86E/F3b/pJ0o
Wqk0e5RGhOkqy3eNSNiNKrlwkl6b7zovTA5pam2ApLfcCtOvuZ/1ytLRPnfsXYUZCk7DkzeL25x7
1iHLTWuttQEaeVQ3KPyHYrZBYIwJDYMfrL289xkCgjMjQbQK3ad59F2iR8TF8IcLWMB6V7TYy9pI
7UTQfYzshESk3yfyGw0v+XRbhn2RtI9QJXctL5mYPfC7YdY8WgRWr8RAKErqd+B5SrPbs9zIiU4D
Y0iUh1GTee8RsQ28pgAa/nvKO5Y6uXudKlXv+5zVVdJVr0KMb+PovcPAfC5Eijqm7X+1KLd33pzV
BzW+lbm3B3vvH+wpWACOeGfYH2ExIv3g2HbcwUQzlcsYi2CykT0K47vVQF7rikI/5nZqd84kki1a
BaS8TXvFXn8I+ZR3uZ/mOw0jOKzUglkqETs15JWmb1VVXlGMbgMy6VamFc5bFv9nmZN/M5LGcbJw
OETK/1N0n0MjXnne7G2C5iBTdn9L0R+reeR6jZFKNTO5mtScf70uHXZhBmRpYDRsuOqiivBk6KeZ
MvsOEYyysHY3eTzfLRHfk5oJvmuG7SZyvub8Z9mxyIgDyiCsRuuOwhRdzD0i8MBIzdcsYI+MaOFo
ipR04jL5UZkOm5CeZVNIgnSeEGQ3BeSrtwgnOozpK6wGUxTy2Vrzied++RToKxvSKtTJGbvSr8HS
95psvX2W2nRyTkzagD/tHO0+ilYO22GoOIcrW3CkMD+cMd+glB+TvDrMrupQBxg0TpUe91XZMcN2
ChbCFns+D1dnG8HS0RAG4Vxa68CHfWwTiLghY2rr9ozRxMLRHE0KydBPXqu0eLKdYTjW1uOgqcdr
fmaH5JU9rP6rqiFRuuxujFL8nkmYD0I0XVAsuoexLFaBC8Xca0B6QjMeMfRu7DlhMRU1714R3saE
a78IVhVW4m0d8UOPmdyZBWdha84p6B71Ie1SXJqQgS2zZ+LmZnhmt3ys3kQWYm11DMyXocNJjvyH
J+afzjhMtmLECDttDyV4lZettVYmWU+5Mu5RYNY7ZowM2FWd7Zj0leu6li+6Wt5SzkLXBzQZsLVT
I6P2vGELpRfveO7eCti96zGlJu6a+up3cGXGro5xs4lPOODjFqngLZ85vXxtnSrDeU1d+2LW/lcQ
Dk8eg+O1m3JKyBTwktZfiUXIRB87Px1pcOVEeM5VMa3DZaxOiI3GPB4786I+yw+hzZqhNJNVKt1i
R2+GRUn2Vw5H2NHsJSx/48ftNc2hzxqI/Y3xbzfFsNkwWYXCelMgs/AhMzofvso2LWHfHBRheHs1
kL2u83BN5ASYRjLbKEow9K30kH4BcTqrTH0VUIjsjhaR5N2QqfyR9UCyVjAYeJvUTVj2yeuSo1X8
HdJmItWDmgNbB0jCo00YyDbLXKzEafHlBCittDs9Gpg4mQA4W6sB9xA5drUD5Ll3RxakPuf71Am2
jAHqpLqLJdsLDLxxEh9tstXXkcn2PlBIahlajag/KOE9sOwr29HxVs9637YRi60R6wKQpydgMa85
k911gpCn0Zjd8vKP7XZ/BL0Iae9ia+6kN30QK2iyPvS46YePtPOf49pa9Ya+igRcTZ0uVq1CMdV0
PxC1I6yA75SPHji3wHhPm/mAJ/NmpF6+lnX1zB9M2QRqb9v47K+bYVtqQGJIJ8cNQnYIT2D7d207
gsZrf8Ykvx+zcHqwJkNsuY1zWl1q6PDsag/wEqI5iqLw2tHLYeErCRlIi00ZzTz9WapNph2RYssu
DrUEfg2aSzedEq6SIcd1720cVbJzc1lAFWPHlnAuX8wwT1jeo0SwEgd7CGCGNJivy/+yY6pitSJb
Sa+ivNS71vnJBJHLdYzX7VSWq46CZOrmY2RG72QN8Hw1ilPqVz4pJau0ZIDOBFtTMXA7UBZ0qzbF
dFtmHrf/8kbqUvzwz30582Z4Lnb7lA6coECYBmVC0z1yBNjscJT4kDNrzkCz2xyKEq05YY9YwP6m
kX4u410ZgbRmFlCNeFsAzASbSDqPGA9Yx/WtjyJvhneKp5ba/i0pPIA1wauyMdeOyn/JKSLXdh3A
4iqCJ4MgHZIfNb5A1u7c4bdq9n/jwwQ8cle9YueGEWlCylYNrHXNBKtMrptgFRvANyS85BUrRdEX
WIyHkYfjV2zF2HCF7a2kB8KAxBh6eZ4T4TiOYGZ43wJY3xSRONKbIMB0KNnsi4qOHFvAaqxcdAkd
IYgysb31QIAOsCy1LSE7gCwof2GTCFD6xvdguSNDZFpbVSanKCCeaQoixieCB1LyVobyLUWcvR9V
dS4H42sYWHUF7UcMFCMmwRtf7qV20KxOF86QvjOeHQS0KzPOXshwK11oKlmLAKVX/DZSTrrgWo8B
A7thF4Cv+WBRaqO+19Pwl9IiMqo77jFwdw7abXhG9joYzVWlfbVpiJ1aqxM08CXlKESTm76O1sLS
wTDs86DkqSdZIPPZ1cSkbFoO0RkuwCqmE0grMjv9AuDWEPylruqvuZrurBrCQ6oD/ZBhBqgMTAZ1
cyDahO0/1Xxa9MhGrPkVhMtz0MS31pfmJnKjPyULebcAzkMi4d1JK3av8gn1hO10b4Ujbw1rxA4v
50hN4Y3pSXr6ubW5W3qq/igT94xklsDDS5shzQE/dlLwYep5neUJD4Y0+BnQ3RhdzKhqPDmwR+Oo
/WMRtLQZTMg5NtKZojsooyUdl3vNLv5Udf6D2Nt2PY90XD3yncIAq2zh3KUrf2y7Bm2nal/qXLwG
1rPh4mqQhfG3aaeLD5yRa7GTa66ecZNmWN/DevzSuFS9GRVAj87Xqo3P0TBxnDYGDN/M/kXBth5i
rPpdE75XbnyEaurRROPaavv4sekAWrt/Ra+veCuZlVnhZ2Srx4COc/Gxurn8axjZc7H8zMbQvroF
EmNoxr4PuQp2CuhwPqm1lyAHEymi09y/oBGwxmjY9bL9bcnxmPIuXkvzMoaxONpJSaIlNNG89oNd
nStrB3grJPPB3RF9N+zGmsEZ8306kHQEpzDNMMOmmBFi4s8osk9YwFHhWKQ0xCg3Io1kKjTUc0yv
YFcmT+nkzQhIE0wpOVbxTF5zFfRrovW641jP/qoEThaa2ryBEl/34CGxHxcbp8U47MfoNUS4Rgcv
eNKH3KUZHrqga5tdOls/i8nUq77U1V6XBLR7WXSIhWaabjanwJ3zFSU2I8x5+Mpad171nd76BWaf
cqA3dzO/ZkSAfKIx6emug6ze9A4LSk3jbYmdGcs336GiMXrTXaPsvVYaMYttzL/ScjS2QFb0Ku7J
fbZoJXY+WR5xDN9GzfpHk2AJNpo7vgEs8VmUPo/ktY2jC9DMQKrA9OlQFcVH0WavuIWLXTQVvyW1
7tp4St3oYpXwBSaU7Uir+vHsR/XvNgrVWsbS2qPujlaQdr1LQJFPrTV/jpkaj0GSyqucuRAqf3ok
QXg+qSHcGJlILiXr9LaGwScmniGcoFnr36KIOD3NCnPl2aa3x3Qbb1M7HNbBbE2H+gBOvb3Gc8ss
zbJXUee5sDjMgzmAmu10ubfSv3YE7EW1uVynE4NKuL+4IRqboW3b82OOCfU042Y1S7EeChC8XUCy
UApBDKDdKuuTx8lQAR3I+DKw2dwUVoynwp63AfuPLWecz/qd7yuHgQhOyDWz25fA9tS4WbILlcii
E+nECFaTh7LNpxNVMsfX1EGT9epfcTb+LhnL4LBxHjABPaY5DsV+7lF5BKaz90CEboPE+1U7FV54
P3jLffuK7P7XyOyHSPV5WrMXa9AUGyvVoNYJRN9x3CPd8+smueBHXrsoVR+YxH9CoAtwpIzdmsYR
+ISf/UkmB6zOkgcqfDoCGfjO2ijTJ4JH5cVFYikZX+90YqV7fpRDO6blfSACdwXN8xj3mNVMI3oL
ciNGBzp+tklVnevcp+4NgUNICO4brwXyZpjmLRqm4zQuw0qJTsBa2S2CUlNEUD/BFyNc60F0TPYt
rrx8n4tEcdd646HzKsr9SEHuRF+QJHK6TwWx6VFBflLZkVhibs1aHHlMVBvHJD5aOse8/luHBuwH
FfweqqTcJ8XMMgPHcGwZZ8/s45Pnv9vsRPaNpsT3jGq+dI3zOgi7uKnymttiA0+KOjzbmybrBDLF
ejKrWTWBOsGtjVLIzW6VnyIkSgPOb8c9M5ptdjbOHm7Z6rfXTXdyye/Ajy7t7L6D8FtB4nnXxujs
q4FP1KMHhasM3TH+U7WZfCpF90q7HOCK+dvPLCjHRJKBEIMno6Uf4SQ8hEZXgGkApGLMHRq78JHR
0bDnKFw5Rus/570R7JzZfwlUHq1FUQxPzRD/ickJbOmRgAbwiB908TbEEQMvbkn4fZ+5hpO3bAs3
8TA629hU77FbvFiYo2/BCJQobXn82VP4HgZ0HKaWT/OAs5eurmcJhic4iOMfBDHFu3D6Ec761IYM
UefS+9lZyJWSaBNBd6K2m4Lt0Dk24a+rzqc2DHMPdkNePSXACuiBsuU50R+Ejym/H85eyxwzdZBK
lT7R6VHQPHhaR9tawEgBpXBBTX9wnNDf+uDt1viKNOnnATT7DDWjdnYl0vxNnQ7XQczck9XVeTDw
26+SoELhCv9hhS31XF40a4l7IwE5o5anVKSbjPS4mcNSrjFW+zASmz/S4HVGCZlafRJsMKdeoD3I
Te+D4ke3qjs/OthBcYIN8w4YxV8NAfMV2InImx3OxCY6yM59dIYJDP4EP0tYicsizzKgz1KVR9B7
IbDMKLpXHqogYnX+BoWVbT12dlYnJ+Z1+hqQT05zFe2TGBS3qz7HEpSYKAso+wU4mxAIgVf/SYc+
2RgxWjUCUFruQeldHQBoxDGeAa3ctabB05PN7Zn0N0IHPsIRiW8DPHMy/B9V1n8W0RCdNdvujUrY
dopC72zerT6ravYeJcOdlvAyZks3Tdu8rZpg7xN7u7GRevR2Ox1LB7FrD9yaD2988ZwPTW55nMl0
x/qte7AcjPw8SoQmcd5Tk4BY4biHMGMtbQNDM8ZwOEL5zzdpWTx3RvxWdgPRIZNcMVhMNz0m0IR8
tk3SLXP7GTNI2kRyRz50CxoTHefPglH1j6iXfHfTbWsTBhOiIWLDzXI4ta2EBp13q2hwedIP1TbQ
xTlb+LdzXDRHmGDWRsTDfdChe9QvcDqwX4F6cgc7O8HfHHetSbCcYxniaUrU1p3Uq05lcwAZiXjQ
jExwMcVeCJPNjRl/UTbMm9aPCyiN9pOuAnInGDejLqUCKYEPowzO7toAUhw44JGg/izIWgcBUKF/
hwBcQH4Z95YMRN4XL3z0NPpRcFMMGxNwR+nTnEn3NselWOezd3cyngYqnq+ShpBDu1v3kkgrgg2/
8oFCfRz9YhMIEf4g3bXu/gbU5k+zyNW1MYCs2yjzZ0QPEwFz6050XG5PhTc+28R7HtqAsdwQ2s2t
M61f2TSl21gbt6bruzUV/9mweDwjMYwuFSlUwJk3phyqtxppNdAXsR9yC0ic3tfCO6d9xHhb/dHR
5+DBxDe5m0pZ2cTsgWYnyS5ciPKdNcj9JPJ6xUlL8Z9kiPUh+UcSABiJhf5GSoA8xDXtuh/JXP7N
a+TofZsSQ2v/VE6R/7ZdUkSzbTfVxSWJvAQrbrf3Zqva1wbHS1mnpzmzNsBoIzJfPZqigNJ7mFa8
Uz43QLDKUNCsjdl0N30BbqCOjVU6DPci4PghNX0VOmOznhp0EhCXf3kTDNi2t8AGJ/NFGw1j+Enp
HUaQswN1dJfAA+w6DbSNxoH1xlhvCKw/pmXXnyw977vO0Uj+3+u8aY4mtRGC+3g7upF51hmK0yxj
rgeSONyU0m9PQ29EtKSw+LzJ+FiCiB6GbH5yBz1t+mH+RbVhYF76TDsXKg8U6qCFSxOa8WKIhmYt
RrnXMuHhN1nZk73UN26LnqOp4205JN7VZVxO4ikNdm+nN0LcAYWR0FHJrdDugd3aV1JjOfdqK4Ed
YjASo/2wyAJZk1f34DWSkDQ2wfz1za7M03vczI+QTfobpGsirT0+zqSaf7GuvHjQRf7Mnnmkx+Nh
FpI0x09BgdPcpyk6wzPdlGjgfiUNIoCOQEfXLMIr6BKefQAlaRmtbaLtncmo6MJTAyPO3N5ct+bj
s7ildXWpY/5OwVnRmP6GIcESytMVjyJidOIRjrpNK39BLJcHtu4sjQVT7RyMGXOeZmNY+U+V5De4
+3DmMUwkbXJOR0s/e+YDmKr0/P3lO9nW8QI6i15sopJroUHDQRHbsJXU6PoVEwKYat1DXdDMx5mI
2Rz5MNQ9yHyp1++80v2IwUBCEZ3tR2VWnJrsFVENsIloKvOEj+md+KaTSiP47lF4y50k+5GlfNYQ
71iTxj2pXA46kmXTabGvgsQpXlFo2tOtZkWIWpWCa1K+5mRuRv7kgqw9112puHqxO3yaTamMDZO6
rFMPRsPQy3fEvnJcez305HrFg7FGfeKtbE+Pj1oAHxpb2H7FeHP9tNjrxoCjaQ/bijKQIu7PmM/s
LZljEj7Zb23F9sCF/g8W3ykwLMzBNpooUGomRNIaTuhS5r3Ksz1I8uSKL+8OGImp9dwblMmKwV0r
GX65LeqesR928bI5LIBBlnradq44KuKRrt9fTC/ZxhggexyaR1nKiaF/ZO5LGEOLnRmPiErqHxEV
lTv1+d6EW7WuInvV5X5w7fCDgjPsxDkCFqRtRq42DPp1Didn5XvzcXZsdbYzWoE8J1eqR68/ug+F
S+00tmxAkI/7OWmGFnqCKZxPgIjfwspxziKKQ5x+As+smX76jsSqk5aAwfxwArmvxEYMyY+CxeaU
anNb9QJDCgdTUVZH4y2RaDdKI+t3zJ2HQ9zwcBdErO3KuY/2qUWwU1MGj+FI5R0OPTwr1c93O239
tTXb57DTHij3+csnuFiQXmZT1pL1aOb4Gia3y85J6xNpwedja4V1MsseZOw9ftuwhF9tlZ1Va+TI
xsEZy7+2jn97lenvKoC929Kr5daJScnoMsktMBflfuZqKoTzK80UQhvws6sc+ZlpeOemRoqSh2R+
aBfUYMx0qVWXLiOZLGHxmIDooizmZExfyfUYroi/BDxC4YQ3NiF0dLl/pPfnKcPBzxoW5HqYg2Fb
hoXFtCs8Ma6bLDmUgg+9oVuAOM5CLa75li70d2J0d+0cPnYsyBjfTY2xbyrkgTnKWZ5i13pwJ7rN
5hTOAkgqj4TO7CMchsxQyhaOBePulNDuPVrZdCe6kVcKQ11kJETbOctqygODze6uLu5hHMw7Fcc4
U+Bybowp/+n6LxAuQBj1+lxADlsFOdMN5uoqOTp2nn1kqaDbXoTO7XSn5Q+ObcI2xlIIHOpAEPJU
13cMdPRKzZFpC4CiZOA9E87DUChG8awj6JHhAmncXnOU4tFIn4omp1Mao4cIOd9eycUTPzQ9W1Ca
Xhe9nz+uZvJ81mliThsrbX+62BwPpkP90MXGrYIdvQoczt05Y2xm+u4WFEX00rtgA/1yfpJjE2+x
2aPCLLDxdE5D6TarU9bFwWEZeY9lEu/jVv5WE719qgg2Hwprn0tc/GBcH5LcetNWku5o4KcHtXz5
/ie5ENRbN6pROZp45caAhak1YlBa/MXfX77VGEgT8HSm5sgSOkJjVNvJIm1eUBl0HCx84oKCNaKf
Qh2Wt8RkMo1mL8Qvff/695dm4Ty0hv/KS2fl+60FV5DTd4HVPEaLMvz7P4WMo6teDYdkUbXFiyd3
AV3LdGZJxZmx4G/bHVXndi7UhkN5YVzz5ZuIEiXE9MUDPp1vqtk35Oz7yxtEuenBX9RnuZG8eHUH
/bF3oc8v/4kk5eH/g43+nWD1f9FSC8tS4Hf+l3D3/0jDIv+L0/gz/6eW+n9+03+01OJf0iIKhmAt
10G6bCOZ/k8qlvkvCUAHbg5+aNORLpLp/6CN/H8R00w/Rjgney9nCUT9TyqW9S9XEWnh+dLylOt7
zv8L2sha/pJ/yqmFj2jOljZOFh+IEhsUfv0foVjVaIxc4411Yvr53NZVceFZilvRdnbFgNCJJ+HC
M4s2gHLNbQGo81ZXU3RSs3X9/jfc5v5DlqqnKa3lUxZl78yjhtP3vzljigHLijIGluGXzMw/yDee
IBrIc5QjkJwtujewlPGD4B7opoi8Ge06WM8LGGMZno0JE+/BrvLqPo79zzLV7slz+3tTN+FN1Ln9
GiSzjTrKbCDcL9HFQ3bjvX5sWmO8E3Ac71w3KNhKmhzddbd4ZZPx4ESiuVHwudeAnTpBLU+WQy7F
hC4CTSVOwhT9LpKL6pAtRYSNCWYzsZJ4rvQy8Qx8ga8yl8c2CgImBTZjEJNlGQaOxz4QxnOWOJ+2
05hPI6zCU+wYvOjqyy3C4dnL5EIRTWnQGbcVlZg+QtNErgjriBhhFDGS3ehOCrDQIqKpgLG4nRKw
BBl6r7Dy1dnvmKyy7MqOQW8Qkllhvmtt27v6Ex5vQlGctbSS6OxLFGkSq2pOC46jv0csOO5KVIJ/
JqvzCElv1LM/o2AQotj3PaqoRn/HggXuBiU8pO9ea3y8TX92W/fZNaNgL2B+r0vXym95ka4Bc7tn
CrwDWV7+eSCxLI9sVodO7+8KfvsVhyvo2foxFn8p9JYkkUQ6G2HYzZqf7mj6ofvoznwskRM++YOp
L5nX32fEgXeeJPvJFS1NK2IBPF3MqgcH405q7XtMyhc4Nx/pNIPvhHFzQhFB21+9hVlbnMBLIwox
mVJWCJRIImqJPtb+adQe84vRE/j+w+bgA3vxE0Hi0mRajw0hXFSx4Ky9HEEwM8jOKoeHfxwQ/42y
37L/9xtOcp/5HAmmz34U5NF/veH8hpA3JP31aXA9Y9vjsMPB3Z/tdkQT2MWXxgTBT0n6zCidePO4
+SmDBBCDTBYTYxb82ydDaOF/n4snLLH8jf9wVDBDIyfc8oj9lL6rOAn+6ysyEMWVjBPDkwqj4UiO
ZLJzHIq+tBzunc7kkRqE7W2FRMzv3I/MMo2noHROdW+tKmXXP4qkwtJaWWj4Mv+xShUisSwIPwaJ
ZDunV5bZ8NPjc1sRbBC+qK9SIVyThppOfZdka9LQJNW9dvd54gfbpKGPa3tj3ZPRB1Mouripu6kK
Ne3ajm8M3RLvrVKANkVDAl9JdSQ9Viit0803Wu1L32WHcpq8Y9WTnpOXNwuVxIm8zHhrLuVgUofj
VZpHgIXZL6OfMcIGBswgI7rUck5ewq49ExqKZA326No3+xZ5BpU6/haadyu8uJapcVQGC607ai9Z
nT+T6v4xqHCCYG9vQWS/aZHIM10UhjhDkrUU7KOAaCknIcpNqX7TJqV4MaEiauQByUgCHtojZnjJ
IVrg6iF7kqOMxqNleBk10N8ssGmwk+7Vql1u7thq8JkarLlUdJ2IpEdsyTIgDJEMJcyg7OxnliG1
iIecAKUUK3SbWZ/KZ28K3sklL7f74bnLnKHVGoc1w+VMpUdjyaDzSgbcURuxlWnm7TRnJ7nEJPog
Qw41lrenHMEmneeRl1Qc2AqR+EV/RaUZQ4wZxvM4d2IbeHm8KlErHhKPdAer/+2poUA/SNRMG1GY
WyHjgozB71LvR05SnPo6PfheQ/Si9jdN7+ijRQe77tr6J5Q/c49KZMlrcd29jLpqQxKvsXYMPeDg
5w9NlnukdozDjMZm0wTTj35p3/oJhkMvjXgFcp11iVRwdRsRMJ5BPqNKtW0bBAdseuVJzNPLIjul
536WqJ+2iYz7S2O513RJa0m70bp+Y687fBxQC80DNTj5FUrGSJdqIq7FW19NDjsm4O/mFKCdq821
W7fApAtFnK1pHgqf3tAJvKfITYjQGWgemYET4BUoghyd+FZbyiBm95WJn0R4wUTEt4NPR03xPlQY
yUsCba0hJs0neDY6A6s7WykylBimZ0rfHVibdMAbOOo4JkdWUbldg2rofODR9JNF2bw0+HvvPpMv
z+AJQCDbdJnCBH7OmB8NiTyDrKxne7Tkbe529OH2sbHFl1EBsB9nfk4dBy+29FiK5xkZ5vkyOIu3
VVIU56nelDSaVlONIMJ9xmA6v5ZJbTBiNNU2yOM3YeX2QsTndoiE3iTJNG69CH1lM5FbjG8QMSTM
jaiBaWj0MTFWgloAxgi48UDvCMuMEGVxKIy18xwixDlUBnS1ggZGxM0W45PcMLJgVkTq2dZvitew
n37JsqsP0g4fcUCxya5MGo16uo9xji1Dph/KkD3XGidPNdcfkekX2z5CfO849Vufq9emc3Bhl3O2
H3NDboblfSj+B2Vnuhs5ki7ZJyJA0ulc/sa+a81Nf4jMVCZX5+Lc+fT3MGqAua3sqcSgAUGl7i5F
KEin+2dmx7Q8m6kxboCmHdJ8tveSXGn3VQc9rhXrsTWNgC0QMIaoA6U0CmqwA7fdpq5NWaYJZD9m
3hDnhtwPlfOzSpBixE812yV7BrXpQA+CDf89JEsjcRNihInfYRu622C5GYswfIxdfbAWpV30Q7Lv
khhVjTWuyrALaYdNBlOaC8OQ9jy1ySEfa4qeLEmidNBvJSaRg6HWbkU7uzbbt0qVZLSoaMcuWABD
6O19NiG7BJMUQOi5yWxnOk22Oy9zQGhHA2V76lmGwsPK2HireZS3dii83f2OVBjk4ikub56nT1XD
hkojeB563d1Kjv9PvQ7XAF31pZqQ3+oWHh0PDheXSvtL2X5zUx1oDg8PX2hX1PFYPmOvKHj0GcOt
q2hoVpDKkBYEjdfdpua1MVBT4uTWTMom4Cp+KLJnd6KctMIEkAOOL8skPrYB3YKeorm0BmW7Ztv8
igbuHooK13k+e5e63NR1Ym+8dCmYirDphhMiXDMTwBpiIz5nfkqZ42yei2yQu6nzfg8D91/cUl7q
+AnQnkL8clmND9nIXMSBR7x2CevtwAzROhMMIXNRSTwjQmsl//6eBVnxhJnFAqhQfjNDh+yR6Jiz
Z9SAspjcNK76c9LNZIVwMFL4EBxzpNUjprmV1YDcKKJ2Sdrg2S9umYn60xB3Eio/4TBHbnNQm1qC
zTtX5N9RDScifRwuu7t+EAXXKTHZkFFnesEfPkwo8TyMHoqYo3/c2D6tHhRt1B2DkpmSj3WhJpCi
VnUbzBhnuE/wEPPs965ltFO33IR929pbGTnTmSb4i8uahvtgSMHzEZcx+2kAFdg2iHExDwhnMQMJ
j/dmcDMisEm0K2orjLQWqyIc+4uRDk9GiQ3l/k8DM/S141XJnkcN7Z08Yl8oeTzIeTYPteypBAFA
0SuqLbnGso3Zs5Zb0XhMOzt8ikApmtiEfT/8oqpOrCeYQ7t2NB/Itw70ytjBdpb+d3KOgIGmCMVo
4ljSNy3vO3I+TfqtCoN2Wy4LbLIstV0Ea8VFOl0H3EpHq5u+CjXHF9sHeuVURO0bGmmjhfDv1h2P
eE23Rxw/t63/K8t5bme2Qd1IbxHIZNeUs6Vl36LfrbRakw6ybpWwXnk56aHIkl8j7T6PvSuPgmwJ
pjyXeWhUf2oqeqISp+3Xzhi2+6FucN4vH3sy2MltHsbP2UDqhaXITIZtpGRwa2tSs1P94Ijsd2IK
EiXxtDe5Vh0ymk9jHN/6BlVinK2fkZufZebXexHbW4ObjJtwwwsdt9Pyx53SdIfT0Xjm0eW4k3Ur
tPlosuzSrtjkGzUSbNKMP44yUN8QMvW5TnDBk415poKMJ+ASGiiXaE6OmzCRwficmFgDrJTFQuQd
vluDIgQQT8DcIvGp8WwQ9lTZBmX7CB+HFns3TXYx4P/z/UtXmO84h/mfGzEHMB1N57ilp7RX57Qj
uD7xb0As7I9di45pjE7IOsw7OYw4B/dtQ/NLyxD68s8BUife/FzkOybG9pIwdY4VOddVPc8dKAaT
K6wIm9WkF6M6RIFDPIeoy74dIRu0D7mOi101tDiIqwx/PJaTtWJKfZhV/isMXWDyfT/wP4W5gxzk
HBOPEsLRhmlDJeS3+1WJvXl67Bcl1pR4E+rqMa4jtW5GWj9tupliTkjrtNXlroT5txsYCSKeTXhI
PAJGnO6wdOE6YXddETODkN8XrvOdV8bLayuMK+zpiVFTKJ32SLBjPqF9ieHkLUt/6xPMiGAzrAo7
O5bB4HIMrQgy0u48VKI8lwVmbg9v9Z5Z6HKlz5jY1A8CeM2NlhdcOaxg/hErVL0VGVvzpnefhZHQ
NGnkZ6xYP8fONk8YTX45SfmDI65zHkHQHSybc0Pv+9u0qrPVqNN8M2SDuwtikb0Nc4qlB7daZJvI
9yO3Mj9397qlfMUNO2tVCJxMteyCbYSNrO+tS9/ZP6yJXU5EgSWIRHvbVfMCHxoQdRLaxUBv0PEZ
O+jaJnsr6cfJpsSCsyp7fNp1TEGFA73OAaO2b5o+vMg3n5XthpL5LBhEGBaYkTwsIpzr/jFH+/4s
y4QEZWFqoDKeeBjHN5tGbfFUtq5/II9G+Gi0Mc+z1VDGwTIA4yO81btEs/3gWSFOPz0iE7ccmjJC
UU02gfIfYeO3pcSTR4Ybfatxir1krf3S+hN6YZ1fIvKeF8Efa8sBH90gJeUcpeimHo1n+4aiaT6V
5IQuC6IB8WMT6aMzW8Ou7OjvJWhDOXOsnjrsomFSumsbZQwU0nIXBAsZy2IBCFT9I8wacZGIqSuc
E8iV6XRrD32BqS8f8HaUeD4OpqZV3ZL2taRW98wL+x6OM1XRoa323Yw5SEG5vZrsuXekTMFGOI/Y
oYNV0sAVkTW3t1CJ85ld7ksOaMiz9XEs2ht7gKVA7M6meZgsEe9imU2PjNHxj9T5CZ8ctqsihZKC
UeE85lepdHUeJIkA3GhnWTvyamUSqOWymyvs0MOlFV1xH5o76XJyMDTDg5a9+1aZoDy9qaGUNzPW
Q+rTmr18mZOtdpzsIYwtcHWpPW87nEK+V5oHt+BQm9rDe2ZzJw09v8Jmb4VD0Xgeig77h276fbOM
3RJCdewvIMLehzcBWW4OFNYRjaA/04KMH9iHbGig+Z6TkRj//buapE3YJ/kpcFqX9sLKWMV+WV/Y
ofmQiq2HJDHTZ+aT6JOd4oTGQrCOUmJ7Nj/beGP3XYRp9si9kj3SxExdcMfhsbIpOo7s6qHOhvAS
2jgNV9B92IsacX5mq0/xLOxP8noM+S1zDk86t4L1YLcNESY//Tm7KdV3RqGeGYAi10ykxe3WiNbl
sE5q5e2cAissOZpLGy93Fqn6jbOUP3SSY0TvQfV0tG28DlnxhZ1ut09wrUHdqY8llyR5rDLc1lUy
PWDw0dsoDynYmmt1pkNyHYkxezZKkhO5yBaAk16iHhD0Yls9YHMOXoxR3PqRRF9XuLDTu4jANkUD
NIfwWjB3x6+s0vNlKqP3y4C+9WLWnvcS15olwSJuF08S4cBr7T2P8fSpnLJ1Avb2bJY5JxXN2jiR
3pNW/UYIDE1Jyp6ZWV/uDVTdx84PX+ixMndCBmTM4s4AG1Uaxwxq1v1NpwL5NcLFOWn7KnxtXe/X
SmtZwPnU08Be+LGqcgBzyxCyst3sPDPK2Dih/R669ISxT84P+FcfkE8nsxgeOX2tsGM1J2vRiBKC
euyXvRSzALZV1ZjXuP40e3q+/FOqaLjP1E4P65poPVZic2fVgXOpr237K53j8oLKa689x2wZ7iF4
91qle83WayOTxDuXMsQXFBw7Aq3XXpgrpoTZxbNhvWZ+FpKRoUUr8ls0qoi3ZGENWAUln1TjN68F
G4qDHrP20Oj55noNSN48HK5qpp8O4T25GfRsrMm1DFdhptXGbOgepGZFORhbwdz14TNakn/JHAf9
iAWdp6057uPZ+lWooDrDYKLNLeGYhP0dWFInNkUaqDPlnUAu8JOtBmw15/sXp7Tb/TwML7K3vXM/
mKC81QiHYdmA+LjKif+qTdOMFjj6ll8+W0fUzGjd0Jm3obGV9cJmEpNaG+JKv6qgeB69+jwUBvb3
pPyOa4acFbNxZMuOYqzW79ak3RuGHnDLhX806PI4mOnocXX3eP6FBAqY3oAZNJ+DvP6kMUhjhwk+
Fepqu3GPBSnF1ETM/CqNZGdSfnHgkWFjP2IFrbPGf5zbPGW/6z91HtmpwJsBhuGzl34izrWuHnQs
yzN1N19FZXF/B8PVTbwctz41G9KZT44sX0OSSfeDZLlg1xmrf219BjpNw+HWUOXBp06F3D5vv5mY
pAIR+47B41cZ+3oXNF+McUZEdL2jECTZIrPeTT7bHZUTDSC7Ao2tNBDxqcI6zHD4I/INfMgGVoL+
WEFWv5RG/9QWcXKVUUFmlshB7gXf5XLEU7h8lq30WPSUTyUKRSHdape2ep7yp+LcyIGZQspZ3alt
5k0YsaSK6LVyGGd3SDU7Fhp82yzjK7bS0dlJJBKgJPjNOQ42XZVzAsyNbcdO+VMKkCS1aH90S2G+
4oyOcBrA5dJViTS/fP5s3ZDtjRk8p1N9wSNT7EnRchTK+3RnuZp9s/g8KTZhk8pvPVPQS+D5nO4j
+zLnyAvTlDjEWxpxnQp/Z3V4n4yggMlAamutM8nMxGqqi+GY64xn5UM8bYfMRpN0mdmwExzp0+NG
N3S1DzV+OOVOvwfbra8NK1PT+eXOYtK57yMDLoU5yJMiwE1va3pglkSx68BCqDs0+wIjY6cLvTFk
4TMjoFKsDxlUVol4dQeOM2NFnXhq4IKIcOsCS7NxVcZ7jgnDqtaKSV2W6kMy8eIgmHRmAHAEhsbO
iphistNJTnhSzOg49OKrn5nzTTvuc6EyzTwv+ixjKfloAwDRBtO9Fg/uwWnC9yyF37kMiyqTjOqY
LC2FsiYOVjDmosozN9ZZ6vHcdRkv+UyGf3uFVV+MPDJeOsQdIuzBP8MU8rJfkT2eqxGP79zn/UHN
lAETB8NQUqQn9dmNmYZH/JVWQrO1Inn3LnRymuBs7zrB6YLovHeSmHg3VlwBJjU5DXiFeYijcIGs
k/au6d3D08/2P3H2+djMK89lbOM6zHeYv3dbVS8ditVQbEmVZUMjwOqz7gy2Vzz1Q72LKnli5+Xs
sBv3W7MH7XcfBaWWAxi1TmAWfMeOPwC/lK8lK8dcIESl4VXgYnkyYb92PihzkrkBx0yr+ubbOGq9
oBi2RW4lG2yaGBHt17ai2Cxy2uQ8drAxwmF2T1ynX0fGWQlT0PvkHkAMz4G6vok2eW5cDtrBrB7L
lmNuUGLVi5Mw+NwH/k2TOOFfsnQh6MFYiDDz+j6R6Ih2MGVht+WnhPvsfNCHAf0rir6k4AYPnkmm
23dGJt5zNa9ML8CI5YjwFGCM8Fm+mHG58UtB4HElahFxjAGT4Youfmkm2kaHgYiftKrq7C1fZOJd
c5K8+/umJbbHJ2pCgdDkkBtsLp3W8mfoN2GrdpHVUNzLgfecVgltljYBMlTe7Cj5R2Jo6hIsXwrX
+OyWJW2kOo7WFmm0W1kHuy5mqW5b6ykjMo7T67dvtOJQeP2biLTPNMPh9FR783ZobVqDG5JCjEkf
Kdujrzmr6gsV7CtzqqLTnLpvphHV+7KEbeDWY7hYub/w/P9Bvi94yVi50Etqb+OwozxkM0URTG3y
V3fGitPSJElT9zI+Cux9hW66qgQvVHt0DmOE+5mRf1yxK7JONu3pG0ercT9mUBDwM6yU3/kr1WJR
67FMbh0NbSEdS/U6m4oeB18dsSHWTIo69N8QiTWrSvmJLdChp/puO/R9uJ1z2A9pp5nP2Ak9EgP9
ioE/vzY+m34aa7dpgNN7wFz92KbqTVcEqXzTfq2d98bHX+lFnvk4g2UNhiTf1XaidlkJF8YZmIKJ
mXSRLMKd0BXDDmuA1WyXn4AD8gYErsSmC33CdUBQayxIQn4VJQZFes5oVAkVcdOBfJaa2KAEPZxd
xMCT2VQEKoudsM2NSwzueUalvcyB8xi5/KlzvCNfwEH+hhLCcZCp2wUs5M5kKSU5bz9HKbObrKji
7TzwYOEjMvZJlTSPPdQVxgcX7g7rmpLK2oRhm+1i8AxHmAcdACR7HRWxDyYjcNdBb0bk5/wKc+g0
EeqMvxrtFO29Hiu7lcMrrRphnPqlwu++SpLWL/dukfi7MawrUuq5fw5IzG7u/y3PTHRRTN2pU1xc
A5Z9ifi4rmbOE063GgigPnSKQ1ralRj6psewi3syUrF97Uklpu40PHIfJntu9aWSj1CIL7tPYfy9
NiZsSFboQAFiaMKZaGleDqqrIyfm1AF7+a6IqdoNm/SLLN+JuqdobSVD8NABapDU8TmiaYJnvxrP
CwaphNT5xPGNISwS4KwnGr1JCl0Lt93lQwhptksN7kYPhsyo1WWarAzJZmLhmnEP6Vo3DwNZt4tp
/bZhhtxl7Sxlhx9k2ELbRL/4wxfTtR/djh6UhmVkMyX+T2zKTL8T4l6xFu3L6NbBmWHOozHN70NX
tM+R2DLADza48gjOz5j08Fz/HlmoNroW3wvbfHUj2hpJm2a7zejAY5pIRa+naIqwBYsHp0mgN+A4
S9LoIZXdiwOhIOXwse07ko7465k3Ge9h1MCrNgg0M0mk901yJjeaa8vZlr9lQy7pYJoQj8aG2yc2
LaIGVJhjrGAj4mQ7TMTN3hsOOuyfvCxtsQCkvJJevVumFaE9YMUitWHNkEoKH2OuMt9acDZrxHeq
uFP8virpkQ+MXDET76oVB5IkB6NaJTa3DFsXh4q+SkJuGuqLqbLwGtNSeb1/F0XGJWuG4Ni6Y0cK
AAL+AX/HV0gpn4aIKYEUIZJYHUdI+3y5f3f/YszwOHvbOBSjjm5RQdZobOP3GqsUOey8jm9VSKVB
2UNiuv+sW36GP63dtw7PCdRWgk4uRMuBxKS5EuzAbvcvpi2iXYcf55+fhfNk7TTohJXnjClUdj+9
sfWfj1GkHiHYpLf/+/P7d5ZZYtLqifX5Hpk7g3FKV/nUFrrlBfohJ7Sy/sWDnCW29qZlD4nf2yig
tfWjCfHJXyqdO8qDGAhv6pBkbNlli1nLebOngLvHyuq1aeYH0uU0U/lFubHnWm+tgM2vmUzz1vBL
GGx2OLxkjCYvfVJtLDN4dl081ZOTpAebFSEkir1jFv+o+MvCKBjYOOe3pGBCJkL3beDkhUs8+VSa
uOKH5DPMrQMnf5zfjCbrYOLwXDPKaSex15CQIIc4Zwv72UaJduWX7ckrFfL08F7gUHT77xbiXxdp
6zDUe9vS6zT3vkClQVajqFRH7iWYGBZztmPX5nYgL4rouUFHzaTXASGiRnVmcrai8qHxSJeXLj4N
IyABIwmvZ+b3YgQAF7911g8PvYiTlHMqh5H0e22i2vQR4eY0uwm7AG7fu5gqO7zOdkoTdJDa1mrs
D46D9djRlslQ+tts5bR0waOfLcjlse8RY8yReCt9k3O/49ja9RT0mMzWnFAhRwfGMQyrmM0qk+hY
dk8hI/G13xINjfPuZhzGfIy/CFl5+FbYHwA3PmC2Z44Huc2L+RfiYfhWEGo2p6Jh2a2hEaDNJQvV
oFmCb/lyKmwOmTEtXMAfgPuGVSpFuennAnp56K5Tb8vrkBthZePKmx7H4AeIGSJTkAvZSJeYsy3X
Wg9BxtgGMA2hV1L1+cbuGo6+y7vQ4n0ewk/s82CL9eQRwQwmc/I+WivXW+4LbcZ0igKJcSpYB8RD
4QtmYNz84RnrMQyo8AntuKadA0q7mY31ztXhmRA7d0HE4czxJ+DoOADqWr76yESB1zLiiXEi4uT/
FWTvWeehmjbRMtDDU8rsmA7q0j0o4FYbERZ7twKzMw0UhJpdSxWaehl6yGZGV5/tFCZWsyCWhtx5
iaFrAHFszC3gLkaghOVHqb8QStqPcoDRZ9S/pAdkGDKnncEhHFrY5YHHMD7eQbDlEygsjKxz/Wxr
WdMKJnd+iJAkDO8pAIgC+MSrmP9SR9dH1ZZz5jsgYHzATB+dsNiIIm63poSSVie/PMfigwRkgFjp
7zxoP13QRJs2BCwfgtO2ZUEUhqOrO8J4j5W/azPzDVHyG3/XpHoQ40K7cLmoyhYKv9ki0Hekdsfl
GVMyRqkajOgRAbKSUD9pe5lBx4E9aWfkktrmwJmTmu1IIsIQ9uHkYgPwGg6lUea7YaJ0ATc9zz9J
tWhNFJ4JGg8cuxzwqzf6BZKrv2owi6dOu+0TqutMp9kUTVduZhA6KudxOEQagd5NV9XIoyLy6ktE
GnRb0z4B7A70MK3ptWtt8NRtE+xN29Sv1hYwndJPIbODxlyTLNh6VP9A8TAcFsICraxgvhVY4oYc
WnCEnevVsNSRD4H5g3wVUSgyFjrTMFxCUkdG9T6lpViriqH97JK9UeGnMrAPuWKWohcQHYL7Swcd
cKV3qnR+qihHXZm+42z6nrGirTy6jFYxhpoc4N1uCCkTnBj5MMFY1aP43A0WYY9X1Vntbi52oe3T
1uC1V8rKQ+CHDOKcSQHwI/S97DfBTrbHxAWhMbOJN/0h2/fVm8bysh7a2OfP07xMw5KnKXBSlgoo
bcKH6pruzmmyIwe7L2ma/bBicPOSxbjQ4K6SId6bfvA6jedahN9sVqJNixwFfc55NhnXxz7DZcfn
5JtkX8u5jklG2T+rMvrccdelAVGsNIOl7JTzmwrUL69v4AVBcen9Y1Tpb8olITSLHqlhvpRaMDqN
bYYREEg61cpdb/SPVqOARxthcjX5LFSYgrx10M2rtLwwL33HHfAWlf1wdNslnhr8CiUP3Do3doP2
zb/UYS5O1w/mNMgp/AdiWgBD2P+Awa1LJfw0r0LoitkmmfwvlQsKAc9ovo5Jne1tEReMJYiewrva
ZlA00QmvgP1oJwDZuXUywgo5d9g+Ynf0Fy8fLad/vDhJ6Z7tYvL1qCD9T+ecE86xF6MlnNLGF0e9
jL/cIGl3XgwdIyUj3uTBFcouRSAgUda9H3s7MKLKRZilhLYl2BdyRFHWpe1wotrT819eIO7iP16g
6/HyApyGtml+sPaRjna7JoiAz3LMo3BJs5soYjhbibEnexys42YYscqjOJr5gL/JXQuiz7d/fxl/
eIwJE3qmafE5WsIPnA+foeV0ENWwHp5w0yBSzBlt3u6mVPKtdNl05suHWUEID8s8/4u98UN3q+1j
a6Y3NsDnbFqYpT+4Leso8Ajxme4Jvot1a5AL0yTxt3II8vW8vOPIJfDeeKW/+ff3bC+f/X+6Kn0L
ejY0i8B0AWZ8qEa1/DIti1xRdQNv4QHb16kdyF2HjXVoo4SuOsWy1Yyvxez/Lj1Atr7zON13e6rz
mRgmv9UIHXIin0OWfhRo8N05T3V/lbL8rlw28Xgd/mZPvZfZfnjZAui079nC4ZL5aE+dFCOfgJ3x
SXSa+YoxU/SGg6BEdNhkwukfKalGKdAHDHrODMgxtOf8ggFX4wDtpx2uxHSwy0uUobkbbYvpmlay
zNZPVVtBpjdBRGr8e54w9ujGmMjndzX43X5oaHmpkSZWCsPFhVgOXjkPpEXdUOvRpPYeafrKxtt6
/fdP6s+r05eAtvHqeZ6NyPjhgyoLpzb5S7unjrnxquEGpgqUFHPffW0EO8FEMwC2vPSLhoSw+/ff
/efqxu/2LBlwJpE2luD/XEBy+Ni43xv3ZMFmLeax2WHS7EhKhRtvGZv++2/7c7kiok5jkJSQMlm2
Pvw2txV2jVvSPSW28Qt00ic83qv7dD+z1O+xCn/9+++zl+Xlw8UkyQiZgpiaT2Thw582q1XN5KOU
pywMvW1iQOoK9d5qHIDV3TLsWCSCpGTsHxnPVaULbF50iIelzxBwkUdr7TkQw+iLW6xnqgroDBSc
qgYYR+B4dhkL1txG8iFqqCg1mOT+5R38uYASNGT54g/mwIH4uHQVSR/SKuk6pzg1vDUzi2KfNvrR
6vzoNHrBeCC0/1UghIHZK88YqrpVoEZmbIsdcfBxiFTFviEaBadtCpAz3KtvVJ/tpIpe5+ITxJx5
/+8v+b9czoEdIO3yZ+d5//FvHthDYs6VtE+MGhjwE/1G2wFAiwPwaEERIN9K0IFReKTMvxVC/5c1
jyvZcwUDaM8hbvmfl7PH8JbfDTF2XNIDdTGD0PNx7vQ6O1sEBleh7qer1UIGcdIWrWvx1OrRpBzP
6/q/XO3WcnV9uPoIyDi+5UALoGfzw6vpzaQQMR0Cp9ytWa8W99C8eH4euf7i/Vx94lTODcf+0PCM
8i93tvfnrR2Q0pEY6jwEmz+XFbQu3yxi81SZ5jdmghXOETF9lf5eifyZSLC4CUnWW4WLhGOmBDXz
CJEkhiWX2IcwN6wf2vIOc1fKh15AdYzWRNKqjYaYuI5cqMUJwuXD6FiPM6i2fRXSaxN01jnr6/4k
Jelquzf3rSyoiIqR3Co8tbcoibaCOcuKwIjcQXDg6Te50BDKPNikjnoG2HDo6qA4I0oswh+8zopE
X+AenArXrDXB3XRjG+tXwzY9oJFkP1nFW2pGz5AXGhi1CIWDRbkSwDQulE3iRSNdYba7Hxb2W1QZ
F0v009s4iIOR4koyFKBHg40bm9pLQzwdXSxA7Gw4UaXwMVeO3/sXyn5e2ih77JrY4nRWWH+5XP7L
AxvoI0fWgMceB4j7Yva/klBFwulxMkJ5igbHP8+Z3OM0+JHGjf/Ut+bZj7BhZNNCmrU4yDSStrm0
eO3GUB7NWSMuI1RFNb5iWNd7QnjMCfAyIpZU+kig7xPkRmNFQsH+ywuXf97xgemxyrI9Dnzh36/E
//XCoxyAa8ge8HS3iUo8JrMx/e6iSP5QSr/5xkQbpPSuQK1Dok85mnTRPbYBpE5OD9YrFhqwtwh5
OB8uYZ6smT4L3IN6XCN2imMWUYvnpp8j1CpqEitInyGMobZCa2iQtazgq0gH7PWWoZyzyFHyXWzq
J2usHu87q5Zz/0U9YlZgYYSHts3thBky2vLZUeJpNNBCcv2T1Gp5pn4xQSlkyTzUTPA0mISd8eaL
ilCKSsBULWrZzO5e8Bd+UCG0Lk0a7FC2+LykPXz799X0v8R1ApNnNKuIJbiJ7Q+PMJN21bkHx3XK
/UPAsOfWeG29xc62QGdzaGqtIge7uEaz0qHPqvas9RhjisiCKtrr7C+ru/XHI9Wl9oTbhggRa5vz
8fXUSYNwqScg7pEcjgBSMh8a5Fia+gYWE9v/U9YWNLRV+B5Hs9rFM071wkN4S+KyuXSJFf9lp2st
6+h/rLO8JPh4wnTdgKflxw2UP9t4shkenoiuC2ymLiSMEMEQvSGLgTqPNvY6zzWnK/P+6ejm7VqZ
vX0Wlif+Sar+P9NM1h/7/eW14DW2TLFsXuWHNV+Rzqma0JxOMgIGxh6hgPFV7xNkQAgDfGhQTrC+
ontuWhc6vNfx2oyheoholF1NtXpE1w/5/3TOpua0y2EySc/zOL/95br68+nksqFYDiWEmzggfDya
5SJORrfyhpOhQd+RnTShfZoX3LEB57TMPzCAHVhimvAhDIODEezrkls7SFR8MZJnMSdqPXjyUxxp
fdQ0ncDz8NUln4ZrDCt26J6relTEw+1bG7TVCyuEOqNYEjgaqOnoWIbLrKEyzMn0Ej/+FhbtL3PG
/lkCA6JVslX4rKoi2MQFhnCZOgwXF2N1XIdq1/sSZ6Hb7Gl1+uU0njzKWgDbmJS3bW0wsBVhobOk
6Ivm5XbndL5HARl8vN7yigPDAoE9iLLIuSyg56YzCfQeH3cyDydmoyH2RsNfl44szkCCAeotX6p2
anf9VDr7+wGkRNDD/Sray0xaknQIRN55woLQb1Xn2Z/gpoJJzKJPyq6+LTygY5TkW8NprSMJzt/a
xA/Si9mnP0xfo1i2a7frgof7IpoyNDybfv8y1d03s5zJRhjbAafVBXDYc2O3BHHAASvPoWav+oLg
n5I5CIKTq6fD/SSdhPr3WOBgTwPC6BVPAkg8kXWz8oRnnApBw8rxL3uOPy9+aXHSJ28cSFB4Hw+7
SUFCBjdXc0oyuGUZXaDLHrqCDEQGeGfUCAjD9P9/90uL297xHEQKT3zcb7aRabf9GGuI7WTZqSGj
5qQPzqlR5EdS6clm9gX4XZp3FleWIszzj19Bdq5/+febyv5wwHHYpnu+zZOQMJg0/7inCqIfVg20
FGnaeK09v7hwE/EIlgxssf3uiW84RzcOrwb1EZslrzF7XImy9ILPaWbsYj0glcFjT5LiBxsRBsc2
yDGMjqOh2DsFSPlzDP7agQGIM3s9lxoKd7Mtx9H+20rvW3+8HdZ42rQE78UGHCeXKOn/erA7OUql
g2n7FI91srkXJs1KmifVpMy17/98L1C6f5ctnT7VlBwHL5xPaUsSenX/1gexrACSqxy8qgHgPZtP
9y9QGjFrLk0wuZab+4+kUTI8ZHSxipY6PXvMEBTa9iAwwiGC1GKTZQQoHrrpqOsZMSV1xSmRqUGB
XkUlyv/51sSZYkQMnkmOi1Ma+9NWus1vFUxQEErgB7JpurVWDcWYaqS9QoQ9tqVcqIMjs0NqVOja
qROecuzatOudZjXSIt4u306EhZb+pHth0v27oEk4UFIexVfSyWxWhflUyJawjE5f2hCqRw6u7sBZ
ND+MLlUM1EorIBcvNcgIeEXEjIr6VVFWImt6iJCs5r0Xf4pVBHuxJs6GloBf3HAhuOqYbh/c///E
r/ALErmLIF2N5IG6CVmmyp360Ui+W60+gVSsb7NDaUOrk3EniGmtYFpFBxjx+XrES2IjbjynVm+9
UuCxafCybMENIxXkCKzW5OhzQCZon7NK01vi+xdPCTjQMtxVDgW4yzo6DdWjk0YUa0eZv8udNj60
BMXurxIN/FqgvR+7RCdrE77kS5sB0g4yrgaOLyjzWIQ2bm60F7p2ukuK+YnDRYXl3oarr1tmTW3R
P4Zhbb6mkRnsI7zD2gnCFzL/a6rXeEdGLXguNZWxiZe2CiToa1REsJJTDLNlhgPLHVz3eI/r8Ngy
IM8gXRmaEvS8LYi3T8TlSWsduAaj1VjEmFeFUezjUXNeaDhOB5Ki46b5SXb20IrBeh2cTKyyOjLI
gDKSn0oJmqawFreTvMgM51lEjmLfYnLdk9yyVgksl3VQN2iPofuKYcz+H8rObDduZcu2v1K47zyX
fQPUPQ/Z95lqbfmFkDv2XQTJIPn1NZjet2pvnYJ3FQwIlhuJyiQjVqw155jrFHXNtoI0X2WwGsGx
acx/old6RFesVrShDHvn57GxNwvIYxz20ahP5roNxWFM1JLRB7w643NZOK92WXz2JdEocRfjK8UV
vzc7sdF6z9lZkYGVL6rgUmHxr2NcfaI3PyGcpXYuc3uthJ3sZLxWfNO0E8ONy1xAMtH2vzqUeobs
0BePFbluCiPZ492YOs6y3KEJnk30XQxh6GU6lH6ncuiulTF1S9gg5dpXyKv6PPmEErbZ9j630d1d
HKKwvdk9EyYtcZNvIn7Xo8ndBhLEp4rR9416DjsujStsrRzXcRlwv07mw4Qy5lmhEV9kSR4jTuLT
vOnOGHkMVlvdRTdCd8HrFKKW2BpuiaDqt3o4X0XipzswVafA0YiE7fE9pznmxQHD39rWxhgXdmgB
I7L49pN4GoFerXSHyFgtw+wFP2qRsvOCd2fkWe3t0a2fIDNEBH03HcMTO19aExPWMp/1R1hvV8Du
ch3LKQKCfGdHFWhaFc1b7xghttWRQIr4RLMk3tspq5DUeSBKq9M2wsrkqgWGsOoZYJ1d4myU71E/
KZ8N32NCHVQWCj2cBUe1HbMfdYZUFG1ffdKTZFamYDjJEVaegvKBk0p7otWbr2lABsvGS62NX9kA
LbUq2pPrTpXpRs0zde2y8kv7gYoJy0ogzyQ5GpfA0lI8EY8Yd+B9iY41RpI6turbgIaKPagjP398
cEtzmej+cEudcoRBw0i3xHLVK6/ZOHbs37RIGsTdE+POcRZaZ5YeEnzwcwNXHfpGO6U+fuKIIVmn
f67qgZ5cqZ4zMyDFGjP9qq2jKwJi/4mkAjYGJqzS8g/wSqsDJ8kmMrFtIua1ty0miz7sEULdgsGQ
z7TlCb1qRpL5YiBGQx4di4F4v8TDWtK+5xCEt0lBnkFUZ91KIEs6VpX/KPXB4SV9j7toH+CTOWQB
IrgR8fsmYawNzt6IFo7oi5cie+mktRxwWx0T1OS7HlgPU8b0qDlscSJwQjwgNbpGz6asBC82PGqE
EtYa+g+jCq5Vq3sgpHWxDbP0AVgUMWA1D35Vl/ZK0/GkdSjM9wkhL/toLF7Y8lmo0Kjyaus0+gLZ
YUhC37akJg6wIA2ApxkGb6POXQxRpe7T1LRGRWT78ljjwU0WXbDVmpqnWXcuQWr9hC25Gq2YeazJ
lCZ0ZgArqqkyYt6NcLY6jsRTVA3A0dL+EjajuYCGYG6I+aFuzrMrqnvehrTWVxLSAxNghfNLAxWK
UQC32HRhJEmjTZ+ClYGbeBNjW17jiim24USsek58AsG7Z7PTrQvHljlkKXCvSlg4+ZG1ok0yLfCq
VrUdWpDUnumfENB168qp4BemhQ61jJe+zYFrETWyJ8IBz/n8pRkKJ0tjprUg3fF5OIYnxSq0JjQK
RW4lnhozIrY36gbEEzeb9NGnhqUS/Gd5m8aq3Kq+VctJuBhOeiISgNn7yybUSQ4YmnTteA5eylHO
lpGE0G+FKm8a0nc9eHWzi5103psLb0M6TY5fi5zcdFD9Eyq15V37W2UJY5bYeS88woSREcV78Ovr
JtTsc1Ha41r0gsTl8buZNDu/D6a9oa9sSikORsN35By4Dwv54HmEKemV4ezszrvkWXQx6XFfTTm+
jXYdrvIoP5lSD3amIFp0spDaRtgTYY0pA8qnWnfJ5O4k5gnCtPSEXhynjthOlu5Im6GVfcyp2d0X
GSzSqrGf7mOZrrXgHWqCrMa0/GIB1cb96Z7asjnas9h6iNDt5BDEUlvszaxjnBxGGK371kaYp4ad
xXcxilod3bLaJlFsnJzePQLa+t60aXAh4Wpl0eDZtpO4NYMFhi4KxyXc6O6QGCQrTEQewklGX4ak
2K61PZNnIC+6CNYZL0cCpIFWEAQBCMgVSUxnB/uEMRr+qSFgx58sZyVC9X53lrcJGqOmgOo7SWK2
wP07AQSZoG2X92FIW4MO7vps1TSkxQ1IW9dDQo+omrl/zPPRtOpqn6V1vPIL46GmO5J233Rn0yBG
sEUY7AkMaIAHQxl3dAz3don13q2xvqvZwohDFJ+wsBjUxcRGAZ2uW+uGorVcjamoEQF04YFDHjp5
rNFLo/HFKcSeuSWN7D0JLevsTHI2KqV7U88/h4Oywfv5c84X5gUPr0+il+1ReO5TQMoMfE3tEBZk
/7gVJ9CsVk+lJfVjZ0crhqjkoY52SbNY7gxsvyal+SO9vediNPVjPqFXUWG2z5MccB221fXoWfEF
OcmcPEgwuIEf0uhajCeqT2agmLHGlJEfaAsWHJidmwtGl2VckKNb6deJzdhC3rq3/JgFpM3IFXGC
K60TN0FAmTARRGDJ2K+R/Re6f/WD+3AHnESZN9zudSii6U0eWPGJet9iGUfSrTWtWGs8+SsCOXTU
hbDxRcfNOZH9aLfdHpEHiU+W3z9ogdrrQ6Sf206TKOEdKEOOm23L2Lumui22GikQcB4R3sEsQKgi
k68eKbf7QXU4VoPiURgZG1qhPemRDenbIqnHs1PEJ47CDE5cbzA09WM5AUowtBnfP0S7sOZ7kT3+
qbfkU1MMr66hwke6Reih6sy89pisaQ8BmBlTiZgv84udzDi14G3CmteTOCr16WrCZF6IQmlfRmio
OJE6QrN+hjEZm2ir3jkPk4VmtieiGElyJKGlbjNjL7KS+sbm3shnUxUOMFnjPOpdqU4W/tCd2/hf
oQOYOMeOTcuUbAJTf8gqYvZsJ7AwbkB3+iUClsAJEI8yTsVctHDJTD/A8XlpHMJcgrp8QI1d7ZMY
el8bdw8kB3vvigcsmLAFdbksDxHiyMea+AHBarJPCKqCddulGNTDec8gw3Yo4kNqf3YbjXqwlEiS
a0nwcjtnzcq6SfZxMd6iZoJvZ0/hZzdGbTO4RLSkPfxLQsSdVFoXb2JXFki/xyQ2b6FlXwOH2CdD
WflpxEsdJHnw7Ft4HJH3nbvGpn8xigdH1vKh71FEkhBjL+fzw/2+VWjCl0rAcJEdyt/Os4bHQQnj
knZW8MruE6ydET08Rp/NWAMk6NHHroTXiVUAgXTSOOdxwn4FvmoftULHYKmb5ZZ35tMgSocZHatt
mOrLOkAdWooiepiRMrVAHD9mgw2gyRqeihZogcr6nQuqnVrB9Z9y/y2cHAAoRvCkwK/84orwWIul
nBK29Xlc0JnYnrjbMC8S/mfpJeAWadfkWhNNSuMMzVU5gEFu2SeFDaKm7wdwAP266qgH8sYCcAGL
ehvkCrpBXtkntpoRPoSJAKkuf9LKCNZMVcylFHNmlTmMe93AFREOZNiliPTOVmWBMVfZsWDYtG+9
9kTIcHMYGLL4jrjx5RD/pmR5jhlZCm2AVGPQW20rxrHdVqH+VDIDOI40pO/trUnG38qeGW6A83VR
dGF6wmLN0my6z4zgn1U5XoSGq8umghtLmeJ4dDCKyljsKoHX09iSoSaX7cwykqnzCu91WjQylzC5
MQ5h1ZfXuunltowCfFaGf2Qh6bf4q/2NSfNrlXTy3Ww7CyRZPzFNQLmz6KN5DStJuNSRL0cOJwN3
1EGqmheGZcNb7mBBGYkyzl1KW7JyQ4W8PQI4jh1DXlTbZgejDQ9Fm1dHv8m+Rm2jbfNowNFhMwWr
LOZhd0RSi352jWwrXrQZYXi0oC4wcTalI8WDlVJIhqn4OsbBSKmNLstP+oUMC7yfJnMXF1jwCkBK
e+yj1joUiUPDrHK6A+VwcnKKI/lX0XloSEnBBEBOKKMSJOBgTlyGrGQaAoRBRUVIAcoed1D7zhPu
LgmHS4TgcjeY5k9PjM650H1CCvBFSBtPSjOmahcjy1zpmvXFRnG8djlRcGiCk9nz+u088ap8lgbT
YlvvlHq8g6CojXQefGJbILPdMRNIzY1LOCaLvonFWXO65wbVIlGrghhY3yVWrEmIZ46M/EwLOVTV
cFLOcPA5QxxqEGAdyjpCmOCMdbUrjl5qXg3ly0fO59yes0G2SC69Xxz8LLCv+HKPVZcPiG7tCAIt
J6I0IE0hivRV6yGrHLWYGIqm7uB+N1ej7sZP3QZN+aLWI3GVM8gZ15rXT/Lidc4x6mPeefAQBIVX
X5TgH96th46aSjJpy2uGVWhlEO0IqIl2dOa3r01nPffYkLEZjcBOyF5PQzBhMIiWrPxfCy3Gg5ab
zVnxPfdEq71qVfCFWmXR2H6+xVZLmUtTY0sCFgaanKgOWSzup0xRjr8apXntWnsiJjfSYPQ6Oexd
+ty1DHqyXsyYgrfLn0LrhwGMC3t4M1JWOTu9qcjTCt+hKH6NBjwztqdgKZs5/kiDY/9gWv4am6Wx
CmUbbXC27SLcMdlkSfIVYcfEQXzGOfjd7ijkPBoDC9doHOLAcQQhmMatZj5nFi0xw+jc79PSLb9o
kxWdq7jktOMbz0FOZk3kvlk9ybhmku+F7uXHtCkeI8HBy7ZsuC/h8EACgoYCS8vWbeb6S8J7/X3S
mkfZReNaKst574lbWWujs3ez0rpyFj1xy1euHPbMqcyVluAxvldwFaurkTC9SFAd8yMFCNqAMHp9
iaakjbaT7v2MDfpRuDIxenfIAtTIsypRrMYe59dKsewE0vosudcXcTS2e2vqB5xVWrkO9HHNMpFs
klYdiV6fzR/N5RcIchaQAX8aVmmoWxgc6EoMpButPIfOe0iocd936IzLCjtLRrOySJ8Cd7ZXSoSD
qH23fmNDQs6pCy0tbKmcQxfDTHrGNUZgXziVoHewCE3T8MNzgfNNehrQERzi2Ss4L+jyO+BcQYQY
X5Un96u2hcuD4ycg8qJTB1eZajlYcMHv+C6oArCTBmT7kdnWB2XSrL2LJhkUZweX5uUicwC6ONGw
tT1BF5ZjnV/Wcmsryu4g5zjFFuT26HlLjOWLts/WZlSVh77N3rvWTc6U8s1CuDDOfeqmfVy1D6oN
rL0lPbaUUb83TenkzX+mi/FkFEa0spyy30Sqf1O2aDeqJQQuy1x6n54n1oGvOOgNs0WlVQhtYqmT
C8OO37WQJKqq3whOW42FL4x7EhsqULshL9RnV5r7xMb17OkXTLS6M9T7cmBkNgIcArpCdFM73JB4
euRtMCnVxXroSPoOWWQ7n+DzSdcfJkIcL0oACOmEhmNbKZ4dDqL+fNjJ2/CrUFATfNFxNzdANnyH
9AI9UOnBBv21nHx3m8/DRB1vHscohZy+arbMT6x9jT1oMUHM2IUTxiojbL7wd5hfTHKRk8Q4SdVc
TDW4pDRiAKeXfgsO1XUJscWlW1TTncLpsk8zXa6kUfsr05VPdW7Kx1yk9r6wW1qJWnETF1c59oOT
RSfhV990n5DZurcbIvAQYQ/sEhs6vsYz/OxuXzL1qER1yx1YbirBzReyIWAw3yNpHh+THLwFyUez
fiM5p48g8p2j25GYy/Jx89wRXIBqoqWZskRP8eieqET78UoPeWUJGB4ptNMHNKsM6RpQ2o6rJE9j
Nl4tXG4Yh0kUxwdpPWg+i61tSn8XAplZ1h2ORs7KDqOI+c5toMJg9SXggkMteqcyYhAu7WXFlosP
W8XrYjC9TWZ07GuaSbs6SNw3NX73Y9xZWh1yxDSH/KKL4p2wnC+dQ9NkzJ9lYZovZj/hNkX/CNaj
PppO/50zf7zCNFUws5jiK7vVynbN8iQBlWwsXNvg/fGLI6N8FI6znlg4nyoWozH2Dw5F0yYe7K91
Myav6A0++wZpwF4gfjj0O6PsxSfYiRwIPT7bLMgGmrKT2TE+8Gm37Jxy+qGSKsbakDO5Ih36NQzf
OBE9F3SMHqsos1ZJnF3J4dWZZCTjZopjDKZkfu4o6E+qpJ2upeH4JGqdx6cdHTzeDWjxUDkg7+hJ
xW4kH/B4vZqUQGerPmlmom+NEjDugdgFsrCb5jVzOrkiYLx582crQqjq4do0lf6gjPIzfrr6Nlby
Z9lBIwNVn28zpXmfptGcCXWTdqlGvB+ZmuyNydFrJ7sgpYDS5CUabh0UpGrrETxveSmiYFpsSwgk
rFXuDCpw2iY7CdTThzCZ5jxLE1526OLnQSa7R8lJoyvI9UVslk8qHT6FFdEsMQjdU0h2gDW3RmD5
91TbHOaKSowXdHTjxWQpW2nDQFe3G1+yLrJv/cgXXthcWtMoqt0crP/QNf1TjGVz5/Y6D8f86ViH
3ZMe7G031695FW8rrzJeIjKVPFMv3gTTlW0OpgLKu9G+eE2xp/Bf9S5u9wV5YiGqLx1CDahI7d2o
xzcF9OQ1DrCBk1u97ouVk7fZqZiQkQWFs/da6FOc4n23PVZxB3yY740DJFvMI+kUvwP4us5dbx/5
9ePHrV/0C/zv/GK/XqO13MILOToX8+Y/55/c73SDzXoh1ULNuQaQXBgbrVoqiGSVEOO2ctYBqzB0
gHEH3liclH9N1BM6dgK5U7FCNbu1V+v1ZX15u+AsW7wTKLAMF8N6WJsb59Dsk1ty61/J2PoJ9oaq
t3YBC9LOWeIR5dP0sWnXncPoY50VG//rwLhqp+/z43hTN/NZvglE6/hM8ER5sJ8IiAVVucIJRgh2
p7b08nGvogTBQaJf4rEgaQLYfNzVGwkQDbcUg8qu9usdIMR+G6adjRVfBMvUGjUCzMsLtruK5N74
TVXFwIPqrplbW1/JcEeyktEgxazr7aKyOuVZr96rGhhAN2jVeURyd+uU/kqqwEaqPv/Eb1KUSVVE
jZnkn+gkLx2BBIGw8QZvuW1/snqXjllKuZmWRwvDR8lFPH0Sa5dQxtW4ubVqhSPzcMsAV4VPN+8B
X2VTK3flyLE53D80dt0cGnCfvz714pQ+Yo3rJzVTcfCgth3CRorD/dP77zLJrdEVc4K7qImfM05a
fCro3G4ac6gOQe0SwDj/7sOngunIbnIIEpl59lVB1DoVUcNHg3nZZsj9x/vfTKHrkEss6BAbpE+H
qXXyGBBu7n8ZVn15aPqoOsxXoJSp/enPSROnCYcHp1RGcbh/iNKw4OHmw3/92f13YG3mZZ89O8e1
bMzfU5bs1+FEmOjyfulOQsC8zUyXxOQaG05XH0IZVduxzYU86rXZbSvwbpPj/PHVpUzKX9/nw5+l
DQAnQ5DnzJz0ZSqbeCM8EyOTjBNSpkDFLFqtKQ+cfIgpxdaZl+m0RcdIALdpxjiEGFSbuf7nD/c/
izxyOwp6jdr8qt8/MI+ld5oEGR8HdwB3oyGRsHRW/d5JoGyRo3PI5m+kGO//0g7+378IpuQ//53P
v1X1KOjgth8+/eczdv2q+Pf5//znv/nr//gnnHtRyepn+9t/tf1RXd6LH/LjP/rLV+a7/3F1M03/
L5+sSzq840P3Q4yPP3jV2vtVgLGe/+X/9C//7cf9q/wN2d+YDSF/Epf8C9n/VHVQVN/L9z+j/f/4
X/8f7e//wzdctDa25aM8wevxX2h/+x86Ar0Z842hmr9x/hPtb1n/0E2CAFAmu6aHUhvRxx9of5Mv
iDkG9YqJYk63AuN/hfbXP+jyDBSLWDhsg/mHYXvOR0FrMgrVVUiG96XT0xeJJacMMT43E1GOI6nm
rulquIHIcRmRejpDoTZmzkmo6VccHaZzzNx59GKDXGFQG4YzbsvmPDB0ehBh8UIEB3FM1MCgybR1
kIPyBGbpb0NqNsKR4n1hkNJsg6wm0PbgmuINYUSxkcLsl0mtNVTRtKTEJ/8q4ybbeoDQcEK1qJQ/
524yYUm0+iVpKIiItGA5OB0HttADw6C6zUAL0K9p9mQcilZ+p285WQWIkbmIpnhvco6Wri2eRSMx
oET8rJXeBoSe0bmkH7SNeg6y0Lwo5LTuR8u8Zd9B188Je1h7pA4QeTNuiBVrMSzn73XBFxD1eOBs
XWwguFTwuprhaPiC1j0bs6+uYpQ73aioChjXrvHO71J3gF/xFs+S7cCDfGanLghtop/BVwwNBnsc
PMqYiSWkngU20P/CIOWwTGhzRRS9u84N137kgWzEcTdmjrX70x19+6XQ/Leyg7eSlK38f//no3CT
G8SmNrUd7hLuORRGf9UXYfMXfdXX9b62gme9Nfrl/UMO63HJGQPtxdjhtsy7q95xUTaV1ZR4f7yY
v7+WDxrm+6UEOBZA0ZNpYXw0wuC8oflPh3GvtPkAVpdv+IwAeFVad4vM4gXk0Q8G/H/3CnxQ087f
1rPwaPnIMJF8f3Q7TR0MBBm7+V5qCWmIGVmLL/eUsjgV67Y1xXbU2GBTZir0fBvi06Uqt6FqD/wY
7p6ki9ffvw7mB8PJ/YrswNMNtKusBTorx581XylGc1WUMgf9zguRwpleyqA1F6PCGlxVaFoRNS1c
O3fXwMNBieXTRssz/ClIPgbLxVSjgh+otOkAupOxDWYk3fylgPOsB4sRtQzTp99f9EfT2P2iHeD3
6G592/U+GosinoCkLFIuGl/pJsHw1aZovtqesbFI6TEhVkxWlmremEv1yyaaFSUhUdp2oFdrYX7n
AFhuraBlvqdVDy62CKggL3lorZsBiRXxI6FJPzVv0q8tRlRaajI79JQ3jAHHr0EnL6DSeSFMTO0E
mswdPIJQY/ORTCoKTEYKf/MTf3B3zD9x4IGk8T3UhrMa+69vEzolzNyZnuzLlgQCjWQn0SRQeNUL
Fl3zhEh5DaSL4t6E42zYDL80zQjJFaFhVs+5fPWslu1pNnqQLzgDOESVcXwbTBhIQ/Dck7oNIPoC
LLOnHcsiENTwVss8fA9qA0tP12QHJzN0Wsvde4OFasfgBgKGXjK59pYJaH27D//uefmgSOTHRt6N
oNyGs8THj1aD3JAetFIr3bcieK6CTvGSEwgT5l+1Luy2zc8S7mppGtoaMgmTvcoRa7H2ZES8lcSj
PbhHzADuDCC3/8Zkav1318b1mSaK6v9GGS84+VmtcNN9gwRXZN5hyqvPOMnYEiSKL82zFpPmrO/b
AcYYh8kvpuEIezBHJrA1SBbRiC3qzvwivfirPY10JCP3gdsSIFffIM5pmUoak/jpzCCR0nyeEL0j
UfZ959ZEhthppsIoncIE9PPiJtMe9UiULGujLg5JmnxJ7NA9//5O/GgIuL8lnktSkYH8HhX9vMT9
SSRKeqtKEOyl+4mgG46L6c2GIrrUSa9ZYoB+KBFt2iU06NaCBsQnE2Xiwmjix5Rcjl2ZdOmvovIv
NeXv9pV7npFNzhTSKkoP3f5wSTZAPqOPAyaCIQfonAEp1ay9FUW5L3PPhlvgZ7uo149m4Dv06rEu
eOQG4oP+uyuZH8M/WRPuV4IemtvB93Q4+R93OALVNaHxmLYJIF+AUvGg7YscQUKSKrU0WYcycESH
CVZZhHKGsJF61xY18iRcf0ur9V4YEtE37yZ345jOusJE9vs30PpgU/t1jZbr45y7ryZzGfenN7Bz
Zx5BNbCUSIRArREchJYB+a1eNaASX6xmNUV6cfQg2+3qmKH3VC8cZeoXJykuFJQQ8Ijd8OvvGTjR
p8Fwlzqmrj71i5sJ5W4VJmTTVwF0OOyI/TE1tZdupi1VoynPUBz7lY8SUfPQfP7+JzPmverDq480
nD3dmD3o/+Kd6aEyJY3TJnvdptGKjhjiWT/j4H0IGRI+u9VCZmXSvWiNhrIi71JSyBlx0zkF44I3
QpW7+RT+N8/MR8fU/JLPdn2k1filTN3/cIP2ERN1nPdopdNg67Xka8i0Stnrx2dHVymte+CnSTY9
Eh9AkzchBjTm48YWG1qy6CcA+S9gPTgrOYQaRHMA0bXlMfgZjd2USwASxtL1VH6Fz0ekcQ9YrU9Q
gvga87g86Z6tOYCxm1LtvSpqpFI9SNOx/T5kTH9BMHfL0O5Az5qMz52ZwIzEaqwYPMNEJp3CZG4V
VEqcYr/9HvbFdMy67gKZmyjdnveRFlXj1O27P6XnwTzwUq+rFlVtQFJUF0QIz7KJPk/FTO9+1g65
kIffv/nefNt+ePMxVXM8YuLINu5+ME5RroIM9DRtZ1N+7BChsHszUsOzbizyznFvVtE/hIEbLkHk
lzQW/XwzFU29cQ1tURkRan2B8CnIiDjA/bbCjJfeRp8grr6q96Iqf1SWDYjGjj6FeSB3PM8+zjWU
7KSw2XBEVLL3W/i2YRYGm0avr3Uv7LeadI4QHp9tnionzzdiCj6nUeyuUjE3KAnU2BNBUh0muCtV
DO4m18YltdO8PgxHRT+y7tRPxZB25YAAgVPt2VA9cEaqho4mz/J7LHGz5IwqhM95wfIqNMxBtGsz
0hYSLW6XEaQ8Qs3aHZAAtHku+EuVB1+ciPjoshqvXDECUEDuk1YxPZgYkdZMdH//Bv2LuyDAG8z9
r8+YAt91P75BelC2lcx5lbQEK25bymsGoRyfMLPk0Ri3Ka6JSpFuiBSLQmYon90cVKDnVw+xY5CJ
65mEIUFNtTIbPYOU7d+Yrz+yP3hMyaTj8UQWOxMJPh4KEs3kJtIk6axzAdsg2iMcJFpXOnu7D2qE
wSzCbvrcKqymTU5eBLaF6suYUCYDgyPoqIaUMnmwXyYOYH/z+tEv+HCDz8QAIsLw0wd0Yz/c4KMv
HQk8jLsM+sgWznYA91R9yVMvgx5TI0se1HjEbzQeaQhaBD/BE01NdB3zpge7f/X7C7J+nej/+sz5
FsYffbb/WFzah6o0F7Vm9o0Z7gaLuahjyeyRZARogf6+7EvtM3+1aeOkPEXwj7dF/QPNav1uVW9G
Sr+zsizxrWP+pGkMH9TkAwasflDOdMfQU4hMQzffYPG7hcU0rFXc+BuHZRGOMk9FT0QQaoHXqAsr
OB/QhLIhugkv4UjFU73nrTynDCmrukrPblrVO8I0bjg+ec6jPjyglk02cRT5yynora0rkq8ijePT
4DTIXyvRQ/qiCsaHfLBSj86r0R8YUZOMRecUANU3HaR5jwGEHqdtDcEOMOOxy/lSaVBJFNBes5g9
yoDr/T2B9gqVhE3uZ1gkhzoN1dLCl7KNe/mTt5tkLXKtN+bof7cEfKU8F/xQBN+1PhLLMp76nW7p
S7Ng5FVFCTZC4tmeTf+NFzs+W6V6DHU73HgqnlYR8VpLlwM0m5xvnKDXOOuQ8d9rSCxsJ0nCDmDq
YraOzJVv1uLIhvpF89T0YA0OWllaEs40wlhSMSbUuXMRjSidjCp/8wxtOCZgkhcqKahni7A8TL39
hjLDodZjyhJ4qxrj+3kC3XQE5kkUArvvLujwZd21E0EcMrMQoft5IunHnoHm/bhvC/PnOGXmY5en
795EVMtIjvjWRzhPj3LeQ1x/6yrLXn1mEbwUhhacjdTZS9WGBGURxIdnBJYzFu+t6/cMelJzR9Ya
5nXmJ+AtArUeABst7UmLb7VZNCvLnuEPtrHldGNuW3OeXpUdFggbAwMjcX0VV95rBCdjNdblBWyN
tklcK102OkHrAADeQEjjtqNVjzsj6Fau8r/Fdl5vSk9lJ3pABUVvLpBbDAIZUl5sXMKO+Z9jiXG5
8jdhz70cl1W7d4X6rry+AxkEWM13akEFPUYrWdVXmhdwLUF8JZ48ApovdsGoXuwJGSdFVbRy0bD1
jdGCtDKMdW96zgoBx9EOJG0hNXMipbc1bXGGaxufUYszuiEErHOhWhhGi/kGlgECCyJE3MR+gCoP
TqgcqFM7Up6nqkOFOEAWykOQUkPR3KZu/haud/JyRnB6Y5Bzx7ERqduvolsAq0qDbloRFUB8ikvP
HADaliOOua/ymvgAYawjbaLzJpDf+B7JbWRUDFv6/f6Gnsun0CjJ/ZaMybM+SG55Tj76JNm+LP+1
Itj6QRjMyrosNzZhpffnAH3vK4hH4pGZoGrR8GrOcda2LJAQUTCtQESbsPkic4OIY4vnIDx1zMNc
NEKb3GKykQ1PfTm6Z2qgOsUrCf5u2roDWkHNjYBMfut1XMaTHWJbwxVw9uaLTmRAzh+jpbgyQH56
BiUYp+RNZk3xsmdysQpiu2ZV3jYAcME9fnMLYzUiJj5nzCUhUlQgeWyCujHOOCcdgxmHQYN8gKl/
tgtzFyPXPvUDCS8IpRpGb7PRiiTk0tVPvTGcQ1e1axPkw4M2dCtj/sErRKFbo/fxt6Td8Oqj+1yT
WPqSGeaJ+lHbxUUprvgWGmKKk/BT3E6v2qSjXNUC4zz5DfHMOgk1ZuJsCzVZr7WXwnWs4v7Yz5ka
7IZMfOGAxxjCmH2fXEtA9E8y+1Np4iewLCZNoxlZYPGk/taEOEvSzL3JYAIjDrkH6Qv9CcOWuwQf
3NowUIkYg/+tUlZP7hXKHC1l6EbT51FESBldzabVMabmEUb9lzpHVEOl1lJKXkYvWVNocPRvps+2
YOlpOmwQuUFrIvxR9HQNdDv4jrBBYiS2OoQgWn9NJsFLWAQPfUbQqe8RbcoxmxNOGe067COrcrQb
Hsud48XPhRrEVa+qdmUnVsl53KqZLp+98Mpbme8NJb5i03Lo9hr1Pu9Yh3qtty60ST4DpFsUTisP
Kk5idP35MQfWOeXNAyZlFHwCPb+FFJW1XvZLkeKizdXQLZNuC+v7vazs11bp5Rl5ubnqBaaa2m4w
2iLRpDN+uX/VQXrpUk+IsMzQoAKFI47ENr7Yg2CtUnMqXz5DvoRc9KVenydUKRZIy1VrAejHnn2o
zeCQ29zQej8QsW4AIa7j40SI0UMz+og9oYFPRmjga+ufBAyoTR6BYCoCgHYj0Q5MRt1HxkDGNaYd
7iEYWjKlyA9qmnWmliBjMiCVJIqwJGu6WmtEkS4Bc8HgItxpTGp0zTRdwwrIHjLtEaqpeCF1ihra
6j/n3Xs7o/I5sVgL4WeXIf4Prs5rOW5k2aJfhAh489re0xvpBSGKEmzBVgEFfP1d6Dlxz4l5YQyH
rWazG6jKytx7bWJW8o4POMPSMArPBxhadjBlA3TeZZ5RVeYPdecByfbzy5gKsifIotoh++VpipRd
jU2wJXvmJf1LGUkKMTzoyGy7I3zf7ViJELP0oYIsdnBbIta5Yo9lan/OUWBdUjSiWIpOZgCRwRKU
gE60hNMSCMUxUskDGtRzE75GKaeHaJIn6MbkWWRst6aJrjvPEVRxBIWvyQB17QjVnUF/IsPsDEKc
4IdWU+McLOBlq7FAgBfN4Rvoze9ApdU1cnG/CZpcKkdhSHzqKini6TyPPVr1Id+aRao4hXs+5xi1
rv1EP5RuFe2jsV+L4W8vzfyxmI3n0iXgphfMUCbCvBipT+sGYfup6xcPooZYFuTzkQBPdBGLH4hp
SroLRc0Y1hybY5R372E2/hyNDy185vmkQhqMQFtsv6DBaXCwjqNUB96fRVSGXhe/NbicSZlnfHro
HR5rJ651scU2DLOXTNFm5Jbr2XQhCk+JWMY6M26DBgCX/GVm9UmzE+tJPOAon1ec/Gg7dfCJyyXH
oYLYBZx76v33ZGRQ3y4eX2uOn4I2QpLuEZUgDQO9GnPkScMelc3NCRRjGmqnXWe569z1XiipN3bm
jwAHcYtmYDOnYVa0YcqviQBJ9dUk5OMMNGOm3vkBr5Mze0x0qFu8osLCDmmoTzW6kIfYBo5jGSar
QbYVJfHikp4AB8A3tDb24nhCjSLmgEDLuVmbcMZZ3qpoBQI93jIVwL9pm2gfYO9qYjIGE7rqxzg0
uFDobmyakq05S+zXcf60ibPZFonKNq5TD0zJXTxpgZDbsZ2+m9HRtG/9b8tt3vOxI/lS9zHOqnxn
4BxFSSZ3U1Fvy9D8kaXOjqyOccvceg9GkPU9LpvVmNZriPUXM9Lo/0bj05U1H/f0i7O9xckn3Kc9
x+1SH8PKhqFbIIlVFSiS2OnfUg5wlBXBlsfthsGoN0nafFm+s8RMopVlk6MBk17JuSTSgtAix5Xr
vk0FiUbRqYp8MogY3M0JiQjaeCiQQ84NRKyRtNhAZCRBg74hzt5baxE/jnGEIpDM01yW46aYQWvm
dP4RjaQPTrLXzO2njjQvDk4qDS4YEEoa3PYv3DTXdgKVKIv6An36t11NxBJfJh9vdzXhLrZMmDpU
bjeZdHCtXcJV0/irCMtnH2YssmHEOc2bpN+wmmlrADXmkO5WgPzRk1XCPEQJCx+sd9IISm6Xsc1/
F9LeiLGiN6HeUllnK3qJFlTagqOJEaE6TazNz74W1ROqnEPKUrDxi5qlb+kGmoM97LsmfWk6smOm
2OsgPvL2ekSrLzbWnxRHbNmAWzd+Gr35RENanlXt1SIg6JcvwyJDCCt8VRgMKVWWb+8/uD/k/u0/
X6a5OmUBzdMV8iT+E0HeFvvfr/vjfAEBmIhC/nHE+PA/j7l/P7UknbIKne/f/fNAqIUEzmjz8s+3
//OrlqceizBBVUG8OWFkA2vOmAO2xv/6r2e2ZUPc1f8+7dTbGxrx1T+v5P46/+c1/fPL/udZksjG
QZCXuxqU7Ly+vwzTy0wK+TxZ//ef/+v1/c9T/usx/3rj/v3W/PM8y5+YqOot6mlGTTh6CW5Zu9IU
R49AtwemwochRx0wBvpXVKoDtaraayNx1w05NycD/whyQzr7s0nKlMeKtst77MeJNYyPEJr2do7q
VKRqlxbZL4zO17KjDdo3kCSE3HWY1zedTN9HCRVYFircmrKQKwJr5dbSw0eSVtE1EEQImeMCoyE8
0GFCvMpEK1ZV0fQrCFqPwFqIY44Ncezi9ISGubrUzN79oLn4oRCPTnTUflhsCW4hgzLCYR6SQL3y
bfMv6u7kOTeRrOKAs4ssPFQdAq04cmHNHudqSQzS868uK58KDWR2HNCGNRpYYL1u6fZtHJByixDm
WpJnfURRjv9pNM955zx10zKHiOt+HWrSvZaAGKSi9TAH63YqOUqFUu39oNunrv8ac61czUmvA+Kf
AUkP5MUYj8pWhDsjJK8cGAFjEzAgd0AdG8Zzsu04sa2T2o3XrQH6qI150/oY+bhWE5Vq+ViaLxmt
bkBpwe8Q7MdaOgT99QCd/fHoc+msAvu7pGazHd4NiZvC8pp2mwdlwshNXhFOOOvANsgWrVR3pTFB
3TPEAEuNm8Bx/2CEx1aMV/oav0wL74mpiJXEWiV6zkHwYKdVIN9yJw4vaSTI8OPdc6LpR2NFjx7T
pH2XW3RyhbEbRqk2lIrdNsa9RI+2eGqcuCafLwoOOp4eMZd4/EnJObXrHapBMga98lih19x2zoc9
wLzyBwqRNiiw5Va00528v3ScqB/Cetwl7S0w4+yCW5WMWK76la7Ddh8LV58SMlr0POX82whrKN3X
rNExgYjmW2EjpAvRgx5mUZNPsXi7fFehQppWFr0HxJThHjEpIOapO6Keu6IrRxkREShX5Yvthz1w
MiD6haaBuHOpF30DVrIxWf2mtOt4481Jdmis7BvYfrUTpvMNpSHd62kkLA6z9410RwDvvGJ0JvPG
JpMReHTzyJ/WXwXThIq58s3IMVJkwZ++ROBixCPXcqasde556qDSfFuSadNENjRVxTvTtkvWGFEJ
XFhhm+Qvgf52zd488o/w62iEmULV26n2f+I0GzFqfuXzSzfP4ChmLC6Z01/ROzdDBjApkWyn9vzL
c6kkq2x8gGL7WiTuN1MktwuggwXTsfBweKaSFynKmEiUELyfmy2kjpCBLpwStPMRiPGi/sRgwqXv
ZBBZKtKqMBg9OLmtls4R/tGiQMFab9OOiYDpBWzEXcTK1XZn4gStbT5/hWQMQKcGkY+IobOLamfC
4ifDUaxh1PPpm+5r3xdPy3hgUkB/YV5mOyfrX4s+uXjel+mkOI8n47Gb0bXAPknXgVM1K+z57so0
tdxmyfDQlT1WcVuAcDcb6wDv/WelAhYNAntWloeiOsjQjNiEbG2dRn4SfnOWgaX3ypm/CTJbUTK/
2M24z/6qOAGVpv3TADJ9CyX1LxfguB51SQ2Ru+9WMO5i6vx9LF2xVQaxChGJl8RuTIfYsbkAkaIg
7oXYQIOfYzJhzhMpGJVdim35RY2hAe2e69I9zQBO1hmxLHoZPid29xxVOTGManovPYc8mewdmOOq
savm1JtxTjqHda0DvR9m+2S7EV1Udzh6U/ZqZAa2cYOeaoBBnHmOK/bdt0ecrg/ufJEpzZsqt7ER
CifYKjG85rQtnDb/K4zwKZQmFxrO0/U8u1sSk0Tb7koAtxTa5ZOAbzt5trllWOAE1rdE2LrtpbyI
pP2IJgxzBHgOGLDEK4Gl8T4XebgxSB3lUpJwY+YGqa5R7ohKoJ4h46lzaSZYcotxp0Xy1dePKNaS
q2HeCIV8b5qe6YQz/oqRTRC8ZOGyUBOj6zkBhuT+sdsJOvrSepqJfsorSgoAXsGzI9Md4DYT8wgq
c7LFe+6AtDO++pz1YQw+ja7iwNLZ9XWQsl153ntgqZPZ/pxMs107djyw+E3HpDcezRYqSWiZp7kg
/YQyHIMc8VyUdJ3aG1X4nuJdOrcoqX0KvVaSa2sroJTkhgGB1f7rPI8HjE84jbhDwYmieoEyW2e1
C56PjB8lmJPWuSbxZwBzQ2RapuJfqZuaqwI9+EGV9TVT3k9FAxckSMHoI9jTFP0cLJKvisj+42se
S7gXrCcOieRZQVnKW+pv+sJhxpWZRt60De2qxQnlNAdh7/wl8CHMJnM3qr7aDcFJxm2FezclKFru
2hASPtCB6TIuPjJrrJNt3MpnYFAVu2v52qud4RvOymH15KgKZ6ocuiORdNa5S5cjXt/bJ1nL1ybi
XB+qAoxP4w1bB106+c9U/GxVJ7OHWJNnE+fBDghWjtnYMIfy4MnkbxzMR4QqwZ5ShGV5ZLI99x2H
COmqNRng9AjpUI2EYOyimo3TTKezzsWhToZjUw04h4CQmKD8IApUBUI8r8jeYhqZ68rW4drO9CNZ
7K8VIXzHHo7drjbp5rF8j/6wNloySIPEOeH6xEOl60PnE6btCaLFiyHdDMtNauI03fIbpzgXe+at
Gf02sVrQ90WeCt7YvFory6CmwViwJdXG2wqPDgjNio4xzIrUmvHSJn+qrHQ3c0ekHg6ObEtP6DlX
VbhXqO2JP32Z4bh80xcnSIZMGsuCNcWA9iMpkg/lSp8mAcYTAuOIW2WMXjVHXL3UQMh4vTiaH0oQ
My1m7zM30bdXJyFzkcI5ke6pV61j34wRngFQFZaGwf5MrGwXnpIZnhCnHRp1ffNT9BhO7bq5ZZGX
39rAP3Z5Mqyo5glID8zq6LfgYvKDbIb8tOHgBjZBmME5snNE6CI6TOb0rOM96jlj23fd3ocRznEm
ZZP4aXNGWIlt1ky8PZZqSJFgJCSjYUO2fAPez30niv55qvv3NmWc3ab+h2q0vTPmB+XGDvoleTVT
ShJXyKvrRmczcR4NnDVtNwZEa6QPPrc/iXv+LfcGwc0OoARY0dbt+49Y+ZqVjWAy7VprVhJz03Ie
4xqx9Bo/+9brEa0FVjWcrORSa/nKnCAHmxqJDX3/59l6xDq6SDZRPLUyInN5ijdDzstRDWRco8M0
T2r4oAdKrmheSvH2FpsNmAkxPitroPdZ049k8m4ZD5qwNNH78lRluTrRuqUpXWU+eUgN3ZR//qca
GK93iIPsoGawtMQJCMNo2GIb5y2xmVGpJUeg73NSwzB9shuBh1BuTTBYxGEeP0KwrefIPN2/BImB
fy6ldMoljvzliw/DAE6WM6PhMtUpWL70dn0KZtM59PgMV7VSnyj9SO+uAvtEgCHFIml8Gzn22Xn0
32SWMicwyvkH6txt4ShCsotI49DvUKA59SW+uwCWLwbht6f7t2xXPkcHYoTv/w9HhQc75YT4vDvJ
xU6QLf8Vy5EhqjUSkAfJ5OgutoOEthQQ+OUv/O/3jhLBZkpAMiUicNTZU3m8Ghrp0PlBr+7PTAEr
mGNoPEaJsl2GyYddlKTBUWDlTXy8/074zD0/+/9fn9F96wW0y1z444mWNalVUTV3OzUbL67S46n/
waC5O6XLz+8P0hrFmybiHUNUzAItewg/yDcAm1fe2m84fyQB0PnS6hijV4RFdC7dCDjU+OTJil45
qO2rNgeSmnExVuZADA0EMkrJAIqQuXwpelGe5lu4/FHCjflzZrJ+sibOjlEcTHvaQYd/fric3/kg
GRTqrzl0GmZgXoGzQjrw2aTgL2HY/aSX8+f9C2Ha4UbTtlrZndEyuFLtSeT5BrXvLfcFGtRG5huq
OHhsSd2dYAl1cM57JDOMy+Why+eNkNigsolqezRC+0fhzfIYYvlCy+2dgiL51YJs2DrQdxJJrCF0
LvJ1li/0szeWCiiVxzZYTyWG8LyW//nh/b/K5dsuJAjWlxE8KcXQM8WCuHaW3low6Pe+bBjltKvE
Wjo4mPYoLt9q35lopckf7HE/WAF/VwRm+iEimgFaCdN+5AJFgPPS/JvU/O95GJ/Iqiti890tofXR
16DLi7WGc+0KyeqjrZ0Py7bewY+CBiB8KRIkFGfDbpp1SutcHamJ/9QJdfPPxFOfLfYWVH08tVdV
D4ExPqHAfO9JmkKu86Z9KpBg+GUOpJfOVkvMUvsVuO4vxJdPusMPHDUmMCEsQiKszgZN/nU40jK3
bUfgIkPATmkGlrpn1CcoGVmV6lMdTJcC2u7u/r/++6WnH8XQQaXHapLEB/P4MmjbvZFzZl9+9q+H
QlXj4rs/5f3HppLBttPux78eNxCAye65PN/9cXPv4Wxt3WtdCKZClagOCTSSNaOGv+THXd0StUsb
ZZ8xQzygOxM4fYAIARXAKhCRPA2dCWPyLPI4PGNiRXZamlcdC3/NXPDJ6MOHuPNXiCxs/K1ghcaE
D0SM2QpG/rPrLJMwz9glRcQZFmi35/Aj3M3QF7KWsbFsghduOcv8q4ZaAiJbZ5Uet17dXS0Wj4sf
nGBdlpsQxiZuvvzZETi/WiAb66qGVQan8qx7oW9eym3VLb27pKyYYzTyq0Xmua+RfLa2ONBIsA9G
3b5y7A+o6dq95xH05klzZ6NR3oismre+sl6svNXAmhKK7pi9OKTGIJUj3Tv+DdDBAQxG/6jnct/2
pjylsX3svDTYeGHU7XPCgVKOLJSKKK5TROZ7OpGc9aX1Nwg096g7bfqCSVLu5J+NrmnRuDOeQLLa
CB6ErkWSWvHLykq5s33/d1+G18Dvn2RbPvoy+QZ8a2IUNjZJcsHCOrwR6bs3i9474qpajybF79Tv
pRcOR46zb6ILYdtDMVtbYvqu+/C9XfLu2mUQ0NfBjbvjLYtS9AZWIlck6uxCmX7l/fjJas+fCEzP
sTlLpOmrG+nHAKqMYt4/L4HMouA+k2OzG+p2ZOYyqz2Srz/GN+esEWac/2r5ybhFhBps8E684jiR
J88lSs4g6BASePC3IT0E9uo1Jhk5YtJ2Yo4pIuBjPVQWr5hfXA4rwrOtvSU+HN/9HVQVaDf6goBe
MlLF0EJLprE64PU4cbZoqTB4KYZI5LXBX+oEAaEbqlwO5066HQ37oHoFChEYDaxBlgh3WLtm9mg4
1k84SY9jMjzmiAG8kgPl6KYRUZxJh2ispXVdbDzD3BructLctoV/nhrIwg7DqwIlie1huwxs/ZpY
DIGrLv02HJjuTmucq7ZHmKSuWugfbkG5mjrjY1EHTwSe3AzpPZvj8JGWw2eVptfA04ecnr2Xg9DI
J/EzDNCfzUOzcgxuC3eECFRVv/j0oey7yZNfpr+ptXBgV+nRnooLC73JXOnb78ll8sc/2nL/KEby
LNC/dImgjahrZifqca4EWARJkjr2AACi05fow78NQvMGIUHUdSZ3p/Xo9N9oYL4Gy/9pv0pFkiKK
4gG7Zv17MvHY6vSPDguaZ8DK1gmpialwfhTz0gqwmVn0w/sU2ZozUY5YICRhtiTMr3WCFQL3H1yX
2TYHQMpl6tymxHyXoU/MFDph+vDmrl2eB70InBwLT+yki7MTdi9WiOuhZ5pI60SsvRjSJVqdRQYY
UOuZgMYqm9ktfoHSni9O4DCk54UXvUkwvDu+5q1s9tVcMepvz6mSP2RpVoz+PzJoxVvFtiosQbOP
IOtzRxBsgUNaGt5Dqp0W27NNG7SlR4GG3KrGaDNa+oaJky4YKMpJEfnVkdepGWxwuH5IE4Ivpodm
sQ257VtHk9dPiHud6F0Fy5plez0oh/Ropi7m5TChteb+Hk388XbebqYQNLudKGpfU72Gff48Ysxt
6bxq4PyksjIBMWj94uRhteICzC0KWP6wAzylA3fpohM+5mP/pBwDK3v4zDsMRYwI6Gl4nBKWHtGA
0fA3MEpPhpIPqohPdeIdapvO10hOoxjfaTA5gfkX8XOlIiYEQfFc19PLIOePZmwox4hQHDJx6UoG
IAYfz+Chf7RoYFnZb4QhRek8OQUWlUBGX7gJ+nU2KIKgR2fXYyVPDG9YN1UGvwfcLGZepCS/ErR0
q2iIf86jOWwtXkfJXZkaj17crggCR1DDvFI5X7QmzrOHT8mNm99S6g+Xvk7eANCspz8NgZprkt6Z
XWErNWT/nmb+G1MLmmiKDnJWjn9k3S7UjvDJzJK9an/EZqzXnLJupjCuuTX/DrPoXRMrGTIpRBC3
jSU5Gjqu3o2O3baOmt9JmtMKbGI2nq7dDWEMmIXG/nph/7pu/8kwCT4VGXgHrArYvIYBXZttUj0A
X7Lt4TuWnF8KNT92vilXcSrMDbIZmuXVX5O2KJvr8JR0IGI0aoIpb3cck1/n/reRYTtSRcfVIuXZ
GmIuIgT9u1K8LOwmilhEbTWxlFgZKIHF8GtKguyaRd1HUsEmJDIxeoAKPK+YJX8BpgNXZZGQlola
HFPWEtdgEIEwQeCFhyIzG7yfeWzNqEFpgc62c6ln+qxmQAj0kJq3heuXmUSzJaF3C7XvvrTTC1hX
lHo18goLNZ4Xy5w5hb/lr0T3s7SXiE74HVPUnNu55y0e8YqoeNzPKmkPDgexbVCQW1NCzSUuHPl6
7XO+hNdiMX7u/xbWeCgjZE9ZIVhfbZvwcLSMq7lDWoUXTp4ySTa6DpsWVEX0Godl8yLzghaK2w/A
i8NsGylFA1oW2RmOxVPLPO8CcTW4+FmLaT2kagR0U8MjiZpNYtnXyC6/kiGYLzE+iqNmJjZGpCCq
5UtYZ3KrLT5evHv+yV58J5Muz7WmRQ5hnhgVhwNiUSydJdSSp65US97e9DqVwjrQP3vwc9Rz9y+h
milmxUYAf90XXjCdsp6Qbi50aMajR2nNJmq5CrB30dMfYyu53b8Airb3RoTS3J0fQwb3AHLHxZWI
6HNlyYhUjxitiK9xFuaE6g6ofu0WXJhmM1yDMACFVOsJpEFvguZEXBIcm9ScX0IPWE1pejZkj9oG
/sP0axBj9yotLXa4IqgS89zehzmXXCI948mp3xJVB4/3b/zEIhFsmeGTR7kaXG90uQ2QFLg2iu4C
jO0tnVP2VZ9qpjEddjrJ2wNPw72kQ/WnJ35+79idfylnnFVWlx18JnRrvyU+3kwR/wSxc4uChVmt
YgN6E7aIkk7wGtqRS/62Lfe2zXFP5jMkuqFzKS0NhutC8mwDg+G5Zso/mfRcZHTT4X50mumFZ9nY
uTxMbOoPRQ5w0x2sGhke9DVI1jznPl6oLMnEFtfbBWJG22j4kDXoPVdxZIAVN0/KPMSDczQiLEYp
5USZW/lZQZmooXKBqnqWs0Niembt0sVniYmOIcZsXHXnqU2YUrv7CuUd8hi54TZzWVLjg6HzmYu0
nRCMbhca2iaDoIFffGE4DdW+8WnEGw19xb4njnAcUF8gHsBE6eKrR1DZOz21YnBKSvexBvRk0fij
gjJ63EvvocnZ427oVQ3oUROS5Dhz8hsdhT+PDXTrhvnWcpPpiP3gmug2uKa5Lvez7B4A813mXlQ7
HXQ/isH4jtzRRUu6RAQv8pa65EAgeCPQ63B0jYtzWWE+pggEZq9ZYWb15U7TDRDOS10NBTNPTe5p
n4SQVjkI1mybFaaWLDC2Xpdk25CkuFU5uH+LeOwOkm4eEicNXSGGHRazU7D75sFIMF3UfqSIxBhr
pt1YnsPYfgWVPz2Eo8Hpk/XfacKVntIfRlk/AwdZaThfCFkgShYTHJqMMsVldrYB7sxCWbv2BgHU
2pgqDPqSrJAhTL7KHL5u5Ey0BqZ6JuH9d1l50ZHDPg1Uv+9ZpKYG6CgyzCzGUmz43rWoYGoFHZbs
JKIJ1hUnGq89Wi3CIek1W6ygJjMy/wOXTP4ok/GzjSk/UqUOVcKBbR7zS5T3YjsQvTNptVimI43h
eATXJesDTJiEagYmvKM5WUPpxQ4pkp3djvHJ8UvuSrOUz45lH3L3Oy6ilBocxbVmtHqO8/RReQMZ
yMykZWK1wLkqfEqpBZpPh5saDty6KAexFfQIl2vc3CqH1vAcFe15ktaurdgwJg39STUdfE/jmHsu
w55hfiqt8jFthX+oCMyl5rCyS+U1xqrQwQP74Zupmx/cQuYxNdB6hnMXHQOAz4g7jQfbrt9tplB7
X8mvKs/Hk/KyZ1TFi9tEX6bcvRLsHnIKpr7oq/GdINnV7I+oTph5aJ/mrJ80PJcc1n7OhGSef7ZD
p2grepfexD7gNpyoCHJClzQHMVbK/MT1BT4lbR69biaVUGH+CUAtAew+qhkpTfJUNYOLf9w7hwC6
PETLTCW8jxJFhOMNIQ6TAUN35X5Zs2XsKliiDFRkuc10s4kj+XW3xt/fMVHJYVtkDwBE+xgwXza/
NSDdTLp2TRice97aTdVBo6tdSsTSWuBdVFYozHF/ohChD0yTInTzSx95T4OaqJgWC8Xd7GeOElAT
FzjZvFqtAs+bDx6K/lvjPt8f1ckOhWaEpxVMAWLvihpkSHsUUGkb8aHHGYdphAh2uA9GP9pjw6Aq
yMOb5fT1Jmpd4HZVfiURdKVaH+FIEVrrCHHctY564GisZqlsd3drppkYXxC1XznrMzOb0wOzl3Nh
FRSbuGnq4ouQV/Ng+TSD+9naFl72VQF85GAB3/zutbcGdzeODHArgYQp5g5oSB9f+zNRfemW1QFu
8oISwACOSROZnuF6eBZ+Os2YrFNko9t6KlbUgZLPBvNcEvyAHw80p8leYTAP69JpBmLR42Pp8I6j
izoJjFarHges8tHMZuWr22p+dYHVmJ4JOWnDo3KouMqefw5u2CH3rtn2UaxW90cGBQfa+5JaeK1Y
J278Ix/i10ROrHTMkJCvcdpVUOPGyPjrDANIx7YS62FmQlNgoO6whqCzWs9IjIzW/mY9XSxsxaMF
EHtFpqRD7h6/o2ghzKVIIUjk3GT5cMk851dgsR4V5EXVKRW12WDTtVnnU+bHyBm5F7wHY3T5kGzv
GX5XPPGqwt541SWe8iaffkDoFXRWmfoYGR+225jbFObx0lpLzR4CGe8Mw0iwPSHFXa+NbK1ReNDg
3AeICx0BL1JZ6dd9P5nb4Fgm1ZGo6sH2fqcNR4cm4p/c23edgyaIh2pqSV0Nn+nMZ2fVBqi8usIO
jQgl4+O72fmDazlLirgW5zzKrUOHgaBXUu9EyiE3tJfQ8XI03vxU6tNIskNrmre59/tr1ypSnpm5
E5ZRHoMC4upSA/vl2D6WDotmNrk/oHQDhaKMNLXdYfgjSMixh8dCLhOeecOsDVboqPNDpfwffdLB
x1u+GIP6maZGcpqMxtuWdXYxEmUSzjEhr7Y4hJyrOfhIRwP5LEF710mbGQw4nOCso88M24f9bJvP
jSf9HWuJd3ZUfEaMQj2k+03DEf/Qhu3PqLTsddtbT6niEpUTWUU+m+RyUZkL1iFV7qcRMEzM5fL+
0V47eRPONBJWZpcmKH/lRUdHhj3RfjnzT1oGKwRO5lGGh6Atoz1Nfn+FFoHBXQs4dTS741TgeLrL
bi01gLACrWYoPj0KA0BalAnjclKzOzvZ9gxgZM3ojxsxOdZm9pkPKEGLADcD9SNAuuYW6ARL2bzp
cPf0IkBt2mVcSyPAMCoZJA4UTaVfvLjSq5Dh/LlnY/gOAmyL0/oqQDvEa2umdb2wS0f/XTYQ3pmR
z7sEdU/Vt+8dlfG61axB94WI9koNXMGJABmzHZO46HGzf83VchpVAWf/LIOAzd0fMJdgdk9x265a
nXG4daqjCJj601kbtoF4ECbIEkBlLeBNflyx3A+2i6Ijm6j3IlZj1Q8fBOQdqpiyzIULQ6nPyFg2
a/BEJ1wvqG0HNtX7++T7n8aINs0FiahtHEP3F9yQQ7ZKqLbMMXmDcD9vKF3Z62GgWAKGEEP0Xcol
gDDF+jNNqd5wTxKUumS7K8QS4RhTtGoambjq6Chwr2amhz2xyukZsGDZFktNgdxHykFR9TB0SMnr
DYNjXTDGy5r01AXp12L+l335JSquJoS0iL0tY2NPi+2czKzEku8TlxUeJUgq/7kEzY6hd47nO3HV
KwGOBStWMbE+Vruuam9FNLE/Av600k9c9GTQjxjRoEJQlvCgWgb7SXgcfWPoXfTW/pgY2OmWhRuz
Y8mPb2KelvDe8UrrGqgrOBiYVHLlJYhM0Af0q6XtvQ6xuljimXP8zUgwCAYWgrllvRr63YAoAs0+
K3k/ceAreLjbUfJhEKFVaedfUT9d7y11bCQOuZ3oMQpYyrWfTxvD9S/B0qdkaZ93cbNQLgrx2ATq
mrHIrAzxJS21wOf5axpTbOfKZdY/kwTUw4uifb4yls/xnzURXqdhFeMOeOQX5Kd03TqYZUArZvbg
EAKNgMIbo3WpudvD6YEzSXprmUKtBH3bj2FIW9wigMjKIJk+BJ5DcyQ+qXbUn4yGzqHVnvkY1uYf
rV+SqLZ/0qhA8VzN8yVz/fzgOXO3JhzV2Rg0qGrTLE91Cz7cs9XV0cNRDBz+Isu1rwM1jihndNb1
FO8hmnKfxBBSKuSbaPu5nBuQB6s2AKWVjOUGAHrLfLf68ipo7QM8TGbQ8Wtnqd8ymt5su7rCFLiN
NTiQuCN2DtM7cFDSyYueQ46yGOvRZx6Xq8czWxYpqsR79o2OCASKWVQcMpG4pbjj3CT8OZPwFJT4
nH23+FjWQ+4TVAfBtkmzrzSIX+uifapm91NO6Tf450M6VqxqOcR3uhprRDMDH2kAG55ky5EOoZMt
nf2SctddbqJW84t6WJMrUuv4YwRJgk26xurL5d1QduC7leAJab4B7QWT1GUkgxzuG3bM2daEc8uA
dEWaY7nJGXio/Dyc7S78aszwWLgR7kD7mFpEIzSy+R33IdcsF5epvFcdMid3xRo/cxWJaVW1LNET
IuC5YvMNBy5tl0EKm1/+5WOmXiVzdFjuXTvv553g5WgjfNWS5a4zcwKZDHlTJrWiWsoJDUbXbXEr
h/VD3HAzmBVu6Z5Wt5e4txodHtxAHgfuEk6NPz20ofGiBtdgHI/9jSqimaObvXiDp5mNwAmwb0qy
DQmB5ywV3NqCy/8OorrfLgmRQhgkrgbaaXqLfL4JJgSliMjwGpalGHE8ho13knIgejiJXg2dQ04g
u0qNv3YjAH/UFkzcyb0ZLVDuGW7t/7F3Htt1Y1m2/ZUa2UcUvGlkB+5aes8OBiWR8N7j698EqEyq
lFER4/VLDQrXO+DgnL3XmosBTAw+YhV87nq9OCO1YuoKq3dAKoRkqAlqfkn4qOZ8oY5B726vtd63
ZYADj2SXYQUzZ13uVIYoO2CT1yS7CxxRa5Wek05UtKQpKzDaZcohhUC3RGewrXp2ChNPExFH/Hg5
57A+z77JuXJsUhP72MrJSuJin8HwcwPiBL1Y52MvVjJ7c37SyA8GD8zaPheWi7TUvmsVK5Ug5/wc
UYI2osoCKEtuODOfx8EKPKFhccfeb5P2Sm7vas01ofezA62VwqmAoE74T8tSPM+YIhim5RrAj2ju
YMgQRuWulrXYRt6mcxZv1nJFhMCNpcB62mTnKPGkk0ki8RMvNe6zFNdGUb+W/HJekloPLcYaiRCt
uF2jinOyuk21Z8kIeStoVDCidcwHbds7dewfu3WVlTXGqRuUGQcFp2lTpF0ejdcJ3m5gyvG3Ueag
JxJt11sLKzbgz6hAEFKVOUm7SPzRWC5IShaLkvG6P44bH6kcVN7txzZ246Wj0CChYJ9KommKmXkj
P9mkKHcm0WWXxqy+Z/k3MGbTM21QcTbOuOgQ4mdoenEyH5Q0no+11KS4n1XL1YykcpA1pFcJtQcn
SyqKMLoBuojUzlAqzTvaOU4xRjKRPCLhq6soEfedxBFExlTmjdYEYJSoK6tJEeHMLS1+8P4OxcPR
RdLjiaNEPOGy0taNmSAENFEc/Lg1BlortQWOtm2vJd7jKTEQss1ac1Djsfab+aql4rWgWzKT4NEq
pOZQYctBh6PvhhDX4FLB04AZIcXk3cCTafxO6TnHhkyAMDeUjhkViz/V3TXYI0wtc5rdSgrKm5Lh
GyPNgKhP7pOLlhU8WSG5WwhicT2xWryFcuv16Ek+kT7/Ryf8GzqhoolrOvV//8o//Mk1XAGL//zH
43uTl0X3K5vw52N+sgkN6Q96zmtSsCjJOjgAMGPje9v98x9gjv4ArW6Ihg6WZYMT/ptNqGp/wB1T
YXhphkjJB57LTzShKv9BNBkwF1XTkGPilv//QRP+Bs+SLY3SO/woRSFvW1V/RxaZ0tAvcWlq+1C3
vpu9gQbnZpHQJCchY+IvX8z1J/zgVxiRsrJcfmUimLoEA1FXAdFAIQF3we2/4HUoCNALRxqyxxaZ
+rLZy6twhUOyVmJyopxG/NEiZexTryah2CrM51qYDllO5SMe8tfcyI9lVmrYG1rorBBa0wkruJqG
lm0W8UNsivdEPiI1wkpFGI/lVtTWgBuSAKCmkMonA1mNFp/RBu7HlvwJgQhbbxCa67/+oMZv/Ct1
/aD0PM0VuiKh3v4NagPFLqNgiUFpDtX9dlZXEjN1+5jzEFGOqYRUWovl76qYfWSxAuijuRbRiSCo
KSokgp0fBvk+EvMPuFDnLBtGtBjEfegNcN5Czp2ZBglKRZRRJVWnJpee0j4qj3ADegIxAW4eBp2h
YQlVWomdcmGE6QUjJCJCxZN6gkAFWSzpKCaPMVXyI6E3yMeiIh8JH0dYpGaRm2EmZSJs8U4x2WMh
M0l3WQtJVoowzgi757leq+n0iiJTeijQ2LJ6iXLHJF0pMSkkWoqi8ZD4Q0rmfVGN1wO8Ojtqia6S
VwvEe53V16kYftArYNKWxndMmV3Y6ixVEU6sccgvTHZDvDDD21AD/MqpBPwNqsP4nUu1/lYGizxJ
s0SNI/S3nZIZbaXkHdMxigMgk+vgPlHSV4tT7FBMIuqoIrCbou+pDSWaO2CtA4FBipyu7VsBoAxu
wZ2URWt513SMNOIsZ+heMMqrbXI8VhGpmlptPk+tnjmyKhMZMUBbjpKcFCtiySu6iPTnQ9+cb6Qn
SsBQc8L4Q0vIVKliAhvRdVMtLtnv60HwGuKzPSoF37II54jS1M9ZVJyRBJqskbUEXDQmBY0MGbl6
7MfiOi/Z8ejKsMKj5iSlr5xUrwOIcDChy2E8zLLuylJ2mQTCFRk4Z40sxCk/KiKz7W6g280dJpsl
64daoMWMTOtGlCCUBPhH7ChJriyWi4aa3U9t+mFSNOeHus0t9pi/Oab+ZOwwDd2STIhyBsao/zl2
tKrS97MxWvuYaqHbiPjlzZDKCRE6diffdWr6/Ncv+B9QnnXHYHqjaCoUO7Ayv+0Y2iC1eSXxisqk
nCpdv14AVzjqejDoRf9UxcWlIqTUpMz+OQXgZcclv7BBB99D1XwAAPxBoTYk7XboX/76vf3ZPmuJ
hsneojLEKCvw6ZeBVJbaosiFzNob8tlqQZ0bEW+NM1mLdgfJUL8WeIhg/pvf4E9eVhUlVdEMU6FM
p/72G1iNLK+FO3Ofa9nHpJn3YsV4QETxR1tj0Q2ndEcq5f1ff1ZJXJ/2t9OGJnO1oa+nqf84RyU0
fq2RA3e/FdDi8CocJ2wxY3beVitGhQREpYrhqA9Ba9ynhH18LgbJPftgdnXKB1b6kLEY/aN8Jd6c
6mStEovpvCOi8Eww1G4mb9YuEjpMvBFw99S3QHnkEPyQMmVz/FQ0wk2h6scCyQUZGATMpjqeal7X
yyYI0Zmq+0k1duyb17pCziQisp6WTH6A0ILYRDkVYok64jUkTJWyVJg7CmHSaFQDuy5RXelm873D
8VWlIxbk8QpBQUDPaULiWhuv3cgqVuOdYX9Pge2yegosOJyqqX5M9DkkqJxuEtNFgVfimSmyjcqG
LZOhh2G3RD52VkNOBuI658b9AZ4fZwPmiHiiqa9k870ylA+9tN6XUyuA+PmWJmfm1GhDWWVZ94Qw
8cYsvlytVp71eSFDaD07zCwmx5ryr2z5ohml+4aFPcJpVBPkvLKwyP8O9ySrv6FZVY5LEQuHZsgG
TARLW0/AvxwAgRyA2lmaaY9pFbEtAVrFQBL2Avk7aEtnsG5MEUZLJFUXCrAbO+qMi2WELJLVIRkv
LB8G+hGmYkci8SCBSV/DJMYky5PezxNORGvzQkPEMfY5q3GxRxMvSw990kqghtLaQb/HgO52eB/c
SB0sVl+EjQja99jICOjKF8TXuexo5hi6eYbtrDRgDSENaZWFbNcyjHwy2j4wmB0Nch1cQuS+lfS+
o/HWKllDxIOEQ6Clv50CqCkX0IJCqzlBMN9PFW4nxiyvZHfCORhXyx2M8nOmFbdmzZJYn+gvId/Q
7EqSn60+AyatGr6WFwa4NwuUZiK4GippZ+mZYlGFO3SgLKjuz75QFDhlB+FJx0k0NdG8M3OyQpfy
JSh7zWla7YmV0lppiu+SRKAGGzq1TmkzAQhNAFrl6K1AvGl/wHseu8OaBgNDFyuRtQ/7hha0SeZl
NN4pSbXHZ+yZIgUDHXIIJBNa7XxDRsZXtSI+spbe3nBLW/ZjruNylzcQhCpag1JFsA6Sz/xAW/Qm
AqqGZ5XEET2V/NRi1Uf8D49FcTUFpIEZy8RaU3ezuUwJd9D49tCXw6WwDlQe91WVHqYpZ0/msST8
zW9MzUwW/0T8dtCemJ1KvkrCJv4XNHhSRA8GGX4PufAKuVHsDwu6dSI+3TpRysNkUMUvanYJGPio
Zxo19kciEG34IiRNAi2hcSSfmkITyUzi5KyAQzKziJ6XSlxmKuXPs4a2bqojAg2yu0SrT3FSHRJa
5hQyabMncbTP+3pP6BwZoqvTTMPAy86APRBJEGKwRJuQkeGVFDFqBCbqLnm2bqxQr6hgUBVuqbhU
UvOQc7iiwVJuotEQDkObnqQWIyUJI5upnlOJvkPt8KjV2qUOk9lrJSpG8AR3hcjZpZ5qRkEZ6owY
jXT1Zlcr44cinU6JBEVxLEXK+1n1MMm14S4WwXHWRKkh76WdkcvNXk05l0YpsmZLwLgYjbYQUuk2
C0JGxjnCf78YV2VcnUivvpqH3qsE4S0vpxsmrRTf0a3HiszsaYIgIAXDyyAXtyEJH07eiOJJw2XQ
GlhKB2aoGrOVUqtyH5DVnRIwMi8FQ6waFvs2jqgexDcJwAy7NcdbWDhQRHp8DKogn5EzAcqQOKo7
KdnPsCmc2p5eEEWhw0zhEgXE/wpjAo4mYYjOd+SvvDT0J+0WHweiQByyZYBIbcqUN7TdQdT/qBlt
Ds3IcWxN7a7VIHXV9V1haocbfyTsq5rRalObvRCnxteTjnpX9Jjmw3ttwEQaxGDPyHbZTqder1+6
ur+3Wvk1VY9pvRxJI0YHbpWJR5+AEltToB41xqdM03C8BUy6u52W1pfL1JFiWVCYSwY4DjO9iirK
H5psMHAgWm8UxhD+gn/KLJRwNJ0cXckJwiqHwc8Y6gscDlddgyN4HiLZg7hC53siM1BWUx+NhWtk
2XnAiUsoEU7ScrnETEZDUc5ekoJvJ1IfK3HMz3lDSLegVwgGx/HJkjmb4CVObyo443ti3ijPSfWN
GuqCX7I6wHKG8KZDvDYjJiHRKjGw1UWyjj1WpQbKcz6g3qFtpAy3NSqTROVgrkrZohVO7Ash4EJX
XaUKZo7CJFFjhLHYmYQ0tuB72sV4MFjf4LvPVbuaQNUuC/T1PF8JFGYPxjLKPAmCK5FXyVsQ3zet
1TnjzKAZKTdFSBjNEva2ruw6RB47KUruDWQlU9LohGZjYkOu2O2rErZOl4pguWsM+oYK96ZXgK2b
lIbH8aGyZsQSMjEw1tIfAe/HI3iXFB04EWdk3VvzNyF+5SgnijEZE5A61mPfWjeTxLk6tNKHtmp2
6iTx84tiaN8QqBQe9Dbf0VAyPCWCDB1VdeNUQ++LuXgWTVZ+zCNpyPeA/RblubLUFxPVQZX3TPA4
byIdPWl6cayU8LsCdikLv+fA/WzydEG9TcNDV+VIw7MqcSttPMpB+yQK1neYfnu9Glcah/CY6mih
DKmkTugMtVdO6b4X1ecBCV7O8GLPmXmVGFNhdwaA1MEimohlZEpSrmV8oG0TbSqxvNGhfBoBe9iG
LgEmii5LJXoOQoLiUDGtDsm1FZQo1o4W/ISlCT3N+thxjkHFcXqDyewhDMSWYjE1GGFGOZHmLARl
Y4UcnyLy2exGMBOQQQKlA0M1902/PAg9vvxxiFDJZBlOocQuwKbPXfqhDaDEjSzF/zpLT+UShdAi
NI+gGYQaKkJ0xjhqESLIJdM8TY31Ma0vtpglh1qYPUZV19g1ypG5Dh+oVxoTMD04kC+dgMQpMJ7l
UNLw8t4ksXgLe4wgXwM+uyzQ5cP9w7y1yfOXtBR2EufccU6SnT6Yk6dVhFNBL3uPEgxo/fxWdPr1
ONJ8prUuH4Rqeu6MEDBEcBzIerMKEiJLTXiYZ0k9TFSw57Ea7IkJDzozcoI5DYCxMVSCmE9yV2As
xiglsHJtVZ8UGHEnClG7LgCbzz/aQttPLfOBjE8NwGy6+IAtJ8dM55w4coG6zpSvYHYLHAAH4nHC
X3Hctr7+hGuBIkc26or96hoyAnSPZribiwzwoWZWR2VNd9Fr5t84AC/Rqy/HqO4WTGlx4ljZIq3f
ZU+2pWzs+gzmnAaK1LROoZmbFOi7y4gKLGNn8diYeewXDU6rOJA5c4wrbdiIUD4nErZ5+QJqyIVY
0OsYZTRLnXyRyBF7aA7HCcRUAkzEhlMeobJjNqKhaqxJokG+0ZHjPfjIAtY8ifS9b+LrcclpOpjF
u0YGpxER9cXag+7UdRBMF0yTJscycEeU7QNNjbsaiSxEhPdmBDMpq65kym9mr7+qR3Ndfg5WZ/d5
+S5n4bW8ek9w/TulYRCvhA2fWcbF0Ouc1/uHqc/emUOdaLowTVHR/YsLpz6KYehP4C2ZAHLmlMG0
41UWWJYeaVevrPvAq4t08Ebkh95gQO4odSlfXaYcrjLCKwAYw7GqdpuZ7pP1Ik+Bp/Xlo76mAXVr
8lDKD4115hTmHKJCXMa0zc3guP0psFcexTi9ZN4d+JtTcukZxrJRwxtN1FIjptZCN6Ohi9mU90na
fW875irbr7ttbfsKeXR0Z2fi+2xy7CMQGUQhRVuY0bpFIwRJTq3jFo8wkNOD0+nxuciuvsllLtFi
jA5xI76ECdWfcSgeAzPYFWtBg8bcx9q3ZMEE2glbuwWbUO7CB0vp492sW8elF7V9TCuYoYH8FKkP
jyaBLni56ZDEQ4fK3koPa7+CYgH9vJqpm6OuWaFioXmavPxQ5/Gw1TBJbTBp5TpW2K5RJRILtljz
l6Z/ZtXG9EjEF6MvF4DmmQ9qPiDWCaUJy5PNGdYlH4NKQU7ThPeJLFa8YnyAThZsrZpQLi3gn1Wm
mLBeYRMYAQfiTGpqrX+k62l9Lf1ti8QAmlelV5vneG+W6ioEp+W5DDy3BO8KTX13AHGCc3J9OZLX
HyRp9iwTl/tawtvKXEJu3ddi9loDnKZPj4tYzJLvbZB+qBiPjS47IIHjluYyEmkYj+HqwhDFyIs7
8TaRge2R8oEcaL4SBrqAFp7GnR5JmM4ZD1Gso7GNJWCSJBv0ReUMnbS4km5Frk6qdTeg75qZwiVx
9UYP7k5rEDLMquE0Sro3AOnlOtDxeJAPGSXysxyfsx5VVB7glgPe5eAqG/cG9dTurS1ZQa17DPgx
3a3XOqa+yF4e+YNE9aCBVu9pGhGlzRw7oUjTevspacMjtynE7DBpHOP9WlYcy8jiY003IPd/BDoV
gWKcT5WEYhh1hGnrCZ5ts9oZM1+3JpaPUr+0jlqvxtAUHooqB27WcdYeG9UrFSZN1NwLN28MnDMC
b0oXumv0AWV76iUO7u3nIW/1Io7iDoh28trxQ3hQXR6hPoMZozI4auUVgq1i9XmMK8PldiGWlFgv
pJVaqlwKCmYNjcJJXDObBsN8K6ARsSeLqsTayzYSqhgEBr3EfXxDQJD5udet1KKcRrmNdJUPPsFd
wnm4LMwfIsyfayEkbdh5FiUkwZCKI/0HcgMDYvESOtbJehurtpod6mBqOB55KSVal9RrJcbIyUBq
1O9ZRWPbCiroKuJ7DFejUO+igS7+HFnwZPlK46QePQUBHIXKOeQY1Yr4UzuI/Y+5bcnEZ4gwZa11
XGFJV5dGvu7g3tild/k0XSYI3UgtZy2Xx6pp9yJk52xZII/n0kVWpfuCYoOtcaKgK7ue3Dp+1624
XVCMo7I9HrqR7n1KhUfQ88IjTVmGRJ0zXyDKVZ4oDJeIvfdSl3UUnchyDUka7AnvPJZz8hqqVGEk
AcIpRYkmKY9Zrt4GhGD7lO85HUfGqR6liMY3qcLYAHwrX3VbWCX2VnAXtW28Q/TCQRtTrCGgui8J
NUzK1M9GVgqLNR2keD40gvZMysEHq4LKq4vg2IXptxHcySHtkVJk5vKRiw/dugNrdFUdwUpfYRuA
ulktagUvklI3kxpCKCtjlytU58SEshJ6QRRpPSULdjzqF8AH0tPWk8mE5IPyCj/zaN7HmQy3WLtp
A3ZbJlBtBrbPqHqmOz194XUfW9RidKdE8UlnpWE9NAB2+/qmbeFyRWX6gd+ZBVxzoTBUEt+bQx2a
4Zj2knySZbJ9KdiLeb2T5diCBYENVWypqwkVOroB/WnET2eV7fcgCC7WKm6Qnrt6vo2G8EkEM+1M
uiy4mVU51oAJDu0AA/xgHnQkL+7M8cwnbN/rKm2cOY5OmlQVrEoUCfkUBVIrGffC5lSNFon6A622
fGWANlYV4Ny8TfXpramHI6dYN1DhFs3h2RoxnIkcKLZoMEucWOaAfw52cidchdY+J2+2rPeNKJOx
W/qpShpjVZUHOgVPsdrdiO24L6lIIQsk2tZEv2Kw7NhJBZpmTs64Apx+Teoe9ZdGwrMUZvODvkAy
yI23wRS+N3D4oFQSfyQzg6uVgy4xLSREhVIU3KSG9U0lJ09VFqVOPE+vhoaUvx3Sw6Bk5zSXWNcU
9P2tjA78oLeXgUWAaiff1w0SpSW+FOvsUpnjmx41opflMZkOkKuCrNlbjRie6lL/JvXZcxeyWIzN
DGIg6rAkY3+EyeEG4gLgMdae17Aof2zrS8EiRpeSbXIC8m5BWuFc1+HJZ0ctT9PMNEXvbmKVeqYd
9/t5yWdP1pT3YJEJlhHJMPQQauKFxIJ53P6EYo3R5+tyA3Igq0uUYW2JQRtNwk4RwtuGd3BE/Yfm
TWUMGSZhPqEUtRlLgGozLuHvFaFRRORq2LPeiMftMjLrK0mRVyOamVNdVIpzQEN2QSdGr87wsCiP
ZDCh3SxGcaePaHxmzLNHYOYKe8S6WWn4Hbet7Q/4ETqmnLvJQgZIsP0J+ixijYuHqFupKF83LFF8
puY/eaTX+DIqOz8JlbuwV+Iznqt6XNXlQlrKeNIGnA4B/UlKpiyN20PP6Ug7iRYvVHLWtoMiEY9f
fzSrwkYLK8KLyhonjtoct9bA/4kS/k6UoOoyjfz/XZTw0L1F/0OR8PmAn4oESbT+EDWRRpqoE9JE
S+XfigRJUv8QdRZcGhAychQQF/xXUTZd9M9/oDtYBQy6qROYSMTRWpP/KUlQjD9E/in0Tw16Q6ta
4V96iZ+ygM+gS/Ij/0QmIGvmb3kOpMDQGxZpMOmEf6Cc+C0riKZvHJUzOjAdrJCdpSGdbmNd6v2y
qRs9nIthxXR8bv5+BzXbcXwYPWMC1mhWQ8s1WfSm3QIl3hVGTzd5tB6HUhv9Hv9dSI15VwBdiwyM
jU1vnptGGI9qoJqeIC0fUynE1wUUUUTbMwzPKU38shHgLKvAaPUpNBylkcnqMEIUsKw3xyh5iYTl
OZIS6u7BCGRPhXydjtNOpnyL6s9iCaFK7S6raTbleGYpGY7aQjGbj2rmVlFebZsCaqblbttU8yUb
TuZCf2kIOqpoQoUPfbsp7rN/fRW/PM120y/f0nav7Upi83bow1jYJtEgevShyiMZvPrwvG3Sgsp8
AmPutfWG7artTxpCyBELWBd/dp2KDpHfan1ItuFZtk2GDiy72yO3y9vDvy5u1329TLE9cLv8H5t/
/erbE309bxhX2mGOm4lpF1kUohlXx21rWC9uW183tClVhK+L21ZIBQVYzHrvr4d8Pc32kO0inJAI
3HgmOn92ZxoUy/J5yy/P+Hnt9nAtpFhqb5uxYQ9LDUl7fbO/vaev19te5beX2i6S6UD9VFYHkBf/
+jzVpPLtb5eZVRNaXQ0AjeYZ7HOx/Y1XCM6oJuyd22a2RtziZifjoil321Wfd6TkAut2vfd2l8/n
2DY/77Te/HXxl5vTNuLVehUAz+fmdq/fnm67+L/fvL3EL+8y7Kg4R1ZMvKCVgXyjG1Uc0bH/fId1
uJJ38aGRdMH5nEbVerlcobzbnba7bxcJvkiO4+127XbF1zMteseDtsvZ+vTb1tcjEcyswPr1Obcr
TaHXqcNQ9m8i4UohWvWID4yarva1SU57c8wluT5ut09rCHmFNgVkEFwATQJVMFBjc1GCDm6q3uSa
ph2kIm+Pgdm3kJzaszEPgk8FcN4v8eTgbOZNmGtQ8+emtJY5NL5N5rJr5vPn5nYtfdCTSsbSbru0
/dkeuN3v6+IvT7ldud283fHrcdt1NJ3R/CZF5NfhgoRoyMtvw1xH7hI0p2UVGiFVXkthADWCrHtF
acHIthXt2olBvdyG9q2KJ9Hec0rORc5GlxqteDqqRoApEWFpOtOwUOt7cqLoAQwN9GkrR6aia+cm
b+fDVt4x/13o2S5+XVfoSuWWSIJtYf0+lkbBK5rXCQN7ozypSZ1xnpAQnDe1sgujcToGzMuPGbBG
P16k+zifgFiZYcvshvqPRTGzjYPeqdZKYRfTbUX2CYB8vZg3NbNNPoU89DAD1mJkIo9dTulXwqE5
JCAQ1nJYJRPzbZCUuAut3u/iejxI/SPpY2+K2Ut+3oa0/Yq+OlltQ2Q8PESWKejAJ2m5CzIT0xee
5hrj/hFGf3vUBOPnVms2KrqQ3lHWMdrEgOdpOuU6/GSMyevg3VYmsoBt8+vKeBCvFEJy/C8iFjIi
APPrAfX1p5kFyVdylWYOO/32J41AoxuFdKAOwMQ20pnjCuFVLXYCxiG9coVqJZnNOcUpPcQyDvoQ
y2R/LVvD+LkjKusv97X7bVvbdaTEIK8e1AylvngSAJ/tqHe2RxpkfObGAjP7dXnbquWektZsNfPe
VDJXQGB4TCtj/YWVigGPRQ8Cu/VyZHLTVBNhno44BwrV6FToxeCOZ7FY7B5DsgQ6C5XV52ZXE9bT
4gBYcJVQdjmGDdrxsKIJEIYcgICij2kpmZ9/6v6gjiDb0JGbR1yc5pHOv+rGJpNnFHnMlqdFoUkW
+iQMRpNHWbxaW5nMaOgi3LSJP9+Jha1Eh/ZuejWjHXUuKmF0mpfHbC98IPoJFRfLoggLAJ3JDxbX
6XU87Krwuc95LnQo+7l/9r4r1WUNJrLdk4ZOUW3AOeEZdN7l1tMgy87GvjChyV+G4jWlu1r9AZVz
yNenThpgyQ5G1mxyu8cxcgljEKO3XDnjkCqyI0FGvbnPVniKy0JLL5+j+ZAv77LsJQBvsCiBm9RC
ame03Z3UhJXgDNTBR/VBV/eqdlCUE4tq411n6a09aJZX9l6DYTDBBPgYKbsaiQ9YScIX5pOanovo
oqFpLu7NxkXDX65W2t2y2EtPh1TZ4aECFY2RFyMkbyu+wCXdWwcgdFgXhY+pWoEthT32z83kSovH
MwbVVUSNp4BZ6wj9eTZvi2w39k/EU1DDv666HzpE+aN5QnNTVxg5dlp8TFjgrQEC2KE1hwgn+hNd
DpvvFm12ryIrugxZYpp7eL+BuVfeRkD9RbkDLojSQE7PeXsYyHwUL9f6Mw4Cvl/lPlYekbTlwGF2
9JNbayeia/uQM0d8bh5N4TiJe+WDZbHEfO1Kulgdn9k+0DydMinOfPwH9NQe4XJZ3ngVxq70AD3b
VUwv7By8aLTd0+4w64dJ2VUEguPpaN47g0TpU1he4J+X4n0Z+PpyNmVQy0ypGSap1SxEHNyUeDx1
Ast3ICca4zrtT0l8HBaOC4WuNsXD9KMMH9X2Aq/BcsKayvedEEcR7hI+G9DTDxhSRCMxhgnsplN0
hPEeKnjPHRVXZXXSPjhmVe1HtHg45WrSt7qj9FE2N0V6gNajiOsXxvckUH8KwKNRSzNwW5JM4lG8
oG8L0Jon615LmpTQzCa/LPyZsjrIW8vBAB33Hl6iUQUtdhIJ+5tc8VzdagJ9rXsLoCBO4chtD3m3
Dxp3auH2nrLFGxumDmdjXKg5uhUSL9S75wWosze9Tg/AMpK9ZHmZdtPJBxg59jCcNaIjEn+CWgwn
hP55tu+7w7icdOjZ78krseP6MNlju4NrMcq39L8N3RfvKSipwguZNrFxFT9jrlMIWaIVpjMDd/IX
Szm2HArhLpeuV1euGN8uq7cf7SNHbUOaD3kxYeRKqq9iI58xP2GBPclEXZKuLtnIMtmWZmdWEDaA
VTonzbeOdjBtqkS6782rLsPtucc5AblT/1EBF3owO0fzlEu6WaD/YLkSYxOAewy8Cpf3C/53zBbJ
TDnbr8DCNk75LMBcYOAEm6W7Yu3yLK2ww+5gZS7f+SU7s3FhXSqnfFfsy5aMX5/zuNnb9MywTCOR
I6ODFrIbC7aCLrt7YOGkEAN86p815bnuKdd73b6/lX+QRp02e96asSDAgOdhXjZr/pAdtAiWzjKQ
c8UmBPChekI1peLusk7ZSUT0I/olMQeBQ5PMYiiWxvMwnnX8Id/6+HKxcDkdhLeMn6umwkzDvY0v
KV01KNUTB23LU35RH6Mr9V7wuuU2iv2FFm79qihXUeD2VDexp2p0fQET1Tslu5Cms6BeNMEphD9U
PcylX5ueIZys7IYSE7CU/Ab5Dx5oQbQbiI3Zvru2nuirWd/LR+OUIR/fq15zB3SjUg/hDfGiKgVy
b3pCHmzOOwpgY+oNJgINZ0GF9SwqED8p0dC9sPYtRAMSg2KHZkiKmptZMEffuRLuNYEG7L26HOf5
ZmRR2r5Z4rkjHxonT2IrdP1w7gy2lvghZUwAi+XdfR/dzwv9RuAGEDGSY595hr4r+rsw+RjnlwF6
IetJO46ecvQXQ3chh1dDNDkiF0QfA56Y7TLzFiBhVu9TMIPTfmBkIfRPdOP6bazOknBq0x3fUMqp
0LRrQjonu6BJG9mrDgQrG9vwN3+Yb7zLq+g5Vk88e3piQRMBaR7slArwve7Uu/GWCr8ku0vnFRSt
e1Ixd5mr4EdGEvBNMuxyFzXI5d17hAe6Ay/IEezER6DXuN+RmldPQIn169TD1ANFy1989CKn+Vpv
POU12JOnUmqO4bGnGR4JteKPiuHgMbwnaUm8wzaZeLxzCRi0HT1NK9Nub1HNf1CvzR/VnpiLi/fm
CcUgbFH6hPSOAlCnjsAeywXBExz8srdEqjvBHraAHduRI9mRr91+t9+xAX9vfd09RKItXyuXxV6+
nhkUmAA8QFfkiCmekie0VyiUmiftdiBKwLAJt5oqL7hHKMP/UYbHji6U3w4HvXPTnVK6wXWADkV+
yCAjJ7uuBfLmaHR4DbRWDjYpplCl2w0+iMFDxh4X7Wlhlq/ggq5iD3yFCFOsvWW5VNpFsDhh489e
fATI4sCxlREPqv5QXC5HxaAD5H5DkOMs+0T2etmXng5q746vwB+V8+yFCH/s9lL4Lj5iXCY/pn2j
Ze9h/7jR9vmN+BAe0wvEelFhIx4Lkks67eVDCQvSznfxjflCTBS3SU8oF+rSWb4ZvGuPxFSaW1F5
KB1WWpHJtA09Ht9t4sY3GAcRK8CL055EjjDKRKyeHqR7MJHDnfzYXpKA4Q/X2hnKKbCBE4nULju7
jykQ6jFKzzP09cvhujkEu1cIS8t5OdeX4KJrJ9xDtjlbkXfB4U3wHm2d5Qx7CHRTwDnD9tckn7m4
4x4ooWxWOmfNj166gzbwwQGaH4Pja/s2nfPLCYWdbe6YfZzlY3FG3rT4OF8d+Dde5lo2qAo7uQgc
pGlu4ZYXmW/5sgOt5qCTlnCfXlb3wnN8O7n9W3IP6/DesEGSPo4ewcd2hQ7T7l7CJxxvmkuTDfWa
wRCA1NKmm42j0Oes8cRIxq7DN6xyXGEHcdhjIYAyho/Xy21zRkFQHdJLYa+5xlm7hwrmBk6xs64L
J/YNILS2QPr0hd44ywvCRGeyCQQAH+hooa2/CMoe+xsnlxfags4u3DEpOQDxstvH5L47jx/ppbkb
zvVbxqyHytez+PGcX8a3ZFF9RC/Fj3wv8k38P/bOrKlxNd3Sv0gnNA+3tizZBmMMGBJuFJCQmqdP
s379eaTcZ7M7q6o7Ovq2o2o7jNOzpW9437WetUBPb4yb7uQQzwRn+LF47E40c73uTb7GF7OEW8UP
33BSxZsn+atwuSOg2elKR3DcPDkf3VtLyXuX3tSXfG+/61fxOt0xEDJA6u/iNfkJWe4uAQnwmN6k
N+rV3Pb3yNSu6U7e8qX66onL7exKvMBHlW4ZfbxmW7jUCo1ba29uy2P0Yzno9qSFFcvwRneLEa5+
07l6wvzJjfSGLsq+ODMlHusvjtXymhWbw3yTeM11vgkZY9oXOG3lidkp/VqP+/YlOUfIVphdOItc
skb5vUiYbjetedSCLbExFfYNpGXsSb/a2W1f+DdOppigTuXGZo/CV6Mj7NpgRDQRLzJnfMwfyaMU
bKHKB2Dye49mnT756FRbOmxX6UM+MS6bW8MbDwtr5664N4/hfjyM/CDT3fgpXpF3oYEl72pTPA0s
yX+GiKe2JKufZ0/xwn3JjAQspBEb+XnQfqS+fAgP8WHcMRf3tTfvMC2dtBO9qJ31kH9NLO0aN3I+
CWlDqJirTJnjffpiWxhsvegyPci+dZ5vu+mSnsQNSwo0sZwr8iuail2/D+6/4svAVz2CVd2gGBhY
Kh+TM/a3l3EdANdRImB1y0Skb5pr+QXhikEFVcUH+AD+T+4ItPKYafBjOJkMBM/toXDporJVe2/P
9dH5yKGTSFtE3enWfueaeI1+GLf92RyXdz3f4s1vHuBcd4Lm/gbY24t8FWdk1Ons55dlffCmfNRv
vEWyV2Oo8F/9dDu/MCH2H6gpeHuIFRmMGdhYIgwn7KDutEMbJjbTcdp99HtWeOw1H7Q72wXTy1hB
fPZOnBlLmSbf5vw0TH5zzc4Medl5OPG9pnvyHXbSTUeMyFk9AvfZsATaKm/yAU6reevs7AMnvl5x
Ix1it9iPDDem75xRgN2Ve8LljafwRXik11GvAjXNyRvuPyIXeYQ/Rsxp48W8BcbBhJeced8joYEM
kvIWRswmfwEmEH5Yn/NrO2yNT+XVONvM3YRC3BUv1Y15aG8i6LUPWHQHgj2SHVOaes9ykDoMB+11
3GsMz+JAtJ4r3SiPtg+DwUevnPv3KBkeWFMMX/by6cNjf1P68777gjUPAGJP2vCWRq2XPMaX9GLc
FN7w4Al1q7xg3OZsBfKjXgHgNBfO2eCZ2iI/oP6lxSDLd/Lz9D69k6zwBNj/rr0tGAWtn845erIe
FeJatvMhOJp+foeMYgcA5vUjcaWHEchA4mn75X/miK1lE+P7flbfs3vJgHW/GdBxo92h0f5DzvYo
XlOWUIinNj/s6MRMIz83wa3deqyLj4hMd7HvUN49sF+4JJ5yxzKTo1a9AjDLPMbpcjgAzD3qB2eJ
R8GFuZutLxnBih1egP/xK86taz21T47jhkeT40hwxpYPzgtv4iP0WeAnSe+tCq+0Z2FlqguQhmRd
7GDUIKWlEAlL8q+L37fhGMBRBDVmqT+tfPb1mrKUqNZrv6tRttJ55Jtd2IVQddKXcvJ6sVaivv9c
r4XTYMNX0vTtWoVa3w/MvGMXwYocLOUxHebxEIVwWwPCGXGNLeBdi2RS1oJ9fNNIb2h+ImXuPVoq
GHnUeD/JJYqtFYWZH2MJPSdhTsC+wrNKTd4XWcgGeLlg62LKknkIa7M8iqWUt15rGk3sZ21w1ZGW
QUOMFSufRZ1IAQhTzHo1beWYWWBguMyaEoKbSVISVLbEvoa2gEYSalRIiuKhnJFbbkjUaY/zol8E
gXgvdGqDq2VzFb2teskoUhbQUPqhtCbVF5SuScSKGj0UDapxXBblBA+l2Ql2Msug5R1T1aIjIAMB
xvQQo38OqtiH0HynIs/cmaAWqdHuxYJNImQn32mhBqC5fBl7y9p2i3rTcJZeirW0R9ar3WhS0ogJ
9c3Xku5a413ruus1a23W4RK6ITY+9xON8vd6MS39O3XRkX7fVkldvBdR6IXFROZYR5bssf1bVLr+
uV7IFYWrfmAHttZB1wscAjU6tqUuagbBpSX2x1vrsr9rteqMIketYy6HyJT2cUWYowxCiCBNKsPT
39eMDrXiett68cef6/3Wh6VSRWMjL6Y3BXkckqGvVG6+ZIJX6K0yAACXpd7JPNMq5Y3SqurREXcZ
ASKL4g7V6eSgzK0VMp4TFPJ5cBi6kJSBTmMkIjGUihFHz9jQ2Vuv4Sm+IRIOp9c83hPkQsoUEhiC
CurO6m8UrTt38Hm9XjLr46xW9bGmqk6N1Hy2sFsTlbb8tf6DI9tQhJbUiH/cuD7u99/rVUAHTmFV
N9pMzdVgwFfRgqAHWsIkGsOI6I2t19eb14uCXuUxWy6+//z+17oJqLj2mb/e7fv238+idQKc3/c/
mUNxwZLeelAPCLSXEfmhOzTA6NIF3ajNhLKWymYwIvsBgloeg5JjG764unOU8bXMDEj0DtjLv/9t
vRZW3MueyZbZrA/QQJiixF/utF7UCI1ASTYAGcuqRzu0POv6IKrXeCaUtY243H1EPjgjYVme6vvW
33+vD1gfuj5pYqVMw+vV7+f7fc/1xu+Hfz/m99P/effRCOE0iR4g93IK/v3Z1hccLCGQBFLT/n6a
7/v9+c7+8fcfz/P7X75fujbSzCc6ns7z3x/299X1gf/4dL+vro8Mvr/jf7zSP5769wd0OvaZOOb1
3z/H+oTrxfcb/+PDWHgy//rx/vHK33f/48Osj/6Xd/D9EvPb3OpX2nSvKOSKIwSS/Ajg7a+LP277
48/1fn/cRg+AutYfT6OsTavvu6/Xvu+zPkVZm+zAvu/z/c//7rY/X2Z9ij+e9vd9SLh5aOm3ed3y
+ey1FxsmU+njIj22S18T6yQXy7/+8ae1djgZn//6F3vtoq53/311vX9JrUm1jc7/d0+x3mO9+H6a
36/y/W7+4+P+eGP/8WnW+32/0vp837eNSxfs/2uPijZuoV1XYE3ePxcRaNy0AlT8P6VEC3gEg/Z/
1h6d3uPi69884i/xkWn+l6OZhm5qqmHamuF8i48gpYDMsBVMnuibfpNS/kd8ZP2XbtjMUZYjQ69Q
ZRRD/8ND0RAzWZYhW7LiyMiF/q94KMofQBSd0B9Hk3miBVJiAiv5X53FrZXIUjtK7AmmDSWRivr4
RoXAif70p3IUb92TdAjdmf7JYQj/D/565V9szYinzAXrApIFHozyx4uXhcEQIEMW0saRIv92bm+y
4Y7gT0DXcsw2iYT4L2X4f31ZYDP/dFOTLmb0IuZlxY+O/WF+7iR/12VbGlFBc2NUHpET/zgk/o3G
619IAn980D8EXqnpiMDueUVSqrr5Qjk2bnYhuaKx2ybP//vX0i3tX17OViDpkGakypauKOof32uT
SRVBbvWKqgqOEY0LFJrnsV14m4VdwwVMo51W4qswnbB1J1CWJyenLh5ZFEAhOpysnKSaRApsjyOX
ltJEVMVQV9QWRW7gxtGIr2/kjnaA/BJYvbIpE0X26HmzW9I/MdtscI3gOBusAlo0Gg8BdMTHhbWB
VRvsomQ4B6xcQacN8Mww7sVzg69vbArXXFPCexQ9AJhbTOJ6qT6wPNWJPGbjDQJnJ+alZWTmdwGB
ZCyDhFvo4iV12LFK8XjV7Ird42Q9MuEGj6cuxjRL4Mh+GGZ5F1hy6C4wXgWu8N4U7800cuRpAK1o
SJbFdDVkczsUHcKMzDg2Zm9toQufrKHcqoZxLKLuMKjtT60EMRcgm3cK7cvIKWFV9EVU8nKmym2a
5iQZw8ukDhi8W77ZOVnM8KBeU4WgkQEUudmM4XYmOzEz6cU0OMknbdzMPXURuxuuY4Oxt6rEmxzW
/DDkehax5E0TnrW8tKjhj/boauW+Tn+SFvKlSTxu0PglVLLhTZWnUkPqKjYaW6WYL6VS+tWQTTvR
DcGOr20v1dOPQjqahDbt2nYmm6OCqUpZC5vAiIM03ul6+WbB2U5iohG66Sud6QKammtQH0dldp2G
xUpMCk5fsJNPrfkLz/c1rD5R77x3DWbpyV5wc0lDrUvaTmmS76yhegsoJkj0AdWCvATN7K8Ylb/k
ocQAQzdseZ5cG6/yZJyn8t6sQQ2mDVYcwPsI3HCjw6qxzegBbVm1ASfjzoXEXcpyp6vN7RxT6yPA
GhCSVFEeWZIHMg3mbd7wrdmViu6bFGqVz3gYbepZeal/SZat+sRubvVcpjsk3QcqG1YriX81+II3
eUPPLZLa2xRZ8zbXsEComfgBkHmk+t98OiX7CinCktSl6TFPubc0a19yFmMsCznm1BnPtwkvVimr
bW3zRrDv4bXFJrGVe2IA5UQ9ZSQv12adbqOa92w1xcVRxIM+c5hkinJbJg61eQn+ryYjJcqk6ECk
zI5EQ/qTNcdPnbYIpyl+lKBZ4wCdRpTWNCUmHkB3bv2hHZtBpw7ecbPc81zhtmwZ4wO+jEEVfgVG
nVdvXSUaTsAHLxM0wfXwLVRqtQF5PEpi9phBs0uI7RLGIT2BVrcfUgE6Y8z4dIG0kBxmiv6aQQ3K
MtPDctyMU/GU5sPdpBr0PJBGYUkLt1jPwToQYaJbDjgJVCybXkUuM9J/LYzuK5OKDkeLDFKG4E36
ygAykkOHX2dTaeauT8U9UV6K33TNya7aq1QIA7osX9965OE8cRl3QUSEFaRRTsMsrtmOJ8EuFkG4
M5YzDmoKB4wP1dVDaU9xbuKcrXU12fc0Hzq12qUhqZh2CwgQxh04Lkn+ypX2UR2Su1RVtrPOmaos
FxqJvtumY4zXhfAcc7j2Ft9xY4g3CxW5azndRUz0yRMH0EQRUiOWoDb0z8Hi6egMci1zTFUgv0d9
y/hJqwG/edDlh+VwsksUcpPKYBa2sWtV8TXTnkWt6mBIkPoYuXkxSuLgTU7ICBrGVE6QiAlbAvyC
+y+YvZUvvP6e5KtMuDMhd7SnzqAUj1y+AyzLh3JqIgN4kSTUv9qGgYpNaO9mNoP/OLiFGjzY0IA3
7Miv+qx+iQxLh+Y41IHMB6T+vskba0duLJwS20F8EcieOlFcJTUVnogn8lRjmofLQTG3nmGVuOCH
a91PV+EsOo/gjJ2+Ql5KdxxX4nUJDSBO5rGbqdIa/IjFoH+pJe+T9EDGGJG/idi41vg0w8qiea19
lQlEV4OjkbEM9r92GfTsggnmkjv1L2e20Amom1BdzmOdX3Qe+boaKfX0npY27nDiPOscADkJi7qU
H4O5OXUyXwUaPIJ9YdtHfK1k9lnbUWIMslAqWS3OWGPFXQxLs4X5Zyum8SQyiVnTCQXFBPWLAAnG
TqwkWXvuO7+e2+cp3Y8946fk8NFCO2mouk6HxhFvy1cy1Uwx6FuRCywVXXLQEdXN6wdUJDzddRcd
1wPeqNq3ZX9TOACsnXmH6xvyq8I8GpeGbzXtKzNyuM3VaCeSpfcSTMFObvKLhZCFqf0t0sIfIo3o
EFm6b1pzejsxjXdWg/8/hrA7RsgaVG3XiexjVkBrJMuoRkhEiac8JexFzPUmm7F2x0MMEIxEoGFI
L/aANK2s0MG1VUCqmtVckqlARekIZWcLE2YAosYKI6MSiWmrDPlFFJwU6jjc62V01wXNqS4MabOI
6rJl5ova7ERIxUWXkE8ZZfTIHH3DTxi4SU91EkAHDbVrNVq5p+MxxcxcFtt2dH61YbFAVVSXSKDK
VQr05zYfoY1i+AAGAVUzbicQcNREFzid2U5XPMnbxMR2ySgr+VWFt8qO8bvjt/Wm5kYMTzORTbKV
nluVZO7MrGfXHu0fghIOY4cDcYdA19rqd7lCDcyaBNCAEJ2CbPBUTKqfjTHvqly/x7OvMAGOtyn/
lS1a/2khJ6i9+oLWxrWN3M96ljVB0t0MSYsmiQokDnV6zDnUDslEUdQtiuZYr7eD8WouYBRMO7zU
qL4NCgGm4GCKqGrAlMOr6U2IBENI+VuMF6JwJMZYcigxkEIgCAsKjU2wzbICeL3Gh4oKm68TQpSX
OOlTP9MlwwwaAHzKPiR8fczIM3MFpudN1CHumCKhurWOn7bE9z1C5luiZrtNP7SHpC40ECjDknhw
6czgQ5+ydJu20pvUqqx1pIlvY+r3sbUtwxqyTU7pm4HvQcJ2Jhwg5okKWL+pDGLJRs9KWMDxUSrs
oMTiyt1s7zHf3FLDRuJpFpiS0mds6MJDC0gc6Zwsao/R6BHWOUruYe9yyQUjbc3SZJZlAfnJSh7T
JDPifW8PP2erQvBMSdju0br0hr2d2v7JbjsdwPESlIhvuY1kWH+yTdmaOV3oA6Ta5pPRbrhBAXUb
aohYWszoG3vonhKYhDDCg/dyMdP9fhNxDf9lwmk9nQEd3Dpj/EYMVOzWENfxTGeU8yMMZ1FZ0vOK
HZXqc+glkvwihQHylLaiH4Robq4IGncoFQPVjjZECVETZBO6SSP9adLiBy2yctfCnE4ZXy8Wqbiy
gwtRuErJ8ocMQ+GPo32n47oqYu0omHsTNKOHmCI7yPnDWFofAaxON5Ny1a9oks/jZ29xUgULfSpO
sgMDMIuCNmiJesQXHSEZ3bdqidSQIrxUNz8bTk2wuZ/EfwHv66OfuopPa5otOIF0D4j5m12HFa+b
TG2wI6IkNcbPWe6RARUZouaoZNye6fwsQ24tOTELPN78ekQxUMSWHXO+BCcAdYnrjF5gCUy8iwR4
ulUGGjeQRrDi6SrAlbZHR2PmiE0U2EdJGMS3oxTcZ8ZnmPFjNyZgGZJcT2RFZjuU2vG2wcQ9lka8
w8lf77Q4/kjbPtuNecwOJCGJzTGhbeOtpZMMakyHZEn7udU2c20KzwobZnqlAXCu0pqH6tGFEPQy
dl/oxmoLUZfxnoOQYLF1mG3R3+fxxDBg0IMIAz9gCveSxmR1NbS/RsFEPIzpB7siwvpUKMVVrbMW
zoUvaUg1qipkRicQk8OYnrhWFWx9DK+Q1WcD8vq2VbB+i5AIAqW8s+JUgtGGrzheUfFR+lDJ9HwX
BkBaQhYATNNtBGlpFKPr0usTxiNUA06UMirmfeKWhnarxySnFIDY6/nQWbA7uwWIPur6nVkanx0b
1q21xDoQJLLEnjDp69ZnHqq/Cn1Oj8JgaVuVSbypVX5XoJ6OT6vlQPYWmgIZIjfs55fM7B+sChO4
UlpLNmN0oJXEUaAG7QWGl9tjadpFVgJpv/sFFwksQ9WwsZ2SqyZnkQfmfziwRr3DKuCpmUlSoK2V
nqL29U3D0oL4IEmuWzababJjTYk7s0LNnTQdmw06kpHZLS7a1DOnuPFDK/A0MSL7aewfbaoYrtCl
R0TXD2rVm+wmcsQQ2kwKGOpnUnxYNeMnJz+LRexUNX6QAH8x4pNmBI/BieAmlFAwN4lvIY+WgPIk
0be6jPwqSHsei9I0ga7mErZcHPjrw5pbpJCS6Q0OIUAhsbNuNCWMNr2v6S9ke7WEcjqPpja1B1ZW
eDlHcyHt4elPHIshfDBuWQjnfj9yXjuDcx5myEUxJYOoG9BHNhhXoX3aXiurT4aqnyV7/NAF1gSL
8I8uC++SwRkOBajqIDMHP6/GD/zODoMi55lCqtFuCAr27pRiXb5dDvd22JVJYkLSDB3cSpjRbV3Q
cDVHdnFNewusidMtEcPe7Ex3zlH8rSEP7DY5PB1ikUf0VuAkJL8fliMt00mUBsmi0Q7jtb0hYsco
FERoA6MlBGqS/GJJO3ZAAmaJtX5U25PHTxWVIHVNVCe2DEnXsr2+od5QpMByS8aaBIUm8K+9Y6c3
5VCd2iybNg59YxUShRVXiNn1WSA094DvyK5ZaK+FUqHq7lN0u9mHJUVviOPS+CcMz6POqmZTGfV7
qUvsC0aFzC39WMvBbafSCrVHX+prixoJoq8ZBcw0HXSm4K0jCoR1iQy5p+T4pV64N5viVZ4QtJdY
EaayupSx9F6FuYUdis1XLtdMJ/q26BFwmCxzNo3pPLQRoVhnpTSJYBHiUx7SfFNUC3+iUArfitGd
pFbtlt3o4E15oFNBlwLr+3bJQ0q0ED1JoQ/bSUelzMs8FjqVw3Se9kGAKBMtjdlpyi0oBHhvMvmc
z9JoFf5sGpEHluROtSmBxWQ4YtvKdnkRG0ict2VHboVedV95Uz30efRoFcHzGuNggglbjAY4DjIG
VXSkeDIlN490cYjpz1atAZGgMEsvsNH3U7SsB3IYCJrYArpHmj1r2yzkHfDt3kIJxMainzQTaYKQ
y8RPKsXrMm086DrvJkPCrhv6rTOTSgVZ/iQFVFISfjZWtdp9Req9R/rckiCAznCSdF9nhwJaKPfy
rL7KmFdg8CHYXmLyyF/W3bDK780GAKVCNWk3VWzv2r5Ac8vCfoOx2fGDiuTAur9vtVFQHVoCEGTz
2WSR5CmFBNcNnYyldyaJtPIhvpdkkjOnqEUnlXS/zMis3QQrCoEjRYUwQ21C1kgWWR7ZbBNsliU+
myN0qLUSHLNghJkDRSNPi71ZltaW6vO1mmLHW/Z3qVGL3VS/qFQwCCYjNrVgeEsS2w/kCanPEsBX
V3edxekYTRn4xYTlz6RLx1JWH7Kh+WEVLVzHieTkPp/uUks4DCjdElth+pOFkz4irrVT4JiAK5vc
CXXPGhSQFnpD+Aj8iXTsT2M7krodR8hyKAnup3wavEkpx72kiS0Jd4MHYU976RLrtquHwZslUfg6
YYo3ZUorP5mdjSZXwP2M5MEKpfxQqsZFq3FeoKtNg2WoT2XrKAelR55hwzmHfJM0DmXbwEzwtDDM
QYCSTKvJxBxNs/YRNeJpaKqzahHBrS0hMLBCyRgdhKdaFtQ0wzkRxCQOGEgPvaqescobN+OsunpY
D36VM7vmE7i3PqLgRBYwube/52qzgyc6sE1LInZNjsOEbTToNCfokZTT5Mgd5hq+Vu7nnc5aM2Jk
H2eqtsoSPAMhlpWcFdw7aFnzodG2axIQwDkScqlkjvN0HkHMBXTaEa3IhKRPOBGWgKvS0sShHtZx
Mbn2y5t3FFL5zIaqqyhDfwjQaPUqai6hU2qtjZegnDWIHcFWmAK9vPSaYd/HdDniJkiZFcCP74bl
C1QNcVAIFWdBaXuAK7dhOuHuc2IHEzIOm56xV4kCw2sK59k2GoRqOt9pQSTnzrBTL8fskoz6MZvE
jWnkl0iiatg4zJhA9VixoAWg0sY3g1bJJEiEo2ajTCnRDEvCm45KBUX35IFPbFx9CaJoOy32ZR0O
J/GCxCBw5GQS2RJT89MMdMp1hvpMnuwpzopdE8Yox0XI1ujVFIjlQ5cd9+iPQhyAJckYZik+kg7O
uaJkv9YIkDQComoYLMtBY5N/p3DMc3AvUEjr0+hqioIZ70ygi8806dwnIA7H8bYolCVFTU3v9Ur6
KOCahqnlqnL17gjgMQNilD1TkXIMcVH8UmciN6yMATgkgg9Rb+T4RhLmaMBpKljgM2MVBsQUnRSR
YzbgmOOjsMrqhksMYUECKwVcTzG2tZN+FiPj++TUiV9cy3nckXkVbHsDYBvAxZKcKlZsKeidscNd
oi3JTI2V3xpORHnO4PizJZNg9xqel1pIT2vkVKwNBiaDKNrNATYNSxCqLUwqQQ62JbkOIYgXpPMt
zyy39lNjT4TX1ny9avpzGEYXxh/WgOl9bpzEp4pyMqVCYlHuMJpkH7Hk5PgXkNJi4N7kneGQUbEU
AaHYofCqz4NqY8MYzHZL+tB1aHVpEwraAYHCLKGQHeZkqukJxTxjkH0LWqR9TrnN+/xJ+jQCAjtn
zEHECVnbKTIu9RR7baVBmpd0z+gjr66qQ6fX7zX+apEipq7ZkjdG8GEGsReQP8jiynN0sZsd4nus
WCGSw7RfFpI2qicSLFDSFq1yK5mUsesGuyPn+8CnsEvxngqwa4nDcEptFA/SrhT9pwOCbBMr2Z2Z
RoiWQhbuSTPtyofRvNXMifAydcSTYeQsES3mvJY8+8psbsMKMQSOyicJwqRqN1hilk1GJCmubEQX
iPUHQ5QKlYGoZC2tvQTEmOl1/W6DTOUHly6sUN/hm0DInF6S0L6lT3BpFAa7QTpW4H7R04j3MZ2q
7VCVexObMja+8p3C4Es8ak+zpD8NKejAdjhJ9Bw3qeaQ/1Oh5+SIfydG/lGXilddcEMqCfyenexO
BuYLyanAOFUPWRVl24bJMp1xLE1E+lDH+tEuyUBV7NzmHAsESpU/NYmYslYwngmNi+k5V5S3eiJk
piUGgK4mu8QlA8gqGck7gDB1DfS2EIjAlnEB1A3iNvDv7K9k8pV9vU7ItMqHHP1/dFpibRS2tRn9
IdiyFl5l/aGETw5OFQJSzCaQ/LFtEdRwTho79QVYkNagzWICv4TKpcYuSXWckmCagt6XZRweg41v
pSI19FJCabWs8U1NiFCKtXNDfWmXQLeGP4au10mwAhngR2Alxap5ShtiXafGepkN84ds9rGr5iyd
oqgcdnpxFy3AtTVBs0/Yucthx6IT6dMaXBMt2T7rJi8LqSLoSIhaOfEiKf4Q6TTeNQbDfizFtEJC
QDNL6Nk81WjsLKsCul0+Kj0kLCOlojeFI7YQc6oOKmorzwxa5zLkvpx/Db3zUdjavQQbD4lc/Tr2
jBYtHp/efpLEyOslOLkyB+eGEeJ+YmE0U5nG2jvEHPVaMlFTXja2rbY3AoFJiNMq06DpWPnFzlp+
woQBcowQMy0hlk7HssRSrKdeAUVTdxRQeyybU3VcFyx1TYlIGfrsxpAuTQGtWKqt+xEU6y1ZPdXF
xGOnyc/5oMReI2TzaIzxS9LV4VFSssZLJ80DRhndlPTqNrIwr0Y96PtMv6csEPsiMIMb+J8pnD7U
eJW6F3n6QFBNfWeiOyvbTPgz+FdfVzBpzBIhStpTNI2fjYS2WqLof8NiT9wYZGBLY+4QaEMLJmA3
340zs0lTMumG/BBqgBtg+c5sa/E89uJJGNdcisMD8TwYLV5q4U6k7R5mgW2ion5VL+vUdS4MJZ4g
UR9QADAbjOZdaDBl210Kx58CMBF6mCiMU63Z5KMbhY1x2Xpa8+DEiJweyKoXBw290ZE2osyPtw70
KBbQAw9oDQ2ivuoo/lgPXQldMClXGRL5tF5WoBFlv0H6lSkEFuuacwtK6l4m/9PN0/4uBl1UL7lU
FsFXG7Pq35ZYLruXKSgs5zn7lV+a4HcnP0zECnXluvrVhXhjA57WaaJkm1SlBueKnMPlaOgz58lZ
3mO5LLfqFJm/TekCsMrsMWhtawIl3LIo6YlNFELJhTIr2r0IN/ZjjFnUAWvFBotE0kQDq0eE6TaG
JXNUE+fdGWiTksG0qzJ72oNhBEFoARSUFShJpQYRPdCpd2R9cOn0R43C4tEqZwp02Y7hh2wtVHMU
/9mqyfbOmZmV56aj9S0GtuzSr6QfpqOCMNSFmob3xOIc1PKZ9QlvUmW/oc6EC7eEkDhLCBN7L9x+
srSzR/lXrFTKzokc69hbR6U1P+cmco5aE4IrVHXNjax2vFuvdU2vYOlVFRr66P2dIAZtapNCmbEU
iGWmiDbshz35PSqwReaQirQxV5qqK3H1KRTLvTVeVNgvQMJzYxNGTbUpxqk8QtDMtiGC8Ti4oV+Z
HZUeXyQgRD6zIytnUGDkbg59CN8zcKMkZNfD/LgX0nhv2LJFwSKPz62cfWU6s8xoClhmLB/NQM1+
QBj3hezgLNRfyzQaL7MxsZWM76MFRxPOyWchW7RJVVwZtqK5ehe8kRqNR5G3v63yt2kIO0rZGatG
61TAaZg7ZyOZbXLnLAHD9dwTghvXL0UaUI1iM7UgOTFWA7H5MfHOOSe7BLQ2e7sqdNw4ZdPKpH1b
GlQW1FojWa1GS2yV5s+BBryhZpyzFZ4Tww69YkiyV6us74dlQiOWTquEzIQHlizSkn5HGwx/RTz9
6lo08S2xJ+gi7nv2ERsjbl6LAltfJH0iVj5JbaG4mYZ3T41ISssd+hpxiAvVCoOXsJWkNyxfltaS
aTo/lTURmqPVfDn05V2YvrZOvbdqQbXRoAdumfQskGmtunoSQ5G1jDc1VuejnJYzb4rtfkHpXInr
26qIaCLlfXOA73aXV7XqF2rdsSBpsFjTwAJD/i6h3n4acU+wtMx86lrXYlpwbDGRdaxYiTxLta2M
+9SNNYgSDUhvCmN3VjoteY/hhC2X4pDtjP2tXunRrht2BdmNV5XtWdWTQiYF0ZOii8Bl4rNZBk76
IeC/UhR3dMePgQnzebAS5xgW9mlSUBFVufKetR0VvCxT/IGj0c04eD1i6OZdafXCzyWan3qR3mrp
9EulIeJ2PW5PEHmpr6fFjyKi2emoI8UhuvxeNHp9YGIxrp1DE5YBJN6W1ZGq+mNCjI4MNZs+UQk9
P+xp70rAKoYBHG8VLtoJhbg+QJXOVAyPlQyN2jSYQlnYkDFHr8+25vrB0ndRVxM4Vzr3g0qh05xx
IRY2QBAJP2ab9OdUH2Cfzbm9peK6K+aAYgr7obA2bE/JrHNlhQrbDgco8XpRMosfNbh38BkLFOJ/
XVVlDjCl0bEEVxUU4bpo7n4/lP4h/7Tet27FrP1YnyGWnxLooBliBXYWi2ZSx6Io+B2px/O0Sd7G
AFmDqxzCH5qL01MB2PucDRoe7CLUfHY2oAF61UGBMsPl5wzYapUy4c2tnL3ieBDIw+2YhGcnEtL7
gzmXQAUbJ7ibFv57oX4UrfWVXqZQAg3eZrlXTcG5aoabNHLmez5DfJQrEq4TY2ctgUAwWzHnqBXI
QjvcTaEaX4qY7jEhGhhcuy/DYBzLUawjbEvp7/N6jwoT+kyOJH4vLc2cW4KoD4XRloScVK9pBE2g
VIfXBGJuPgb9STaj3h9sPUcdEGM5cbRTKHTc8MCtfI3U9LEaOkCclE6h5ZJPlI++E/ON5BWuczU3
+lMNSAZFywgenb2eypIpTwovdrQbEQcpK2tsNXkpAGaURAogzFjsJjO6L8bmkV8w717aEltxWv03
ZWfS3DaaZdH/UutGBOahI3pDgiQIDhJFUpS0QWjEPM/49X3gWnSl7LCiF5XhsjMtkPjG9+499zzG
Am1aucGuGzeLXu/RnNTVjpoU1NiJnOAm6TRCsKCLBVKsbhV0f0tNHOYbVs6CADPByL8oLXJI15Kb
BSgzDY11r3kFr9etfCLnAb3kUrQT03mmq8jzLGUIHzIlP3a9YSwCKocrya8tly7+thTpLvdyvgaU
ytWHVJAoTWm5izqSvhlgTzTkog97c01WW31sJ05QqM2PiihjXZosQkqGyNrUtNWoPmjtFZUOAPJp
XEMGLLYUAImoFy2nB8XKjdTNhfFzzMz4hqCCQAXJ7QJ/2GY12o8woNtcZsSAkzPBs3QE3OuW3K5j
CMwL1FoLeDjlrq3xRw9F7K90+LSLVmD+x0XxQRaDsS4C86EA62JHs5OhHGlNR7MMqQu0aKcO2jqB
0uyOsp6iMe2/5KgnkwgHjEXvzpjyr0jRHrV+fG+DEllRqBI7pe3ovdkUhihGSgrARK+6IcsLVn6b
XRjE2lEdMdY1FVzIJpjUs35vCmF7akMML7JPwVKUIlsRp8yuc0/Hy9gb2wx7sGCk6Sqhu+VW6FGZ
Kp1xIMam35CmQ9GMC7kDudfcRZSLtkEtWG7Xeda2VOrA7TU+BsM/3fpg6na5mNfcQSx5r7fetBli
WTlEXmGuY6XTjrlHhz0KDnWpesAOULBUciTeG5KXrbJSyRzw0MTkCtCmm7z2HyTqkLYmad0DFVjc
z4ImPCg9adUCBzjTTwdSrWitV0ITXkoV/KZQleKltcqRLDIjvSLZqZalkXMAJnFuadEox3rIhUpl
hi31zKsee64xS+Dp1aNVVYxwLSwefY+z6SC22WMDDxJSjJ48krqF1bCnLyziECEBqI4e6/kvlceK
5AnEH0tJiv1Hb6S/1HBIvQ4ZIoIksswrCxMF+bowrsir8qXUqdW9F1urcMxlKtzIo8wKReKv/xsF
k3zUvFxcDeFTm+j6oujprXuWQGuxhL0XAbsK9bo/er7aHZsm7I99VgCcCehjzr/flH0zI8k7+lSG
dqilZldFsEpb3XxsYvPaAPlgwX5Lhj6023huL5DfvEpN/zmaGlLFg4r2sV8btj6oAImyCFhIH1ar
usXxamJos4Uhl2y0bu/0K8d1CDqbMrWu4iSnN1qJ0niQOZdQGImhUDTpqzBCSRGl/D7Sox6cybHv
lXyTlLFxP/HEQqTvMz9yLThTD6nGckwHOKX2arGedRm6KJ7fiytjB4fIYyOiI6gWKCXUTJsFOwIm
+6CiAC6sqjDQ0QUY3UFT4a+Qkmu6iHbg0VftQ+NHu6bKp01Zg4QQtPi+CkOnrfrIHWbNlzexyHcd
/eRBwRyYm/0SSL5Xzml1ccjJjuMUm0DzQk4VvnzYy6t0rD5MWNG6EB/ledX2k0JY6Glb2W2Wcj+q
NHqj872WLsmyRw7K4s4iknX1viSVcKkHJV0/fTP5CLEQgoHQkUniMAOFnNoQWAM5KRzYkw5wnmFO
e0XT9UPEYXPOllqbytjuJLVX4dR5xp2RR3s6X7samxCRz2a+BmRFgnpSDQ7DT+PBIIQPJSJWAuC7
kOK5AWmdNBmkIMbEKS0JNKfVde70Q2aTMCutABhzc4hoLKrRtQb4de+Pg7xQKIqxbE8bJS9Hl6sQ
kXyP09RNDz5lBOLF0bZkiugd6qAPlkoVABoSLRdJ3DLLFZXeP3SgGnQGyGTDHgdqAnzIaUvMz3Rv
TJJMpe5gilJ8rE19Pfatuidhg3OeYZiu2unhog0BEyXiSGAsMFddk+/oCiJUVZSbEBWfY1JdA4TM
jCxCxwua5YMmKXNabUpSMSbrmlULuyW8yyGnVttW0V70aooC0WiA7O7vEFoMBsuxJeqpy97vrUY9
yJaETt/ygf7IKFqE77YwUtRB7XcwGZWNbNw1apvbdUDDpoX77gqgI1n12/2AvGxrjiQ0RGZe7jmZ
Hf3JwyfKeKO1Hi+JqMovXOsk1Eb6rhqswW0GFQJL1UGQUNsV7VhYnWgiXM0QqlU/osTL/WdBtJC9
UzLejG15Pw4pW0MFMIU99EmWuQYFijkXf5zKqI6WLJBeWSfROivNZOMR/r2yPMRVje674HXZPIvq
VCvcgDsOBEA3e2qoWaDY0zDQi/XEPSebkcHY7Q2cZ/2QVLuh1u9+XRz5JhdVqguboJwcEGI+5QIU
BJ22QZOqnwQdp3DZasmq5fMQkmMcNAM5bpJ1+ioWuUeXoowyXPCPE/GMe1K1ppUADHiV6iplHc+i
SogYb9mn6Ma7KHpUfC9x4ynbgmzVd5be7MdIaxw1iu61fKRKkvhwKEq13Rphz12o8RMJnlMr7aaO
/mAxb/6/fu/XP7r5T73JQpamVSPF6rTW7FQ3FKfSa8fXIKwhYzNBFFXRWvXKdKsQArAL5z/49Ss5
o81PFMJcEW882zyYhBqfOvKEZFJvbJQKuhtCXqB5feqeeuTuF8jmW2BU99mT+dK9WxBeFmpwk4S1
QOF3xbFKfeS6oJ5KBoK66k8wX71XwBNNf6rLjYWWUFjMZZVxScYIxHHp2cfQuYkc0cFFuNLf+Y27
/KzznyKjl7hv5Iv0USb4+jg9AzVnYiCy0+4zIhAoX1+NPciegyCuBeexwuBHpigH/LuUoJALLULx
zdjKx0hZKuf4TTfWam5PGEQ3QKliO/uAoEGhrTwYBWAbWz8BvcIzXr51xYEFgawahX2EVmZGjtZq
TBYE5bT+GkJWe0AZneK/Bw8ASQXwKmjkKllHey/ZIIWRH0ri3xatkyYH07gIwjsfHXHeWrmSa4i0
hxpT/1FuEZY0tCJfG+yjRxWZFhk+brEp40t65tStZttxjpzZYNhITnhI2m32GD0KL0gJKCVhe1jl
m1ZbKY/qWwIMXVyAnZuCz+agXC03Yqg6sONUw/FpJi66XblH35aA1nzpXtNuoZwC27znw41L9X3Y
9LdicLun4NI+QgZRlkhtDwI1aWAmZ3Y1JEQbbpzSCrlId1SNRbGs4Dehg72KRAA1C+ESCYsBHli3
6hrba47THbm+0d6aIS00fChXLhISZEEkuNO5d7C/5FC9WMJWdLd2BkkBEJPAoKSP0p12yfqlqp8A
6icofA+qi8e3I1KGPsRZPBkXguBkBo6wFRnXpf3UungDJmrD0VLYpzvzQOGYi+Ql2iaQ/hXadI4+
Ov6Nhl23zj6rQ/ksnIBCotDfpFvocbsrwslVcEj5MLewXiKooZr8XnPkfa1san9H6WOg3A9LpcTm
cFexx71gh7ixAKfKNi9WUrjp1Q1KjIZN9WhtA8TX9dLYjmC9lW10NcVly012cA2KzExVu72U6+zI
PRwtwYiv2A0ek1lXPaO9alosYPH2JF65/nm4Qt46aptwa1yr7F4Lt7pPsr19k06EYmw5m8YlmCDI
H/FntSOgq1/UFEuora59cFooQZ9rO3+qdh5lwFu7ViEVAMqBHg5HhKjcNWqS4Di8Jm51MO6LzStY
h3oPW26FKre0yQO5xS8YQs7GCY1L/qQucmrRPsy9deivAnPZfEVfCelA/RL0CSLEo6jcAwnbUfTp
X1jKlDf6fLOgHgX4hup3gizvqPDFoNR0YOW8aTEAh/wKUmNnFRv10uzMHrmDI73VL2K8otFqrYRD
uRXbJSpQQP9L86ncmmcpWPbv5HDaFSC99Dw7epDiQqtz4nMCm/9CrYjENUpgJA5d1LX8Xj+R9EWb
amVstNNkLCpQ97Z55p44fRFu0AD12Ytn5WSdgmhLGczbThSQj3xDXNYjF+5h/Saoc+rACoYdbSLd
Ddz8Tn/q18aLt692Pjy04qteBwBW3kDcjS10051B94S/fFGoixbSR+7Qp9u1xkNySqh14fFeJFfq
9hC/lvFdRDoThyacNk7KAoR5BjXQly8eVPS6LVviwvhAxzmOGGCOPdIaZdmwAl3wLJTsNQwaGTnY
ooDxltkaZ8+Zd7/lm18Uj8GrAFxMXNbv3FiHVTMuUCfSjCUxelU70n2A+ngTxba+a/dhxctmMIG+
mremWfuwMO+Kk9hQJSQ9lN7OTug3xN4ggEZep6/g2l7BBqjjUqweEEQO071wluk7PkRX9NwCpeBF
km5qdSUdAN7SnHPomZKd89a9+0fzQOBYZ+Pf3gvn4d7aT3cCTVRODAdr72sH7xPWTLQX1twS8WEo
F3ZEibPbk3Yx7o1n/8yW8GxslQ9hXzvMv4hLPQUD0Dj1MnCqx8pFDBSiFF2Kd9YKM8MyeNa//B0y
cZ/m60J+lij09ws6Eh09Uih3xHGFGxq5llvD6yNNAUKHYltAU85Valdfor8S3OhF5JU+SFvprgTF
tE9vJJFRtYMlEPYLwIUhZMRlbvN/8uYuYSkbPadkPRT7jbqtS9vfpuM6+rKaR2FaADXp2TLVw8Cz
zLYR29dsZhZRrabdPqfbGuQY2L9qAS5P3AoHWrCorEdbQSxDA8SZTkG2ASSarXy76ZfBykCafVLG
hbxuHq2DJG7mwC+C6hblZthDemGaSHfCU7xqHI7u8n346R+i3DY/RHBirKn3o7RAu9DaRrpBJ8wh
SH3PnGZHjxOUTVheAXaN/VLOlsMOmS/gq2P2bD1xRpf2pbCAMkEbUHilzo8c1/vQjqD95PtYhZM2
oWcBRAIvit8LRNh6LAu2cNLPfnfSB3faJXa9qZc+BqBNefAB5WQ3+TI+wbw03yj9BOA8s2MK6/U5
eCzGVf3OlINh1eyUN+GBb3ctEdJo84UZ/R1fxFQuw9oOL3HgWNYp6gFSbGXaaA1lTd4Sc3qh3MTQ
1c3VsNXiPXw6RwI3s6qfGge+EtEzhNroHx4E9MGul7q480TbOHRfjeh41L5kakGb7LFGMLjsrsIz
/BVccD2XsTtzFyr0m1bZ+JAQbreDIsfdf1HuA0d9U61Te4cwMR8AO67JK9kqwtIKAcFEUKV6EFFA
uvAvNh4GmkXKl7fDoDiu5JD2s9Pfae1eDza4MeS98ZUztsOFpi0MoPsL7URehiKcR84b4VJ7rE49
Mvm3DM3lCoDXcC+sfSQ1KGsNlMnQAVdMzGxTbMiGbpxqumOE1fdpAbjaDsQlDSvkD+0uacixX4yZ
Kz/w7xvCIsNt0K3Gh6GDsLqetZUxpNoFfSQ9WCvZ2tRc7uyhfuKkEOVQYw/AhYiY5iIptAcObMVn
9dBY5yZyPI6hL1G6lU4sUMif5PBKUTB7qO/CuwxPpduXK//c3uJyE9N40VijMA7Zxtbk4FK8g0IJ
2PQftbuBSJNxza0YZYDu+PmxjF2KcxznUCGFR//VfJEPLBLJZ3TqXgxqd04HEzDfl9vAbXfNs/pQ
JJuRjjCa0rNCqmKLbUpZBpMTEAO4Kg3HegG+CV+zS3e5AvjvLjNsLIDB0vTu/OmcfxQvwHMr3Jto
HkyO5p++tsLukX3h7UrVT7xl4xPeRWxY4FVRySEcnAXfxQKk5l0lL0SXMukl24Ttrj7T7fRuAgy6
w/SV7/Vz/hSZMJjMi8/xy80e8aAuySAb8OYRcGcXvCysI/CRmKy8JQbbqZSWFQqUZXLlHNdkr36w
yCmNHgbqejeeE3Mo5gG2LzdG1w3U84GOm1fctO4k3KdnnDKDuuA4Tvc6Qir6hthz+mRjKzFG7HyO
EgvT24k3dCvnmluHKygg0xfe0Zwhunx93bTUTtoBHX30OK49zqhvDHzB7RKXcyuGH5uCefYSlnb1
2e5rW2LKsD2hqkOQ/wh9VnBhNjqBnZ7inVLZ2hpKydrchgdzX+AFMzkFL41DcMfJwX9hziS7DkY3
Fhh1Awe0OOuTW0Tr2W8bo2BfVdbFwxrDaNNc7WiA2wPGNlKnUB0PB1+xjpkR8rI40/71XyQWLE5U
kY2xJNvFwKwePcme8o9n4aUYXsT8RAhR+UTV2Re23poTVEgowwIhNcezoboM5NmYDy30Rghkpwbf
PmcfyHsfvAx21ZhjPBeaLTG0h/QyXE0iYl8sw65cNVhQZf8gTFS7YGihOykR6ndf0fJblzfR4TV6
Dx6SIqBT9S7g4CevKQSbshNcmaDkrXZr1U1P/gaRrcn66SZwpXJSgRb+Lrn4R5LhcouzUotg55NC
wIP6Rn+GiygHViJVWfz2KJZJSEQs7hKf8cBjS/fii3hSLhQzZtbVIuSO8IzXp0ORjJx9l9u8XGGX
vFC746KQfNbeDgHJ3GW/+B+sxqngoqhqjuYNw+5b9FU5ES29LaFS7zMIyybK2sPnQEDYwXrAy0hd
r9j3bgrQ0q5XwUca0cPiPuQ0C1QyT5UbrdijGC/tE6UC9uv2idJHUy4rjC22bPt36oPwnK7Fd3Fc
k79UM1XvY9ZDhJ985c0rZBf1vfpi1+pLG0JMXtv9NuhsZeW9e7v65le7CDHvVt4LtuGm2NwCG3BN
a27Fdfls6axEzFC+7C8k9IK2sFx8IAZaCdsb1trGOlWn5oqY82aOdo7/EeEncxVF6HrcB6+cqqMv
Vj8psfXQTt5GCnz+4rMDxcSuoK7QZ7PLN7f2FCj75EN7YnQ+hK/eJiUVzB5C29oZRwl/4Qe9BUQX
1vQYUMBcGcACWY1fhD2geYzyK4usLZvVX9/ROoHgyLAigDba1m6ABf5eOs+LzSwS4w4HZ+u+mC+x
Jh2GDfU8/whb8emplGjL25R9aNriOWdjLF/A10GBXKtHBg4vKTjJu+AT+6v5AIIn/Iou3TubgHCW
1tlzdhnTTc4+cfI2w9Y4s0YxKYwPum4AOEc3wij8DKFZg7Z25i8bnhvfbqctbFqKtyPIUGLSlh7A
syXXdbS30afKFYOTkYpychEcsFeJD6zyMC2xWxwiPDCX/Ji/Ike39nN9U6Drs/Ie/HPAfFp4t+ST
Mdw9cYQeXfSY4im8YzmSWXKwnEFxXNa3+qY91zeWx+BB3GEkuC/X/Y27q3rI9tLa2G1jgHDGU8Vs
KxGU5msWTxZL7Zmz9bV76R26MbfiikBNsEd0pG7HUXo9PnFh94BY7gt0kqVdr0VafjT7Hi2X0fRW
nUqgdiBOEYVBCb6YT+Ows+zu6L33wy2q10IKwHGTq9wtF6j6HeMYU/pn2uDw4RIHHlYClzhPoOFY
9rviy1trsjOp65QTAMHBpeNv+BfzjbYbj8UdqyCaQ8sdedhqUz1o7rDhGxD3yor4xeSKxzhYgFGn
JDFoeIG2IRslza3jfHzGS/iWcSwLVsNK/CjNTVyvWMBvAgv5LFxYFI5xKF7rJ+wUMhdP6SRcQ23p
a03HVGrVjYEIurcSzxVozbi/fhUPOgTjuLAAtQJkNiqmNOJ9DE0vpFXz8hQQcRQaQinc4ZUNxHgX
/vr9GBFWGjclQ8WKd7XUmauoYh/H8+TZYYRhSpmSJyFRAIU3Gp+bzHvyt7SMX/pm7OI4pOMX4S4J
OXuhUkYh2rf3sRiRS5bxPEHRYXUemQxEBEhuhOxm2dLZwOM9Kcjg6r0qDRyXBnjmv/4xmNWhVQud
aL0gISY3o0WpcqBMKshg1qf1mddWt7eEFpo2ci6KsOgTVmkhcFP59Q99uiaG4G9oLlDERGBcrEC/
cHwIzBsiy8oJCg7m6B6xIFJ4VvGeouSgRDtOH6IWXYT43qdi0Re+iWiAJIuhOvaq/CHH8JeziMuc
bp48Pq8blrT/yrS185I7FzGuLekVIzei8VMpvIPXeDJHWL/FPPYU6XLNVBHxH/MiWlV20CunpKlP
bI/DyajbeDNhtaAyQ+PMK2DM30YV9er869AciH0P6w8hgmWbFOdqqB8awtZYI9VlPiSvvV5QQh1v
YyGQx62KDpX1tTRCsB99pxDko8LF0+q8h0xSz4bH5ciQtQUQRG4sleLIiXfyaO6s+sZ8LNpJW8NL
57A0TNd+ku94HRxgctWjTlR8mAKgRaNr7Uoc3k1ZE1zLC3D0BY6nVPs6G4hLw2XFOpMk28rg6GoM
Ti+OwbESMJ1gxhg3XtluOtEPl6E6dzFr42AmFnzIjEOm1VEMLFPKQcKkbixLfh8pGpONYHiEQkDN
9yUP/+htarUvta8URCLMupjMai3huNCKrYuB/RiVAbdhyVz+6/8QP3/guUgggIo8ISYz2378z780
1TQRLxmabhGcTPaw8Q3oog+JnHWCWTm9Ch8it8AUdOwXshdu67RZpMQtVmpEerjMZlyN17//+N/5
LvNPtyRFNHU6ROo3vosxaEOj5UbliHH/BQ/OFmuf0kFEFUOYBUpk4lLtEvFK//3nSt+Cyn59bElW
DIvgUUQS8vxg768PYebX//Mv6b/EWi8GeZAqOi2pt6hwilX6JjT6+1HHCz+JqOnT6oANDzwsek7a
ydxsc2WrWv2/s/Deh//+c2qaNH/G729Ako05zs2yeKJvb0CKNXFEHlo5nggWISoFsBDCZ5CbqCLv
gju/oD85A2EYvgPds+6qkXS4tDgJd/74w3AgJe63Z5EltKiKqWqy9f1ZtNCTZCEP6ZWXGYaqiA1+
xgokY/Ea4EXzBFP94U0ofxqAMhYPA4uJqKv6tzcR07GbikKAAptR7jP69GooGjpJTlrtBNV7/voN
qXkpCg9gTLaZYwHKgaM9cgBcJomrJMB0FYpoIlbaRSxz1lc1/iMvXmO7xXFVkcOBBqQYUaaSvIvq
pKUFXkKO4EKEOGwVms3p7+PrT+8U5KaBRdacqVffxvXoqwW7kl87ZspGqIOHWehl/8Pk+TVIv48c
RWbuaCL8LcOQ/zmIB5zOY2MRCNtV2gU2zalLjV1vUPxumDEFJVgDEuNUdOAYLH7Rm9sh0g74PwAD
98lJDxhRSV3c93vC8va8+01hqp9WMzNLipekrA7TCECj0MuNWHv3YhuQ7ZFW679/WfJv9CzWIEXW
NVm0TImAwnmI/MdktDR1kHwZAis0ERSZRg6tQEfjRKtlTHmnUxWmTmoo2wHaE/ncm8ok7D159KUe
gWMMYUQfPn1L/jTj6lrPzAXFh1Yw9WSyp2b1wxz549qhqDTuZuaYrP/68/94XKW29NwIeVxG1rKV
oNpguFpOM3ZKSrtrTEt99vS/DNouUqhd+gjgqMmQdSE2Pz3Ln2aPwsItqijqEYZ+GwI+whJJIKrc
iTW6J0YZj/ZMGxkDakKlXG58jfnUECai+7Qx+iD9+Pu7++P0VSxNVkU4bzoD8du7w2/y7zE4ICiy
K0mmyNyFiETHqwlveCErEODnmYcva8Ywzy+nk8+RSV1pxskM2OSwsQ+f3gxEmRD7L5tI+mwM0oB9
/wDmFXZPwi3barD3j5cu8N7gROywUVIwjTp3piw1M4bq7x/sjxujYpm6wW4sq+Zv6xIaVAaQWDl1
vtNaSuy6gisQ1dp6ADXTRGiJJ8naJhTOI8gvf//pf9oXGWEz8YwoTfl7jqY6eGqrpuwJ48zpEShN
9BPd1K6PNpJvXCMto0DSNz985j+tWqoIMUmF7wPJ7htOLh7arBuTHhLywLtEcPOim/nL3z/ZTz/j
224Xao2MT5QBi8jvMOnVRjXTHxbfP45JJoPE62NUGr+NSSuC1SI3TIqSzLOeFsDIKmINDDAtz07D
L0yQGq60sj3glzlhaqIZj344SfaJR3xb1R06EX+oKUt2PyZ0qQwqBsEYvISFv25qFMCdwkhuhfEK
h4TK6AyM8o2HIvTeZuCY6aHS+PsXJ81T+Z+rvSKKRK6arD0Wkv1ve4qqFa0iAAtyfMTpi4ZtfKEm
6UpGBLWMUqaZUSdX3N20HMDd+EJJ16Tg6FsQL//3R7H+9CSGaXFY1WTJ+L7olLohmmOhlE6ZfQk+
zfZApn5tNBJ93PE0VI23UwBWBMru7z/399MJqkkTYZ2hm7JCXO23tcaXmqmKyaCZpoDEMOZkzZe9
BPaLH41Ft/J+Og/NI/7bd87nMzUD47ymqN9Pxxa82mkcTdxhKnTxCGU2R9mnoooe//7J/vhzVFmU
eMGs5nN673/ugDp3OMWqjJzoO2BqnrwReswMpffDWdP8/dirSMZ//Jxvhy1BSXQP4UjugKRoiNu2
0Xxzyyfpa0AWIOUqfcWHJCRppY4G1u3iWY22Rhld+PjUGrq2WxPGjeZKSVcKeixJCcR1xEloMQUp
T5yNJn8G+aBHwVaqAG5an5qRag3Y7wsx28APFVaDJqLohe7TWiaiCs8/+yk+MNnjmh8pW62s/TV0
9zwN0n2v0qGTOoPwB19FAJ83hFJP7/jMhW3PhRLPZI88kl5+0b53poi8IA6IOCkzXDtD/NobNtdT
Wm3+0KBXM58lA6UE2McCc1Pf2PkWGZJ0wcfomn7w3Ke6iHAVuo42qCe/CL5EmHh27NHBJnyXGuYk
GetK057EtRwRTFwO5cajwppbNMA7QpiJ2kA8YA7BYzhNFz+8+/tIkf6wMXGgNDQWA2KbFe37aSlJ
JkHhmpY7UQoQQA76c5dkJ6WXz2ZF/ElDgVIc4xN2npuVRve1FahAmnqs/vs81NwxU8+Y1580ieyG
oLhOQvIi6Qp0daUh4TCRN9MYUNgpdTsU/ceq0zNeLkmFmBI3gyd+VLDAdSM+YWujS6UGj0CEKZoB
BFWst6Tvz1pjHaemPcsxJdfOW6tRRkMktY5VGaxUbISNyn8QJeFSGVo76PFyRqdUVvd4SU5y052x
zPnVRzRm5AxKH6MvbTzBOMKDiRckNb+2mbQpBlqPIV+7R8aZClWaUtOqrCbEFXgWlvNzymof27XR
ngNd+vj133X6vs7rE+pbu+4gVMjI+ZrEcgfFczTagm0lvtYRESMDa5qkPikyIHhCA5IwO0yBfO9r
6p0fw4YIqqsw5QfcLjB3guAa9PFzFRTTvplDATxfeGiy+qC2xoel6VTzzeqWY0e8jzsL71Z2jzUu
f+AOypjyMFz9MEL+sFHIxE9LFJ80VJnGt8XES6GWytWIOhoMWe5Xo9tALl3qFnXItNLWYWp9hAjY
kWRUyFlEXntcDzRBPaV3fniWeTv/toAqsqGCm7BgeVjfryhUWbquL9LcAQeCPN2NBSGcjWrpykQv
1+pS5yK8J8Ox6F8Ho3mXcvFcVyhrgsBUV3lX0E00BX/bN8MPm5j0+61D4YYm6rosmVAxv6/tlU8Y
b9DqmeNjGaDeVZhIZWm8IC73d95QPXvpBJ3QkBOnNuBsBUK/bVvR+2FTU/7wHPBt2c8IYON/3++K
BECYvTe24GXNK0SAdIP/LxUIPwOEgaljMUTDuMsSxIlKvq1mmkYze87VzkJWnEQ4GvV3Ld0l2Ako
yw/38P6mQ+4RSdZhLJHVeElS+yryqsaedOFe6RI+S9jIEOdga6k5oaiEH2PZSP7/lxOF+5ECkkGj
tiHL3+4GddwUSYynCkJre2xki9Z79QqDatEl1aXss0vSjkh/iEwEUfP695H3+wlanXdTyQAJbVia
9u2cGXcF7iYpwo5i0m7Cr2QP43ihWkcKR7nv5fRhEhAP/f2H/mFMcWoHd20YHIwUUf/2iYs6z1u/
axMnj5F8oiUsCOib9BboR3SneeikMzxyw2saGSdU1B9///G/joD/nG2qqPCxZUmVdF37fjDzw6TI
1KRMnElrVHqLHaNDl5HeiUtKq3dRohNeCF9P8+aAEgG0RU91ouzUxSCat6pViArkj80wvhtrvPzF
YFIxyV/H8UFpD2D83CjHom9UP72t35cJHpxLB4d2TePxv53sSo26td6mPDim+0DBDTyZHxEmfL/X
f7gd/GlgKBT9dL4mTkLatx8VIBX2zMaKnTiGa2Dg8PCNTaq1BwOdN5YxbpSNdfv7i/n9wMzHg5iu
ADmfF5vvxy61AKxJijlKIP56q3jNR+kCksEWC+n66yuPvXSlysYP4/H3Y6UqciVXxPmwzg/+Ngm0
miJG4xmxI7StOyZkSqnxXaiL+79/POlP36kmUu5STMiC8vcyLseuIQz5ux0/0056xx0+Z6JRcGOr
zJ9LQdnHqryORG1twhZQa1bZSsFp1Y7bEFEgkCoNDtxk3ATvp5H1h+MS34Ekcn43ZVHnRvjPo/Ug
yEMWRdh+K3xAUxicFW1gDfD2MPV3bfcseREinwhGlPTTUNPmnfb7fJyXPkMDEsZO8+1ns4E0FpSj
2LE04BIqRj8qILAWRCNnXSfQqYHptsCgCa4BEkmm+OzSJqri1CeWFHt035HHCHzw8At4a0oYAU0m
tSLhPR7SGGINO4EfLpj2FMwkubJxxiEKKQh39ersIVExkQ8zQeYXdKwpVAz0uEnwiSWzo+3yi2Ug
ENyp9cCLfv3rAPEs2ElAnzCRU2oFB9f3L02tuVUHkmHKxdkUT3a0SX4v7GOQHOEbdT2UbwNwP5La
HUBc1lKWylcAz+tivgb8MODmSfrbF2tac2lGMi31+4CbIhiugcpCN/bCixehlwtIVB4JcUeNVgJE
8bTWzTNIJJimPnDnrJSivv/7Q/xxchE5QPvCksHif1tIUrXk8ODniYOnE0kVH1uMpYtpND9c2v5Q
b2QEWzr3XhZ1nVrfP0cwbjclK8oscXqFphPaRLMF2cE6XZedyxHqAvMAPTjvplG0U9DK+8rr9r05
/fQgv59U5gq9RJuIyC9K2+o/H2SKRGzEoFkdqYZ70fIPe6g2tf8apyNBv6i26jp5q0rtOBvhU/Pt
//+F8y2obOiqKYrfK3JMA72LA1azMfY+5u+7Ql+WVt4Pi7X8+yWZIhgrI30Gyvfy91k71HEmTTkr
hh7TYrDg/C+SIkGdZZziUYLywJoVKY0Tdrq16BtGOeR5knLHtVxBEY8xPHBzcCaLI+/cvgtV65bC
zJE9wgYG5IG1hMDp52X4T6sNMRT/S9qZ7UZutNn2VRq+59+cyQD674uclSmlpiypSjeESgNnMsjg
/PS9mPY5tmV16QAHMArWlBODEd+wv7VtMnzxSVnGd2sfhF+Xouxs91rf7DUpn/kol4VpXo76l7v+
p5+TacG6A3vh/6Nzk/EheS7Vr904XGtGCxI5lc8tZVOQkD7Kmiz+2WY/bcAvvQauqicixd0qLhDA
/HphePMd8HE74ELR5LUNC3OSD+ecaE0AT2GV7hgyZkoH0L8P+AECZQW1Mkb7xZBU2aibiGiCkOBW
+Gqr+z883z7laGvKtyFkdCXOu50iXEo4IEFNR1g58E8nDJTtg3PliOBqbMyTP1DMkCwG3ZLPdpM+
CKu5z2X5LAa8yQHVLxTKSbv+UfvOugo11LXES5SqKUGK02RUdxa0JimwPDTdt7ik2R75ubUuTfeS
GeO7zgIBI736ELUWeAscrmW+CjwP4Kn7WMSkuSx7HcXpoIO1NC8jlsMidWJYO0/n//fcHB9pPmVZ
UVGJyp+J/tWpan967T0qrOx/zPZ9DO3rQM0lhZyTrar3BbAlP+32PU3O1XxD1H2PPigad47R1iQw
P10+6UQYp6QunpOwfmkjdTHp9kmLiTKbng27qqt7WBw3k133hKVimdbRS/LTECBH2ghRgjveMOG1
K2GRpTNnystclNGa+9qxuHzpqGVnoXuc92LL40c6BHzwUpJpnY5JgjLESYl+lqd9cQx8FmAYuk0a
yYC3mNO4v++KmdcOSQxAZKc1xsIYirtwCPZ6sjbC6ltZj8+6RKsTZLeiHL/IccxPjiCDzXAOmmnW
Wh/jfdPgrrYZ395NgfEKru07sP8Hz4jWlSjuE/nUGhbmlOObOw+WOQh3ou966V2WgfXsd819UQHU
8yVdPzlXqrZqQEBhBsWGeg8jVaK5j+rs4tf36me7KzUtwyXeJx77R9rdQVsd6rAsd32Cog2rvaql
vpP393VaXEwy3eu9t7EiJrRQaY4FLw4dyaLX2/usQR3hRYzORNeZN70kg/099/XXCRYcJoxGPj6n
Sv8ip/r08hoGbUl6MeR0H09fWxNJXPuq3DFOd6zcHiNV9RA28qDr8W1IsFVkw3pMwu3oO1/6Cn0S
WPPcc+XZNBzBXv33tcWW1zfKrlhbmKcsTVazMdiX3DVbp1w5WnLPZP0+mjAxz/RX6tQbiG3bog+O
jtneM5q/SBsfGTPwaUsvrn59JT9LdnlxpDMWMRiZ24ddNw9qG+A8V3Jqyu/gxjbj5HxPHLbLMMLM
13Uu9YLaUug4RzcUe3sIH754BZ/kVVwZXVi+S4LlfwwDpWfHTV5QXarG7n6+Pr0rdqECYt58t0V3
r+vpQ5m7l0PqH2PmydB5lIn1PVHTa+OFt1phfy+A7Gs2U7Oe8cXd+clxbFioaoRlcyb9ozvfwbcs
JurQKKFb8uryzXGqU6ZYQHFY3fpt8VUz+LPFYmGzZTqGaZLufVgsrIygNNVU7KgObOoQNTw8kwXk
1ZV0o/skGvnm8MXtPF/jDycv/XrdsSw60LYp5h3qL71wOfVDrQcUr5hYfpzQMQ7MhnvNFfqjrwrf
3mdX+6/P9WG9CS1JE9ueC2UCPpaKMctNDEhdZDhG/FwNJQA2H1mjbW0jHTN2WXoM4fgHH79OluOK
kfXTTPTNbW8T0s+r5Xihl/YjoPqcTj7uJOCWsmkrjTYGw6NfKE2eGImNQOhbDcVaKBIH7yDb+nQm
HyPRzGk/wuaTb3Zh7EaLuNDpwK4k04WKjIuq8NZF2V2P8WtoemuhCpR03t5nBpuSiznguFyOW70S
B1l3R5EDfdHGbT2po9ZXpxSAT6sxasoAaNZd5d14YbVMqVXte5I0p07xKsPiOBQQTPJguncyOiWm
wNKoZEh7GXsgbLJhWsifmNSmpGelLWC+BPp3rGx+pMrd1SDLtNEal4C0xbDqdExyLIg0m4p5tDPh
UvBWNjYqSabx7L2LJshLwmqTDyil9fxZIs2isqjwwWoOUzjilF4UnCNuhZNPyQoEL7C1rckEihTG
e+5gJkFptWyTsEe42fSw6QBF9WOCQUSb3rU5QaIlbMAgmZ7xEDN1H1kirATnGA1etIUshGScCvYC
E4bvQYXOOhHWtsAWyNfkLRg9ZnRY9ZNf3II6X1mSeMzThwtVcBQ6UONS5oU7vINE+iYYD/JidfID
/+D49VsXl7dhXdxqqkFLEaB5shlpL1+UbzyaGXOLRVo+JMMFLMOF54K7pXHw6AFHCiRD3kCKRbSL
HB4rDa50TK1awAFW5Gwa7WJeEoNb3YrRO/juyBApL3LeB4Ckb9G3bq0U7mEQXfZx+730wmFVtOP2
19vlp/eP4XkGm4OFbOVDwopbatWMLhuSqYJV7bIjR/3NKHG8QCVkj+66ncSBt/jFPvhZkEL9g+wV
MQVapQ9P60QjDJVwZIqM9o+h4wWe5tTziy92ok+PI4cIkw4nJWfAN3/fimzEQcDrRbHrR7Fr+5aZ
KEjwOdO6VFNK5HRAN6NbUZtXMbY4lfF1pPDZjs+h6rl8xlRhPyaOQuZVLnuHjgIzHFmF4rRF/95r
7iXfPiIUIOnzF0E43bH5r6MYxStIxEu9BpDsU3xsMeRpmvomNbHU8t1DkJt0sBxgyQFGND3kzEVu
FNyCKtiFWfFahs1dG4V7uOIHMXbAFHCb6pyaCYWCan6IUUjIAHHet6uxdE9WCwYuZbtsx7lHmGlL
s4ZWGo3zpJM+PlvFtCsmDHcib2kI75hHOkL+V1OlCHM6BvDx9Vp4VnxXydvaL9Gw2wwN6M30PF/N
EjIY819DuvIT94FUKs1doA0j+Kzktoa3BLmXSOQp0HqEC3PHLmLfsODorYwwplDTJVc+QSpeBQk4
BapQKvealZl0IVUGMI4GCOEsiLdYfuBCgEC9yeQbg1SASXXY3EMHlh9hRB/aWBo09kkOfbUZ0fx7
sgnBOwgmtA04FPQevc7dK50hyqwOF+3AjG2XPEyphL6RzyJxZj7jgCeYsYK/vgc/Oy9dixRdoHdj
qc736F/Oy1hXTl6kXQH9kB6T+S13s8PY69vUwK7m/+upPqZonYQ3XIJ83EUeJMUCvnBBjR1M4rJv
tC/e1qdRsktehS4FORrp3N/fl16ZsqzsmveV7lSEm15YrCOMa+e4PTHGH0aIvRiT7OCGv3ibn0U9
VGkoSRFqkYd9iHrcGllBkbG9DLR9IaDnOSMvTXP0InEwJNeXr3/9wX7+jA6V/NnY9B/VBuDUqFvg
GO7qpGYArD5BlXk2gvGxzOq3hjMEqtP610953jo+xlmzPpZaJ2pl76P4Z1ISqj8OCrtkyKKljclh
h8aRYUuB0aheL6bGvVewmfCC67N73z9VKRTHeiRGqPu51VcyY97cahxUimFX5kzzhog0nrZiRNrg
aCXUCZxHvNw5pIjeKHQFDMVNF6703OVUT9swkM3S87nfeqbS8Bqgtn3o4OiuuFcOcQxfiuatWhrB
fZ0xGNfAhMuFtStz89sgqptCK8ZFQCUWQfMqaiJowkJLVyb+CdRme6aO5+nzSgFNQgCISVi5JPss
lnD8fyQ+1AkHON6vP9VPVy1r1qIVRGsaDerfV20/BHilRSLf9ZV8y8YHAW0kDaYL8HVH01437Sph
3nH6qpD52QKCB0Qhk4Ku/Y/MQHXaGEnTzXcQqt+SicsnJvU8Zs1zPmswhlrewv05/frNfnb603lC
8a7P/5yj67/sPLqoUwTJkA9TjpASXM1SoNOaj/66dPaJb1xnZXWa45NfP+9nO95fnvdj/pxMdtaV
jp4z2Dxs/Yw1lvjq2JvGY112x18/l/ikQo0LsYtIjLSUXeFDqbzpfQw9MGXaWUVyNwxdv4qRrYdU
Y806a7Bxke8OZm50n6btqEfMsvswM6gbGlzoIFDewlE7K3zNSuhHrjtcJ6F1C6tyyAMAp1aGyE8z
XkOXWSxlA8sLnB8JGsm1aSLLG7DdUzAGowRwjjN9a1qQJlN6z94Iuxfy1CYqLohpGYtm2kQxrY1z
2+N5uMT1Ex3bJ8buxDEtmUaqNPINA/z1gsyLgnFJrK8VJ2w2FCMh1J0DYxt2Dh53jcJND2NIpFTr
wul/dJPdYwJH2mM0zha51zFwQ0jOPfBLPE04ghsYE+kyNGEIp9Zwa2fRfo6bq9p69ImIB8XawFJh
HUbDox1O2GA1p6Rsj9g9yLWXaochddY9+NlYi961qR7XTtTs8Zhtjk4d4RbF8CsOvV8cMZ/dNGI2
oKbxwN36UdSZZVKhu5TU1SXZVWk9duAoGt1+dKRzoOH72GBR9sVOb362eAWaDKYhPFrFH9cT+WWI
byEbhJt5RxPgPbLbwFwZallBwo1ndyhjbsGpWOzcIMHSMA+OQ5wkuzDJ7+uWtqY0afvmuHaYyXsR
yO/o7TG36qYZLZEeYPHCS2gBqoPNWmcdI8CGAw3i1/fFJ5MCNjMW6DxMthtqlR/ui1AbMzSVGcyj
IN+gn2LCXafiPdTG0c55V/hvyUXMUJ82wl9PtQizPSEQZo8lFfKQQURNNNuuZRduintc9dBvMeq0
xbWASVz47Vh6ZA+dtQlcC3i8hHjZaBhQZPpsDa3j+xp30e7Xb+qfjt+gHxENGHMw5VP+mVfMX3Y0
4Y5+3phWthvMZF1RVAel5p+a0u2WtTlsDBHIVZmDDs9N4xTBVyCHLxjvDfEGaYp0G6ekAVAr/cj/
Yh/6TIiBaJvW0RwleP8ozIaDM8mgY7OVfnTZxtmzllW3UclgtGMziNzgcVLD8VbOcAL+eB0NzZVD
62vRBWSejfIe+k0eFW9NyoWCUo/MLX8bcSvweh6iLfwDpjWofWzt/YvPVP9kB0UbgVQAgRuNnY9d
TT0JQpeyUY4+u8ZIKWXerx3ZNgJ9j/MzGhE+3WEq44s+2ose9ECZpNOV0GE39NGrPlbmNQ00utsZ
xCArmP052wrVmzE+hxO3y5j9xB+yWPdFcw0dFe4JzopCUuMoXO4WJ+60VQJXFd9ObrYR6rjjx3ds
VgAqi9LbZamwcdstyKV8a1+aOORYEXXhufMFNyXaA1AD0pdRoOi6mWsavDGnePeoKitCayi0tV5J
lKeadec78WOBDGlhtbax6CWxkq/5l6l48Xq2YDdpX0NHXwUO0UzR7RCyrSr3CWLpWxiE+yGE/RQm
ziq0ytv5POm8b9hgPs1BYZNZj6quT0bbvpr0+uibP3axadD954EtvTlFxPx9310I2dAgjw5Q67tV
GPfvV4FuHQWnQWgn6ZZqISPpdYVlivBusUMmfYQIyBbbwfySzW7KZu7oqD8V5fjyxVr4bCkgSLN0
RCsktR+7aiPNhEw1Vr4bkjIDC2ktwPve5aEatuRzfD6xuO1sDRPPef9izibNjS+UJZ8ELQwI+ujM
nflE/1jgxe66qvI5QBMll6/P5IPrgRjuRMVng5x0J8ZqPTFHuohhLX91F3+y+1MqoadDGZcI8WP1
vaDH3vZ5XOzSFhNJWSQ7u4Rh5gG6X1kV41Ulw0iXvnPvcA9s8iACHqp2gSzxfY4af2sWyTFoK/PC
GmcLwE4AIcSXS3cuunYIrqBlrjBMOsU+xqHEFluiGmLCuv79FPvPv40Yqv/+L75+KSXGq2HUfPjy
v09lzn//Nf/N//2dv//Ff1/h3Faq8r355W9t38rjc/6mPv7S3x6ZZ//j1a2em+e/fbEu0NWMt+1b
Pd69qTZrzq+CUcn5N/9ff/gfb+dHOY3y7d+/Pb9yCaARM/b80vz2x4/m4VbG7nxKNP/512f448fz
W/j3b1fP9Zg9F3SEfn+8v/zR27Nq/v2b5jn/Ap49i0R1Ks8U11ki/dvvPxL/IoBnTgbB2qz+oOxV
lHUT/fs3S/yLMhTHEimp5TLPxo2lyvb8I+9fhOBUqFxGCjzd063f/s+ru/k93fv9wv0vo6MfC05i
VkHMs3/0QCgofLw9Cr1N6jxKp52cWmziu4nDwVb0MmAsjVrOLDUFpJQodVlVwqFjjDVWlnr+wq/g
Jo3uq0Bhb8+WnhZmDX/5KP94sf9RtPlNGRfNPDT7cfvgxXmWh9mgydv8pzwAYXXEUDcoPk21+1kj
jMUT3Aan6a9po6MPyOuH0aY+nHdbI/dQG7qW+iqA+1h85EX4pHbM1jqcaP8I4BokcF3lRMNubCrM
s9gpqUn1jMhIPhQvoJCfLfLQOjJo/PYTe2WsYTsCI+1RT3mJGQx1iub3pQcwLGlsfC/ifCn17Anf
d1vDa0ooXrMW+V9pZ+cNjvDlryn/nB2y6zDu45ustI/1zLYd/bgbvQZrAQ8AW/vYeZlcs1ntsgBv
t2TAk9XP44MXJfqKQTVnBX2vc6cfsc67bLTshmChW54/6ymF9qonNYoDXHV5PuYFGWuwmLbtDP00
mFG9j4WLvWrwgw/JYragOXgFT4On9G0jMNSQOHsuBvbdUG/BfbQmztaVH+9iimSLaWd49ewq3ppr
AssRy/aEKDdjW/TlnYmMaxnYBj5804zYTfr16EFHFmE2c78rjOeXfpFeDdCcAz3vGQnRAILi7aB8
MwHqFHA2OsWF3cr7MNRutCEEV1jyO1nucmUKkBMpZsZebO7SmjefBb5PBCKfPDg3zeBUK6/Lt3DC
mZuanHTlMMXtgjBfWc78Sc6/XZNvuckNgGrqflMbA5wMyWMkoGRlM1cERPsgPWttgLUF1AszzMq+
h4UXw1SsAGoHNjARM3wXYZlc9PhxLVrfiTDXbJ/C3v5e+jRBqnmBB7MfFhMFOrg3q1sK2vR9XPLZ
pQfUNC+ZbqcrK/HT1aiFAlnbNX/O7JntwH43qx4w20gAFhdL1yKtjJMHGx/bFXbsIMlAXdmldekl
ZrpQk7ypqA8Bu8ugNCXuthAYxQSCeEs9GbNToX9t29qiqtS4bXoJlwjkniMhI6ZNmC+UNN9cD8hr
owGsYN4OeAPipfNdqnX6O+24hfJ5Em6H0Hdm0jnNMq9/VG7y5BTRUc5OPCJ9qgnurMrylkEuTqSg
tLAiZ0nzVi1qeEBjqO9GHmQx1uGhB/QQz7NHg5U8Dk76dP5JbnCZOkwSB8e+ZzJFEVSCl5rIx1U6
gcSEntFFHb1mVwMI1Ktvtg6RdEzsBy1M15UbZLiLU5K2C9Q4WOw1FZ+dJ7mtqyl692R4SdH5G2Og
C1dz4LS2JUhcH7uvso43qS9gQplUiSH69RqNQ4/Noyb7xYy6OgYGC7HoCYEMbCwbm7ZXVuh0fMCU
9aXBtiz91fkdhDHswbIY7+0eVWUoWKlJDWhK7xDvzNd96uz33kWmW/eXVtKf+inPlppRUdTm0pUp
lThFxinZlmpNpXc98p5gWDFVCzG/p8wfQI8sLKiTviVvFC28NXWolcBCuot5hNHHKdtOq3WL7R42
U16IjQ+AWy/EXDOty2zl9NOPpJsJf/rM+Iu66ymGg6cGfj8kE5gqWNK4IwYV/S2hjdfdlD3Q86dF
11s/EXYzdjyO6SbMy2818Cd2jjcoJRLLIQ0yat8/FCNSHak5Blw1QMM6cJIkmAWUFqs3Fgj10Th9
Y06f/DrjD/NixGKnYQJYCS6pX2V8XnxypU66oOiQbHSAKsumLy9R86lF3LGUuMxeFDLFNB80Fb0R
7ObN61B7QPn30jp0IpC6XtZVR43RWHoNsA3RPrQGO5ufMAt1vjayZX2UInsaJ50k3d9ikQSjfR6z
aLlJcEUROHHzBJFLTmdI40o37J91zhGB1yLuvdw77QjpNxm4nZPrDjHHMgGXvrBTbu3zFWGESCf3
x2xw0N6cIbqrB/aIEV6fb/OqhyzJl/EO4S+F+5B3V6AHLkwgjEPGozN3tM1hvkUF16ikwFDK8zKl
y4Tum5moEnigV6+G8ttEdmaP84R1+mRYFca+8xMRpXBHD3untUww+XW8zfT4QfnVtQXbBoAbl52z
wVyHfXg3mXhoFRO3RqewJBPPCTlgWYXfz0tk6tnNMj18VyUQnizSkc+FG9/oINHFd2Re/gL3+SeR
1fACjfTd1DmApOLwaBNGwA0Ta5XOyK4dh6ZLBxdPhQCQhvkCWi5dvHqVluIa52jSPFrnAO9XzMn0
Ky0fV41hvoQMzC3Qd8/DffLGCkBDMQtR8h54nwjU+WHTgkayH1U2gyCG4OK8MIORwxtjl3fMefSV
Buh1tKjklZP62cQBBTlE1YCK7s+ryBJsK9TEnq0ILnDtr72AU0I3uZzVvMAVY/hU5/PL0cR9vK1m
M1jGVP12YsHWrO0aq8ul5pZPZoZl6hCmm7pzf8y1IWGyqeTzFl3W0yrPKQ/qABeLChL8+Wcyl/s0
rF4K+jkInoBTw9CBmFSt/ZyteKKxd55V1Jr5gTrGf4v4wZ2fGVNlSH/pdW4VT5JjlTIDBvWYoXcA
GQBNIisqpYWbnmBLZkLVZ5PnwqNfZSR6mhZhyLmTVMkKhM21YRdySYXrlW41i1hW3xSfbeDjauu1
eNBUDl82ZojKrH1y8WGp7dk1aVD6MoZtdz6xDWYFVq2I3pJIbeiI9auMYb6lk1vgy51vHe9+1fn5
0zkO0HDbZj6FY5JrsgDAzn5fHCHctMvAI/u1hsem4lBJUrqRo0rfU9n+kLZ3kzva0imZw8G4kx4U
QNAkfS+GE7WEajlUwZM2sLhGT86h82VX4tjNUcsx6G5zNHyLVrKRmVN+UQAdi4haVvNnZunhcxcD
jplDDw3PnUobl5nGKTTpBNJIX1+ALMWiXf5xW/CZxtgreew2C6n4cH8PQQxsCrsqn7HsFAkVy6LB
MHaUriDBvJYWzkymtYkibvOwr+67ZnoQLoVoewHM6GilxTpGPbewGRVdegOAM5Line1GK6XQ2+O0
QLc10Nb0pBDDp1e1dRwr7ZWkhHpYxq3SBk26zXzzIG0xI5yGxzDD4ETO2yrDOIrYh0+nLuWTCNnt
KqaJlubRVYjxLCxyzp+FavV0JXMMVkvGKDBs6RdhTnxlObyEZNgj2ehms3f+sg8WFEtm21vuZS3k
wWxvfA19JEOuzUZKwRhrJUbksMHR3oSNojptByy5K+obwRzqLvUpZErVQG4X2tpD2Wfvns/R6gjW
D57hsGTFO/nGxpEiWtUcwWNhfocCwHg/jF70XirCNoVIedxOcxw/2PiXNtnpbIhtYYPLsRHu5qEU
ZbIra9REQDTi/DPaOywlCIsiNtBujCl+pkgKXMiGJr43i0LlL6pt78yKGlRFVXjFXNxBJs7jLP7t
rInBwh9q3m8ZRDnEPpbV9oC8o+0fqCzQJe/eg4xbB7UYJHr4YdyCtMfN5roh0MPfI3r35+fPu5T+
FNI6ve/XmZvftHX2lCTFjdSwTYkRCAazwO18jpY3TRjpO4+xddtNn7LZia4oOYe0utnnSaSBM9LN
dd7ahxFTBd0e9E1osFaVhdkCY7JPRlo+nZef6KDpK9zKS/yGpuo5nyAhD/4VshqW0RzPlUN+cw6D
YvNH1oNxPG/GieGfzjHIeRNPFIerkei3gQVTs00N4p60ppyGNJtL2bbqm6ixTyhouy6swj/JPL4Z
CvWUSLIak/LacByib5Y0VuFEmCFCTudcnyFRKn05x76ey1RjoHGGW9oh74jB5aydZD8AZxhn7yhx
ubsJuDOV/hCkNwujI4R09WAftzEehOlTFNTsl26OKYENwB5WpL03xvrGn4JN2Y6cfz6ZdpIoKpwp
M3ZziDrN2/+UMv1UuQVs0Tna8GnjecaPoGODretuFynnKc05SNHZ3GcivS2waSEEyJ48ZUNmrJfM
0JO7G0u9909tLE5DYbFHNu6hGZ2n8+k4aSSuptse8z7eV4TgJBRxs0qcG2zfn2JFVFN60ysBysqb
o/gsD07UPgkGee9DH12KsLvp5rhB5ECqQ0hKfpm8/y704txz7DRajLwhRqn4nbS8pPJBEFBd1spl
OpjgP4ydZ7N4a2M2ial0GUsF7ryVWvp2Xvue28fbOIgFLij8RhYDjPQwZG6JYopW3ecQhbxiPl/w
tYyK+PscLzA6fMp8ku4uJh623BR4LZ+N309XMcNbC2fofpbNU1pxYJ4v8xTdpi0lYpGEE6P40U1o
+DvUJZd9xN5TtcWTqXiteDhtY/R2W5ozTCGpF3oRs40Jm3XyPqdINGDmDe2+n9jtzut4Pocr297p
Iy8rbwnb0/ym6/3L3rgdmXEjOCREGs32jVDziT5Lu1E0PXIne28sRGVdN67Hes5z+4gCdQhZjpRv
H2vDXQ+nCNXTpdTz+ErK9KBJLoSNtXjlTtpO06ofVux8a3T/ORLi6GXlTeZyf5UGvfHMzV4Lx+u2
FGTTzXWqs8VU3SmeXMmm1HegxbU5+UMbymFTYrEW9MupX5kO3tQTtUfTw8xWBEyXiXR1DirnGoCh
SNdLB+GEDVr9nHSW4cal4EqYR0BoyBgLqeC7V46XrSXxg9IILRAnfXM5IBfC0wbyLw7Jie5omZfg
021rWVbmuJWxcdlKAYk/YNivMjSxi0LrusjEexd4MIL6bJWkTroRP82yarZBx13ThsFm6HT0nG1x
yWF9GfpEYmrKLsxZLyjqiZvdcWGLYtjJJ4O2vuYizevc87qLqkugVrqg8OkL3XMzlntHxHLfeBIb
+SErg1VJ/XahFznM2GHyylXiA1kVTH6CP07qfX9TZFGpr7vcNzaCiTw3luX+z38kgedeLxg+W/Qm
/t0yLOMVWwPfxJDHzj1nR7UMj4Wq+2bNT31+EYFJsLKjJVXuz99sA8YXSs+I1yat/n3WxdcUk92N
PrbdviMQ23sObg2h5bWrdBpBy7daVezP/+iGiQ2rH+3+/Nbvv4L+WqTIV/0/flFTEX+omzEZcABx
thr++jDnv/7zl/98MKwjC6w3+Of8vfOX5//783vi/Mh/fvPP3/lfv/fhUeMcYGxHpeaPt5ef32Tn
JADg/nye88tTHsjvpsHa+/yD8z94Le+jZCypGmq1QoPCq6XhbOd//VDEayni4eJsA2Xo6IIsvLBA
xOY2kxk1Urdl3YVckK4PFGRnq2C6ka9Dz71tpV9tAiMvIEEqc9tnw7ZqinavR09tg7cQn2W/D1o4
9YMKBozJMnffguekCe837p7X7ezP3zz/g1d3tLJCOOhOaAFAppBEFpcis1ODtw+zxN+f/4/t1NvH
s9f50BgMzqibRgb2psT0ca/V0txjVGvug7G7xd8cDItLhkkL5CXl/JUBCcdFONvbDy3Zl5evXSOH
75FhktrryZb7ljeok4rkWo9DBNSDUgC6iOhbuUWaAq6UCAuF/S3TXPHajutktPbwIzAsQK6xDOEr
GyaIDcfN3TVmq1ddSSp/IRzsJXw9SLeViTIoYN7IhKSwmU3QmujoKJh9EbafnNG4+LW+xU0fE0Ao
ss4OZl3a3coOmbahiqPmZ2pZ1OIY6DCM42+hHu77DKkaXUQktr2fr5QxBTt4EBv8ka5St7+MVYyG
0nNfVJDeSMt2F8hDWtD0EylNRrkTR9Zl60z+YgrC64GJDasNbyYNKaZWYp/Qmvetn6aHPotDDjq/
2EBGfDNH+8UvcHPTKgw0uj5/xdsdbWDVvFRISoduWA9Vhv21I7dl3Nw4SXtU0iAKzodLlOWkKy4b
b+X0QGls/4I2wVXR9KtOgXAtrH5Y9e1rZozdnVLKWls2sAaZe2s0BQjVWRB+5u3KwMguBqdHRI17
S51Z5fWQY9bGAvKomXm7HD/pRSOZU8zndrsL3ZoeWkptB2q0WUd3Q+66BC2pfdCd2odRhY49tFts
7BTarN6/d+b+smB204xonhfMT9EnwAUDeN1yQvq9REtJzTcfj12uGTsvGWlGgtSqALst7QaxDOZ8
VQWIwlbdQYimXOK0N16giVspiTSU6i1uJN2TgectFZhu1Yt7M6YMzaTYwew7g7ptfykby0cz4EMY
L6qdtNDw5y5JpgyaV14B+YoRiG1qSYTVOIB0TL5WMXYSlDR89OtbW48YqmcqOcRtj5eRrPMYOFsY
I1sRZnlMJ+8SnyLEF0T4yJupx+nLBBh8pzfOhcDnzerA/bZKvpAa7kJpPtkcjduUSIz+sL5ug1SS
xlBDTGqeCrtYyqnRBl3EIdJ9/9hRu2YBIVGtdUaiq3hjAil33Gnl9aW9cVTDIKhjPPlOFuJfb1/r
fbAplAY/XRnYPFj9g9tEN5QRvrmBv20tNgsM+G5KV1zlhncKAkoitc9MlhFfK60fT5rSf5K4UlJx
k0OrlY9G1CKo89obqSCPw9pbZrbEiCTu/ItCVHB5kh1TdTgvjQyhUkI9eg1OO2nPbFxT93Sxhwsy
lZ+Uhn5GU3LVGdZByxjujouje7SjpGV4hD6J0cccxrQqVXCpZWBcXMYriwFn+jx9Nlrm05UKWbYB
RRvjWAzocxuXclXo9vDEdWR+xOW7uvIex8HLrk0Mf+fqXOFOODOX1VsucoDOREaTOV6mBVWEHBeN
YB6WTKahXk2Be1Nbst5VDEeOZnRqZH4lEsyoxnauPQrjuu+6qzHp2z3TDxjYpvWSwjc3ahYsnMS/
8FW4ngKJMWo/xetWYn/U4TxJbeEichTOcwzKFhluoGY/XiSDFl80eXrTN6lk7zTadQn953BrdbZz
r8VkZ4nbbYIIOCZ+pEQwcFqa0X1wbAenTWwhyF5K1a21Fq6h2T+Mo7ghkluJDgtNtGnjovC3U6ye
g+nKyZMTwJwtW90p7vsl+pFlXDJhQHNvCXDksemo91bOrnGtvcDmIDcHYIqaWDgEJGkZMrNvVfcS
yrekFRSMO8SoG5qndDjIEWeaVjRbWcsOnJe7mkzvRg9IcVIOMd8ZbjMVvVj4osRBeRxRzfrtuNCJ
4qshRy6frVIDQ3rM+XpQebrdviTRQG2iKs1lkwt8x5yf9lzL0KgwUlqnU6KtGvwsZXCclHklS3lq
XOMJeOM1vS0X26qLoMt/IuPZ4Sh70ozwfwg7r+VIlWwNPxEReHNblK+SVGp53RCt7hY+IfHw9OdL
euZiZkfMudix1TIUVUDmWut32f46+Fpy7Sprp6FRGGNM1Yfy2tUVuyVODcVuQr+Z1s0DFoZ3icyf
Z41lI6iqu2zY2oP5lZiUwaZsjkI3XsfYfPRcuY87Lj0SBMZajtzYBmU5HOX7qZWXPIvBAXoMpjHA
5jMvG4R+i/luTPXNKOKrmY4Ppsv8wPEYtC+Vea7sbpsWxAjpxbWJqdVIzyXpLM6QiS+GIMspYUxl
Z8u2LbwfFj3XZuC5LBbiiJIJP/LmVdOtS8k8Qtj2q7o06lB4Dx+l8l5hMmY2d5n/bmNQS8cOL6sZ
PiLf/TVJ7xlHhgCeyjR5LwWXo5/qj5lnaIS27xs4AydfDsIewqK3UeGAeCXwyQrvFC/uudbKc2D0
WyMvTGYu4x0z+I2NVMxnBN5P3UmbPqcZh3qL0Wnhyx0+altEez+Zp/yYf8wxifCxTl4VE087wny/
gIifLMEPrQShYFnqDkUhaVUviyaW7cgHj5nkq5t6j61f/hRLfO6qm89Qp2gbKMjyU8sQ91qJ9rNl
JesyJkuYQZJzYcAuAbm/szS0MXfdZF5HjeSqJoOUacj8x+TMf5iJvVGqbGVd/2rSi59xGwq2q5D5
wQnWP9bj5WUqIa9AeNeD9rIsMtq7Rj7Q2fqPMwMOb3QSOuyRqFUMuUWeybAwvJs9C+LbaCUZipbX
CPc7piPOxWW8ZgTNWeNhHu1Ll/mIu4p76up4O7vtssU8+RM3uD/1hKd615KIbsTuVjd2stScC4GM
x6wWrAaiUyhTve386avN5ZfbsusLm5tQz4FYHYbK9RWL3p3BlNuHPZQg2Z0IY04GCHpw98LWIW42
EjVtlBN/jBr3mjJejxLKAxJCd6OGZqL0nWWr9x0WtV7SEqUtT5qXvVgz/ZEszUM52bQXiaiJzaWl
KvHTtUfLuxClWhOQ9IMJ96OrWVaYFWz0LiHShUkktz2PZyMzfswUSWrykm/hPzBQph1ENlLN/XjM
NMISptw+sPr9Mozo1Ym19NDVw0ePw8me+dK0aab+swJATWCQGemtqpYPfRJw3wR7OtbO5JAScqCx
Y9s2SUfV22Byj4xZ+dYHDE5ziKJ7kY6wahi3sbnemTOR5NHYf8xk3PU64V9eJZNwgfigonhf4sLm
MynkizbMd26avJR6h4ekR7TaAuOmG/tLZjqH0TVJ3zAf8oi5iUcOPBBeugMGSTcQzL5x2Sk2Wwes
a1P5ybN0gttY+ipbx7XyL3uhvqbWcz2mUnNJL5yX6WOGQ+AY2UfbrD+G/sHoQsc3vuQC8sp/M7wI
6vWwH00QuHHvOshWQd/RZY97GLwbMF6mYkTbb+AOMYa1NzopwerPfPZu818/SycztCnvGwzB2OUA
n4mF4gbReQmXw6ujpeh8ZG0chuRnA8vu339qJjWrEWQR9SsB2NUE/ZiXq5zgqA7RC3DOKApnr9/N
HI5KXv3TtMTWSl8WPBA5bizxjFc6In454jX6BOP/yMhZCTmryRLIa/owzZ+JvWkqBnPMzgKR7w02
pDpxtzVfW3Cr1q/Vz/ivRrYZcOfgZoOxGb9DkWrIfteoXDz9azw2lbaxLNLe+H8NvEtXAR3n0Gjc
jCRoBfz9+iMcG9XX6nEMOE4mgjuya49WBV8bg7QH1qHQYGI3dPq3OjGBJxsQJWPedHysM5PZ3LDv
+AtUTAH/HMqAEY7gwTnUtoMK1YS7rTJR6nNSia06V6eVBYmK0acFM1i9eN30u/UNAFxbOQko3cMk
xVYdTp2XellNvR0klut75xjSOcR0W+qvE19/aECyjZKJCb/ajFGoPh719tRH+O+3GnBW5kQ1x9xM
LjQTKL5SgLVqsnes33uZcbfxvRYEjETwrfpa/U4F3q+7Xzpti10xzeBX2/zvr+MUeNBTknk4XB5E
5EB3ocEciwmFTLy9+lbMj6vWP6pfQde4XXo6FFQNtlH8UofSScPCzJhntQznpvkaK3FTh1S/E1T3
xfKgfkOdk6j+JPf/PimVn6xOOK6ck3opXuJuHMgQpXnOWmN9OXU4d+zhB95bxFnRovwIliM+11Qv
2c4V1bVs8DwAxPKV76LJYLHB0bGzQPWwhdqIvpHbwQTpiK30Gxr8s8VTlY2k3C6aWx+SWNfY7ufb
CuDXXfbNdvusTdyupSMxSiif4wxnO73Ujz2IuTmawMEZiUods2hdcCtCjSZrPpoO0BG+66A9ThNo
NjZK6V7k0cYdHXl0GijZMrvK+CeR1iObjflIt/BVDlMJ4O49rDQIW3KjDuU9myTDMgWK2PLZrgiH
RvnXIimYKxr5VpwQ8iVmmZysWDxVA7KBxYetgz2FpMZh3FCc22p4VP+VgTR3taKJKSpYC2nIRB2/
H/aG14JgsYlgGo4JajRU+9T7BQucdCVnfuuihixHhxG1njL5XqjY0ASZO6vxXqwl+7CE54eubPCO
UlRhdoj6c3a6pzymHlochuyuCdpkzewZ9kAbp5+8STinWW1YTaY8BCRDY1IaWLti/Xkdd6Oo4Ter
1Ntq26YsrxjYglUpBIaBXRE2NnhMit+FZqfHoKmSkBkrtzdD4bmcb12PNXJWVHcxtoMbV0FmegeD
ohX5L7tJCTWO6R7NkfMXfyq/Aqy1ig/4Eztd66iYAPdPY2Mc9RIAyUz1PNSjnezqN1EbAp/aPNtG
KhzYsveLAdDS+X0V2r3+hHQLlMwsPqOqV6mEAhIvIEUVR3jkWvQ6KzhJ7XwUHrMDkTDoNuH1bbrI
OixRBxJbsA1jNID2aj5YbiX2JsF7el3Yp7rRL03AMGIeSRwcFZjpmNV1HeEXp7LiNFfmVQVVbKPX
I/y/YZ9OKF30iFm2oWDo0YD3VlRPcUSRut7ovkcwSS/cXWMEzg478n5f0snM3pAeRAvoJ8q6pcIC
d+7VLV9rJJ0so5PtHXl1Z8c6zRpXtR98TIGoGzXfPwpnHu8glG+BVZwH3TsHlfa6RNOv1F+MXRpk
+/WlJSH3GzfX0t1kCiIm7ViciBeD/6W04zYkksmq7n/TCqq+0oPHyMMKzU3RwYS4y5Z03LYxKv+U
+2LU3dcCWWhYjwxO+8LZDwF1y5I+RBXS+3TmL73MCfEk5Ensk2dLMTNG1ugMucCkoZeHyXAQODeU
glFzMnoaoojobNlmsYW/XfRc2/TNiSqf4KXgyUVJsRcGqZzj9IuKs8IaZMatQ1SXDm8oJJ/vugE4
kYzFlT7QCedpIW5zFDcrqX6BdycbmDfBLrHrcx/JW98mV8PNvv3iLggojWTR2AgumDqrZyHqube1
cnqB69KHtcsaYOC/YA40EYbeXQNySmPmhFMCe6vEwRnDMlgWK5yqAMWVJVVWnA9FHp796ac7WncG
9b5XQBHpRsqjLqMabLmVGNskQaKjIKY0st0RqGug0CvSc+9D4QcuWkGDpgCXo/z4zBUjH8EfCBL/
0u3q5izOjxIGIWAPwA0PMEn0911vvToZDZzQDjqQYz5U18GVO7aDvZ65YD5jn+8jD0Sg6okxrvZ5
dJv0ngEulPllgRcnLKoy9SIjSLSIjLeirj7bwnnKE3hAiuXF1kH1CFi2dILpEA9wqSyPC78gk1D/
o/CzlZizDKzDvOjFseBNMCu+i+cInJYezU5QNhNB5dBgrpj9FDN/swb/IrP80zTKm1VzL4gg+dBG
okVbQG2zz7x9MXo8zxMWCb2+dSI2/G4JyDrs6ED16S2JiTNVYyBngMmTJk6zQSVHNTTlz8bCjEjw
DpupnuhJrDzMEhLO3BhiJY4KvyGIWYCqKPpiRmRajDiDCtzfus14HPuCPChZBNdS8/e1Y17tfPiB
mjFldMgN4g406wQWKd8BQRlRNrtKVu3Or6ynug3kGZBtm1aYUbkGTI8qc4oTnnAPVkVcp2v+qvv2
S8cSbmct1ACCbIt04BIENv1FHOJD8BdmhL9/TiKzgVQHbR5OD2GJObJcTCP5IBXM1Dd0DzaB2che
jyXgXBO3r5hoHzKs78LGA9P2um/CaJ7/kqfG9qeov7XxEZ9yYfeXHG3YboX8itS9W0yDRC9u81Yx
PfGLIwjVYG5SDxBq2gbSSCw+FWJHcgsMHMCb3Tyn3woUdP36tTXHp9wIGNbQbwwzdy+DYCR7tfvI
ffNDNNpG15C2rNgZLP5NXQXvzbi8jxMLUJWBfcogYRE26hjdR/b/eDisoov/ZgUbOJ1BrcZ4B975
f4qeGpMHDQ5sh8wADsXcr6AoyK/vZ0TUC+dpgRx6LFvGiLYWMTQLwpW7kPV8SEIDdVf0KL1j4ZvY
2BVXSabcDVVT3TTFZPRiyqIo8E7rv5xoUrd78clnIs9J7GI43rl3s0WHo9fnrOjp3wbgyEABeLKX
ZxrQH0vM5/a/6eTOP+nkf9+25eF67v0jJgkaV1XWmeyOtGnHgoVjWoy7wIM8qrE1kxFzl9ff1Tz5
W6yUnI30DaJIDcW5qDIeCDo5WAGUKxX8u1nRfBKYADuQpW+KkJ+yVQXYEnz5coBw4u97h09v3UUZ
sIWkFF2Ggm3NTMqnoYl4EKAgR1r6rcqmRN2n2B0w97e4Hn+59orgIASjoEjON6qsj7FhxVYrXOkS
kgK18uTrMj3myaX+I9PlodEwZv7fH5r13/oZxSHnjZqW6+Nl+I88JyQ1uTdoVnvUUgsCXB09L2CU
OLqxliksd2qeOlMlYirWz0qPAHU5VTbjOLW10LBcvSog59LRXgah3cfS3K/kmAW70M2ysHh47lzR
xhWXvGv55FxuoURPHhmTfvxls9nWy2CC4y60SIrcEI/pccmbRyRMbKrJScUmJgyl1RP4v9++9897
xsIRxEaF4cNk/Ic3QNzL3AxSYph0vTX3abHVIj8OvYRtotRi8C2SalYyvW5iAtv66WUl6WkWlzIt
FQlcscmjOXpwMHe3pLdj8TsuLktdOZzaGorlWjBMktgLmAaV2lRiu/ycfT4Zgd2fKEpekGClEg4E
64+GqccIRhQsf6lDTpZAmaOtKGodq4Kx3Y1ehbbMh0mVTTA8iuno6cj+l3nlIWWjLc9OW59cH0MH
xPk02AlusE5qnypFxPJj8kONAhjIYnxEnld+CBrYn/mnHsE9iueXHGrC4rXYv6vdFbiqpiAneH0t
lM0s2MLjZgBmnyRMrO3/viIEFfy3qAr3TstEtEJsFXJeDGH+cwFzUN7VxUzITFbhDDlQrB46n0BM
EyVZKcZ7d3ExMiX/Zytkf3ZdaW6bIflmT65xX9+YXfwyq5uvVjwrYsouyMPusF5z8fjjj7RUvDWE
eAYC/OrvotQaJxtDwHaQ2U4zzJ/6uPz20vgT7tl+bNNnMyi+/ZyFo9SeGHywoTYmGAqssrxx9bCt
vLvM7j+XkljhWUZcD/dDKh4nflvpjvjAdJfMxa70tJeoS/BoqfvxIfCmXbd0F012+j4fTEwghXMR
xuhcHOiueY6urgEmSTj0dSincxQMDd8RxikazW1ayoeWWd0RV9WcwqvFjqFqddjkcGe39ci4sdDL
HUsb4o3qU3HwPeky7GTBU8ywlc5mdTDQHeu3WvGbghpJFWluU3wXASk2PmuTY1MFrkyq9ecmhZzV
aI/6EH+LsiBfCd2b2f5eC8q4rG+uBoLZiB4fGfVkKOJW4znPS9RcVV8c1+m7lzWnoIpeWCk/VWtK
F01StpoNJUX3PgbOe6TX29whFbkZIqQjQXNgDHmVCxVXoFEjLNWg7B8+FDGIij+0kSPv4TB+28P0
KMvyYuqJS5MIhz61qMIXgpJF/Bo3xXFlqnbJzyruvzRTHSuhh0Ax6gkkEU5ZYo5la7sh505ZEhA7
va92Wk4nmkpxbVzvOddg8CpWl6o426I1FRmkCCGVX/0iOfmxgxT2L7+tV32HGHjo9LKnj2zkMYVD
6jNE8BJGHYpAZyfATjkOXbbgdM22xG2/NuHe2/Vzb8Dnl+0Q+qoVppLdtRAj921vPWJf+h6pVchb
eHG9k6+pNN/XBzxp6mTrCBKpswEGQB0jgJHmrc5wnUSfZoCrKLq2gz62efPj8eZYGosNfc/GIT7K
oSf3NWwdsRujeQ5oi/DQ/zHJ6kedVrdZ6SYIONp0tMdBy+avRwUuCnb0rDE830YGgeIW+UJr291p
DE4Gg1HAQnlvKPpjpfGHeGQl6Xjt459M+jVtvW2T5GIYDbsHmFFh+ZfaheGfdVZ6afiQ7aWGJCHE
+1guO+kjZMtHgGuQ8Zc+r4xLDz0Nk5JwHPP0lpnjiVSe8ViZAYMeD6OhcSFoBEEaIwt8xCoxsJ/o
gXOwl+Tm0FuetNwttnWkAwD643Wcly8nn82nHL9erLeuuGY/1wsils578bEcA4MpdYQBTJxS+J46
AfANPkKMtwQD2S619yJpzXA0rWFHh05CDMKKvi8ObkcO9ISX/bYKJjUl7ehUbYC7ThF7IGmKo9c6
u5UY1CHrmfHD4EqQiZNEZ1hlZyuv5T7XxHlZUnfbTLqFani5M5maH5JBg8gixKnsZvO8BMtdIux8
hwTmpvVGzeHqhYQaslftRYfQ9V7PkvxMR8b70Wm/J5PvOhozhgqnyzOUNOvsee2/vgI2NLChP2um
/rgY+OBCXzvWumVuE9d6doNqOQfd64j7LPMlqCgk4DpkRKovO8CgvksPVZJP8BWldjHxr4XyMB1l
tGiX1Mu8c7N8r/9o1XfWr1DUAYI2NjRbMeML71sOBED/boG8frRtL7hE/ZIdfGG9pTLIr1M84e2z
lNvAKB2gqVm/YPZ419P/HKtxuY89LzsWWWGgHOmhmxeSWAyNwIxqSHHuqBznkgzmDRKdc1jPcj0L
y8NBQ1jtdxXBYYkq0UB+SIFU/NkII9rQsBotB9ft4WDGc3JyiwJ8R+ZEhWVB6KS8nF4RRKzrmNgV
DM4NwMOdpXKAWxiCF798lT30OtOJT7nXuJdaFSGRgUrYn9BSIzZ7tOOuO46Of/AMRio5dSdAy/SK
Dny/pPN2Ms3f1pjlu6w3m4stu+YyJcYvCTl9X6qs4aSeyA/2y3iPT+4unwbj5NkCMIcp4WU0bcJL
Y2BD1uKnKPZf83QgPTzSobNEiI5KN8QTAh28lV3G+dHp5nvR8rgkgXEzifMmvXKBP6i12XF6isVi
nP30vHAC/RILBkN4kUByGg6tUZzjfu4OeunSJUu5tGdH81omGdZmWABRwmw2bgKG0xmCfXbKqgju
McoFZoRG3p1pC3NEJmeflZqNJ/O26zFiqLy4ullTaHrY5hVpcp/CEMcbjBEozViKbxBgXGucVwZw
3qJEqaoOZpYmwqZFqG95yXGVcFVdxwQ4H75jjNYVr+66rlpCaTOgV/8uEvfFLpeXtbrAcrHagpMd
RhM4L+7adxJX870P3AeTu/j0MRzJl6nb6krP4OACDq0E++tot1Kji2lKDwmCqtnBCKvJv+Y4vqz0
bGEWbuhRSAPXkblkIlobXe0eftR+PcuVMK1GREtU3qZkC6nxbCTGvWGT5w6oEi59APzVPq91UjOz
fYxxeUgy6FZFFDShhv+xIjvjaduGjlge1fa5csgRv8Dqb1j7eRe4aGY/iBuDctvmn6OiBuvQzinT
m+dFlp+KD6vY564FAx1hE1DitG2RBKSIIKOK6Gc1NR/jecuuTyntcqR6hJqDX0AbUV12iBCtHByu
lmFO/E/GXHHT97xOB/U5l5DOtF7SWvGdVSSzxLW++Vy5/UNC5+6le+zv4ann48Hox+elS4eTKHGk
S63krinGaq+3+1WztRKEcYorw0anFx3g2e88ibIMIuW3Rf71BvEcejKL/lZOi49lQHk2OpSvWaU0
qIF5nDR53+jBc+wsYJXmje4WbYg7Pjswd8si/V5kwbMKBNVrz7mycnfdglHW/Ilxi9x0utyZs7xJ
zz6K2UVo4hzXBtpTbOO+9R5gSzyMZWvthxYWV+c1p2Kdpik9YKCdSKa66crRoYxnJBHk2vfVuQ3q
7VJYT4UaaNZKXaNlzGN0bEPHpKdosa6OCW+KTn9oUb7w/3RkVjl7IsLlbwozXebk0zNFM6ezFVk5
gAySjDj6MyTYJK53xJJYzCIpIzeZWd9TRI+bddgyRfQn3lC8efi/YIT8jjTtFIOvoCvOx62ejSiJ
OOn2VPbQVeyJ6knE1EV4hm6tflmQ6Jafrabt20J7W18gdiIIPawPlpi6Tea0z0q0Y7M+sNrKN1V7
rvODCB+jTjrxVtXnrWyecqBrRDLUviVDmyyjrU+06po2GqkYo/ejmK17qXV3qQcLOmpgOrckXBDL
DalW+S/gz74J9BrhTIY/sovzE6em987z6OCpFk9vOhbaO9PjAelGLg/eiSY8BH7RYPpMiCRxXmrq
2oxKBFZW6gq5f/whqHaDmwbXTklRUyVFwsODU7PB6dYWUeMQgZfc+UP8W4vvKjTnTKtfdCv6rrWF
9Ej4k4Soye3kVdTk43IbBeca4SoNeuR1oT1UD4RAbFl9kLpMxS7V4i9D8BmqKpUNm+wL73MZ5eex
moMPvSy/DROxgHpuOyN5dPGVGLr6Tx7lJ0MNQEomv+h69VM+N78HJqeWOseJ+rf2elwpgqXjFAOY
Q4Luo1yq6Lw09am0TOhieDHTaBxHjUcniGxnq2k4Tg0W4sZe2gcnga1rTdn3OhHBlXUbE2keegwC
tzag+/ptcmA30WA8+bn/05+Ce2ZQO1UvJUO/0wc/UlwrPgElHariT0HM3G7psUhtl0uu1O9/17KY
Cz1W2WdA0B/pfX8wOJRMo2uU1L3AMx8r88nYzwmdPCRxlsMW3QSZaJM1UlRbh7rqaXCU5q7FQyQc
pLdXohXVj6uWxJlpr6nJeJE8CSX8mbki4HDV12fWT/yDEAwqhcfaH9UJu3ac1IhnugJHyeB5FU6t
CgxD3VRy1l4Eac0COfU6gFvn1qaqmj3igotuRH2DoQK80hjJL4VfqfhU9ijy0OJBzRlEHvvJQGZP
BOMKAKz6HKIUuRFgfxneAJVWdR0Enodpi/viqXEd6l4q+8Egb8iH0xHc90t3KCsTRzO4J6e0NSBj
uT4oTlqc0zkRbC0vve1yMZxLZscnwzad0Go9vIjxswvJu9EQ6Wr3w+L+6GoRhZhngfF0A1Nv69es
VtmcHnTsmmijNRDP6dfQk7k1D5E42tO+TqC06qnr7Wxra3ZcxVURq6czO5EIdshppwKTLUPQ6Jcj
3d56CnbGijtG8sNOdPTpPNzaZD+0k2B3ZUXKSppFaaPa9xjQ6i3FQT7aOxnNN2M2IGCgusDillTB
Wvc2RDDxPDXGeRWIjvHRdnpao26L1FMTDyvAuTa55oBuz/KuBJ+AszN9b8rqw+q0fVwt9+3Ig7qq
biMPvNKRU7+3vvpgeg60dtp2NgK1dBL2KdOxYSTxq0IGse9K71oTGwOgxiC/nnVi+PCAqRJmD7qJ
0jc6rjYdc6/Nd6b9irm2HpbjgLBETXyc2Ebz1/riymz67AVoD/Bc+m7m8bvKNfifHv7N+BCERXHL
UlhCRKcwPeCxWTXLq/IkWeSJFe05sOXHCrnNM3ud380fS2BcM30hTHzJNlDhGYwFuWIpiK0Mso9V
8YZSlH016b+8aHmY4G2PlffcyekVi0os4tznMRrumso5+Kp/7RlVwBpDs6V8HYhHrHalUnkpuNmV
iGU5+bWf1HT8GkYtzjZJlTPySSsI53KD4iD4u/NldXNriWmERprulRpzfbpya97bsr34woS6lL/Y
MW+lyuQp6OHQRd2mUOWd7Fie10euVIjMCmoooKgfvvCIrJiA6/KACWRh07t33FxWdksd/bfoeS41
LdkPLitnUOJ2oCbHvgfXVcdMdt2S/Tz+0jLyFZVTwV9I2mjGDZQoV2mi+kW7RpqjrFBZldU1hGoB
Vp8xdG4A85u6OfUe2ETrPQM0sbOoGqnSWZl6H7kc/OvTNJUZHltY7unan8Ee3rtoJC4TvFLmMWm7
x9Tl8agZYKx3g9ak9W59LtYZggbAAuTDAZlP4n3o/VA1M6TNfLsiFyuA1Tk/yUZ7WrVEAdLmjQap
0VkyDOL8eGaQuLwmkwalIUr2gnqY2SPnik8UQvjCCYEaOXzOCEoWOFroSYR6gOeDQSI2BmqcMS3X
WN2QdU/vrGrp3sJPgR70pDXiFmDzCutQXI2CxbelZkpjDcYDbG8KoeloqR3Ph/KJlLu4qXrMwoW4
xLpG6QXxhlCzL1VpGZSe66ecJfbbSN3pTwx8VomX8eItbsZZ6uCSrcYuluOiTusb9ZfZjr8V1pcm
8FMWeV8P2WE9lqNQ3aUGSc0a+Uzj/y00JNG4eZ19rny4CouV05xa9RnbYQOVHtYZ0ATrZJ03T7EB
4RRMQqEu8M/cUKfaA8Gt9xnaQzl2y15BmFDNwLx8LkvZ3JA3v7c0t4sMXpA+AFwwy4BRb97lRfK+
PkPSMMa9NzUIVrxqF1fzzu9QmCiPGiWJcyfcGAs/vq1CWl8J8JWa19N+FwwpUDEFB7QllBnqyfSH
4pPBkb7QB68rRQ+gbczTLqdQmjJTfRivK8SxlJgS1O7TnLz0fxzMpTeTzd4Teffocj4FLfUmYHSB
PwPwkii+ydn7TMvxlgYzcsvYWPFvbPilBfd41U8SYs9wt2bnLFtxnZWZQOnlYl9PBxs9QGXTN6ib
dU6p7Ts1nVJlCxhZusUkbr+qClU9lyorBKtE/qoUiCttxLHKfWFnjIwloDb0KdSa2tEiUthFFbQT
acTYOOOuVQ8WsM/ZIfoXm7ca4sc87m3EzmNtYwtafa+EASj2YKai245W3G0/m0YzYJSXt3TpKVBi
9xMtDO7X5Scr3bsezHvVzqRKW2u35S3xqI4V+K1Wvazud7D9Bc1RbG3GqfitZpBjTw25KrjZP15j
vHRwcuC+9nOkwTpaH1Wn14x+e3SiS+ScRpeYt/UtJAPmkYEggqkiitYh9kHNaYW6Nyc/el59LXJk
1uyRsH+7+FjhCZDXeh/mjvmJ+yugOM9VWjFP9zEqnzSAM4l7ET/Hr4E2pDbRq8at5kIGRtNiozan
hZCb2JA/5sKVdLw0fz2XJajRx/bOZtAQEnNbrMUKSqibEGRS+cm3+kTVqyVWQ0emFB2tqf+dSZe2
uQU9qzeOk18FE+TFEcV+HfPrNKbGVjTl775I71TltOSUaNS2+yJLURUL7h1glVfdYAyD2zq8Eixf
zeVN9ghwPQYdriokHNM28O9YLuua0SpdepZBaMrRT27QsVyiZtozFt9xujR6gOl/ZfFUNlPv0Tr7
zHINHJYalzFpNS1zSLWRI6mg243LrXK+YEwEvKMUDmXT/dEBPDRsTEJzYCEpv6GOMtyNvFNvBMxT
6MBsJbh1umELlwyHPay9YGMMv9wsO6jbfV0T8yzl5fpsv+Ihro7qv/CAlCjB1jJTT3yo/M4vv0IC
0ZfXzMZr2fdFdAbTDEepuVs1A18tC/zU2dNH3a9WBYYSxSczU97KQSxVUkOuz09ieQg4GPNuyoKc
qmaJr6r2sj3w0Dpe7qcxj8I2bWDxeS+zbGto3C/rMGGdY2jtjMn6YD6t5hhNMcO2zVvYnuiBhpxl
1A8SemjLOyf4RlsJdw5REgdMfuN9+7zYbN1EdTJnIvaur79nGwMkYoSnUDrOUwICvhHacpw67gEh
2Nj1YDD2VX7slc1L6VV3Wm/jQeLOP/3xz6pSj2QOvSTgM++Z1fg0qU6dkj7dspoPbAULuq5gNGWo
iAEdHRFj+DokHpRmJGIMmbAOWZFku04xRC3PidGDo4mtQt91j+njoLa6sX7tWJLVZKWsmMcY9VHS
GXkBpD/Iw99rA90t7ZNl9a/DONmhyfXJMeg/rB5LEXCJBmo79tZ2GqeE9hzy7UiDQX7Hn7yuTnOh
UwK6JEt6iuqrBvWwyz7mtPxpJiwRoHNDOC46ax2ULdODnKEh0knlzq4hco2Fe0kjfYZSZz+WivFR
jMO9bMwFvCa9t304WM0CD65U5Kk6pnh3eCoZzu4GtpZ4du0N/sbpRjIl3eoY2a6Uiw6j2Y3rxFeX
IiWUAetxtPzxKGzh5qB6ER4JwH9R16V8LyVqDKfBBajxON6EoSZPKMSu3N2t5KHEhUs3x7SnLdak
WHwW75NjrSyG1hh+Zh2GyCmn7DWflgkg60DJDdVOrjCx1XkndQFApMNBNQxTNVvfrQMULrWkKnlb
zVXSXN6RXPmk9k0JB53BfX/BoQoZuWrhM9Ahz+Axb+PiV9W/rUvoup6J7DN1aQqsGi6l/VYE6SFK
mQ+4w0SUQdPceWCve9r8T42ISqOsHxP5Z/D7n7UEV/czrllhUrKlsOrCyUOAaeXXFjvIFcZbrUIo
xmvy00Pmr5+quxNxcPTTcTNA1LGEy5AnPsjlag6JsgdomdfAX97bdXDRtOhQGvnXaspRaqxwpRpN
oyHYNIr0EUf+c9BRgUUWFZjPcq6mXx6mACunY1yS8+in7zAOGe5Nm3XMWQP1hOgJD8HgpcfVGGpl
eo1yY8XsAytxQIF/uQuJ1o/zP1CeqIyiPtrYMv+zGgthdgu8VFnkw1pvfWb/ydriRRkYqW1TrzJE
GlXz26/aO0iUv1e4DrbfYW7rt4W0FrrdrsbbRfk2MOVUnKGhg23Zguwm6uFruuoZieZpBYAND8SO
Ac3GDoIbXoAPEXS/HaIMltoYznsXPan2aZoo77FxhJ+q5GaDpxysqA5LRfHr7fLOzQMzXIT2Zx0O
m66SE0+kbmD1AkICkdXhuhstTHjRkDZCcwCDiHBWHXwOUVG/HyC/hetNCjA6hM7ghiXW3gqIJ8cD
9qz69Lm54fUAQJZdfWVMeFVcJdQLx7X2W3u3SrtPy2i3+GCahZtixw/ZPq8IzmshZlsYNEHRTQ+T
nR+6zH0zTJZk2KZfiaLUJkazC1oTiJQ6xGr8H0TzxOd0qN86w5db4J0wcLt7uGYQ4ZWVmOrSJmWJ
hN7PJrnj/9g7k+W2kW1dv8qNM0ddIAEkgMGesCfVUxLdTBC0bKHvezz9+RL2Ptt2VVTFveMzKIYs
lUQQTeZa//qbTwrzJVsC6wAN8FPB6wQrkembfSeytsppbBmjdp34alt5vunsr6k9oihUdhKqs1Ho
aMQOmDf4MZijgyyRli3lx46SzyoqiAU1JO7dh6nT78Jihipg0p9ZdnXCrZNlNHeu6oGIM6hpAl2N
qqIXAhz5m2puGn2qHuKahiJTHzRUFUDbPWgHWWf51h9dXEKM5mnx70pmtuvI3cGbd+kABd59jFu3
Emo4RuMhz7Kv7fIJ4bRgZLUuscE2hHxR6DgRmF9zrb4qRyvVMzL4eEXTcqjS6lF5ihSRfTsDegAi
UzOOFtNT7xnb0o+oCNFhspKz3LGuPGaz/rJ4H6bq8D3tdtQ1fVslaIgb5UaHk0i2901ous0NIOZ1
QVmMkZUjbGYa0fq1AOdHeBpBA4zMjTqF05yUHHJ/dhWZpyD2jwEKJBhaLTPNL6m+TNUXCqVqPJcn
d1bueqoHW7AnMIqTSfWSWtmbqfBTdZbdcr7LSvfklIzrZvmWDRUyGSi6evY+Kbc4x/oqovFJXR6y
I5NdyHiTtphhgOQ+5GqQf5Azs6kc6kOuqVWdkfCxoTPGUz/GH5qNgCyGSlVW6jQvFbGC05f+esQd
niEyUw/1f0+4w8EWp2ReOsAWewWUx8nNpBYKtYOjOUqIe1uR0whJoiS5dtKUbhNk29S2dkY/TNfw
GV3yJ7th4dVqScGNTw1nYlaltqvge7wuHyRxWgvLc+5gXNeVe152kh6WD3ZHOqU88/24pBLhFv0k
MSzM5uxk+QGebSxR3V2Sd5/UWrPs/eTB35sQj7bwRK1pp6zYOpVLJoLo3ccHA4/2iAgTvA2jvPzY
Fs+Tab8sDlKq6JXm/DnNvRsUeMp+0CTzKgg+tPd6E34qNfNr+WTtEquwN3XJBVVVxbLZaC5q0Gna
QYl0fVWqqoGCuG8wS1hZfX+M8+GITOoBiv6lGbCAR13/kg/nMGOSjCTipRLCZJAYs3Qln5f6lhg9
jVyxVdTYBF5Ww3c0zjAAA2wbZaMIzO8syB+ewb844b79r6Pxz+bEtmX+xLja4Jn8m6Nx01zfwq75
xhzzV1vj5Td/2BpL7w/sgl0wNgsnYqm8i//tamz+YbN+QrJ0TJV3qUz1f9gaW+IP3MDpqKUrSfmx
TH70w9bYMv4QporfgZKqDI+xSf5/sDX+3dXYhSGje5AQDRtX0T8Z33rmhFVHqZUHvR7uCwsHdqxl
nbAkLM4tuM1cZOQ/naS/8Cr+q3cURKWa0NVMqA+/kWrT3CLqZqRAH7YNfgWr2S1fhUTTQTcw+GH3
D7TM3ylw6gPyRmTnkutpWa5y/v0puCDAUJVpSlIejHSHRSFEeme6lHNyldV8+ftP9hdvBUtYECDO
G+q8269vhWWwQSU1lweFNiRp8q44q5G5VXjl37/T73bFfCjeyXYtFb/m/emqtRLZc2iz9RHw5W09
l+WiCcHhkjH6p/NncM//Yo2s3ksaGLI7no339pIM8fMJLLFxKUI+lZnUyPFM/eJWpFy68gZhALTI
SieFxD0adYuId6p2zEXuzQCnePFPIai/E2yXIxECj3jPNKTl/nZ+HchhWusNJRo/baeT+yc7JZUe
L4Y2XSDtnxvL+eZjLvL3J3v5hD/TwJf3NaUEchbwem113X86A5phF6ZjFNxCWsJsoT0Kp4fpPJyr
djwznYYSEdzG+XwhOol2U4uutVUzacCGL7JqUEhXvsQyefn/OSzLxBV9iRnxfnuQZF10IkVTfGit
BkgotQ/49atc+oEhkNt+pZZDcMc3YpoqBYG3Rfo0JRlZ1V3/7NoYR1MnDzK4/v2B/eVlggrM8kRt
wPLy6+mauxjvNvjjB9gGNVbWAhVq12+mibJwsHgiGLI6ov1E1vA/hZMbv5OQl0v103urn/90qVxS
NnoN9v2Byv4BMx7qDzDyVTCiJKrHy6izf+vxeBik/BJFr3nt/1Mw7F8tAhjO/8+n/+2qDEkWogLk
COaQjgHN80WO8XUx0I5ZEv7+VAt9CbH79eYkDt51uS9xDBJioQD/9IkJK7HdDPH8odDLHRSMG8k0
Z9DVpFsHm7Ew0UH62qdMGfEqXU0hXuCpO5zt2jy0HjnppBHeuPzOlE43ns+9Y2reaRy8XdnolzKI
UBv19/iQny2zOxcxttDFB1VWeVF8lQYM3qYfL3O689B/lsG+k1mGwwd/R/3/nVQujpTCQ7EvJvN5
mtDSFiAIjXsLuemmktygCbZmKxvFzsrs7vO5rlbgpdwrNghQD3+OB2rsh7NlyWMvmJQa4QE/hgx2
HkCr7uV3C/qvWcyVquk6NONjVOEnFJgnvxiPBbbxKGagfyb5Y+uQ6aLjkrTOss5UoN8xq4LD5Ju7
Jp4vbaUfrOZr0sXX1NFvEhN/6d7b0b7DRhz6rfDid9Uiqu5Z3U/C4xbGSMekanwy7ebNVUuxOjN6
gsY8FM2uHMCQRvGmOXjW6YpcHUZKZXqHHZG/GvhcxigPcFJe0raDd4msjPO5LB6tHG9w2aHNr0tt
PU7Z1eA9rZoTJFjxBo+R7zBNZyOi9ta766Dx4dy5g6vVAgK2ITMC7oOh9ch5MxgNZw6XpRhx3c0K
eGIsYOr0+zY1f5JsRaG92JiRw+3O3nGHJMIZRoMT3AkYXVDkMmwsQ/3G78s30gZW1shH1QaWHnyp
Ln3U38fet9EtUYK4w4XMlYsrZkwGPNbF0jtVofEABWBY+YSHYmE7P40mKiQ2Yc/tzx5C4iyDMpj0
/L7XeNunRLmfYvZ89WxOQe5XjMG/Vv14Y+npVb1FPlMpw1GlTe526v2iqfrcQOPwtPSKpOzGVmeK
4ud+LLHgSfQLno4bBUslBf45cXbtHdgh5nipKshlQGNuETyZhcDZtjbOMQ6xUCi4pwK7ZZDaPSVZ
wR83G/g4mP4wYPAzWsTbPsfyjESwG0umpIdSXswc0ToP211VRtq6qWIlNIYZOVUPMui/uSo8S5hc
rFp6075K7otvmbE1Hm0Ha6Q2lyeeq9vl6B2YuavR6M9q342rBpXBVYmlsFq4DpBIh8m69VqA2JEx
Hl7N5goJ5UXdyoRB8ijr8h6yKpGFfnaIDa5NxG6/x/oU67D+YtZxuWvqojkm8fRqRHl9C9ETi4c0
7HhBfchg2K/LXaX7I/eHKeB3xQ/L7QhZ6D1WD+6smhX0NB9NETw5bU76gKOSiNRSoswwBwm3MuVZ
KQ4st0wzhssSIoRNIfIdH8tZDb1FUPhg8F54bXvqCCspeDjJZJ6m52amJlyWrV5t9aGaZo7cQmVg
rccxlXCnpgsCzGIDe0V/Y7LR44Kiz3SzTHnP6y7BdL4oKzjKLH1tHWD5kbw6dXLVKutQRe1nG9LS
xDPQc7sYAewWDfKxDgVYdmxZ3kAJPLqIBoHzzf3yP3jdHptmHjKnv9DZJdB7OCyMyDjlpCAjaggQ
LHXpptbMexy+tbU74UoCYARdz5kxtbcQLtfjjV5H2gZZ/52OMI9kQq3bD/rB9vrtWDvgv0St7gYy
RcgvCKKdXY+oL7piM43iAhmOp0sWJX+oWsm2m4BjedK/s/IMbHjK1vC2IG6bovLTjX8324F9C2eB
eRbY+xbwzS2s4YSNOVyRcDiZZnV0WlbRplTbZIHgToPRtZO69sKzhUJHKjc4ulrRNncwbDAODfNs
HZTWM0gglNex9LZpGb9iRYXGMreyrZdy4lJD38Yaz1WKiToi/OmyEO+WG3IpXmQXv6vtQM/Sd9Ql
B03n1LDEtS3mhVOrf618/TkOc6QBxtPgezcTIxkA9AITfpdsi+USTS1+Jdl+zLCyUzc/Adc4Ap9M
hYFpETdUHudXgwg5rPoAeRpw24lEqrXNbR2OfbHFUOVbB/ZDgqdEnOJNxwHerOGZ+S4CMlqlGEYD
ovjMU4L6teo4I0ET7VxYFa2nEUNcGV9k19gbf07gP3lJC0bIZEPG6GqgeZL8Emh7rDKZuoyML22h
wWxAVBqVM84cowwRtAcnZ+DgYY6zwvjtpofAj2v7XGzKotyIaUaehHkDIqtpUxluC1vYO0Z5TioX
nBAG9OGaB1kwKCvu8lIyjeop293pW+W2WCOzbk3smUBc36QOOJdVnKQ+wfQjNcN1547lzrR5s57F
vIpNgLuo36JYYrCtrl2R8gz1MwpR64K+82EcuV3arMbWzRNXPJsh5+uRBgG5gtXPxC1MueyOY1z5
xXthMarPMV+yLIDMpSbCXv7Ni22aJA811KThNJtAbitT+DCFHQaMVekvwsGEBIg9YadqWb8L43X3
bdRRmJCiUSD0ISGvOOetvOQjj0Dod89zDmFDreW2vJ91O1rbGLCug8H86OTYaSxLkN2h04+NbBuW
kB4cwTCpfCsb+wI6/S0deWxNV38loEzfzHlMgMKMZSRxnmB0RHhwMHO6wVnotqI9YAZAHGXJNTet
AHsZwO6263BVFfamDXLsuMoIB3tiTmWM+tdiX9zMkywOasLnCIMnnMKg41lGaDXat10ehav8WbRu
/5xXzGIEAL2Y3bcpG54Mxx2+xIG7DhN5ChgOfSYvQnd2TasNxEdat31vlgea72gTD9FHt+n1m8yL
h1vNJXI2Sv29WcQ3our3FTYKd0E1YvCP9eq6FYG1IdltWiuJPAwCcCgk1/ucKLfIuHiwhSSw41qM
6WvEVoojBYQI6E1TVbMJ6uler+Zqyw0d4fqv4ukzt4B2o+kbGVXTZhLTlmiNYx2ad8gEn/NBYv3z
eenJLW576HfbtnOU5Z1BrsWIp4V5m5M3BsouHqGG5BujKB4SiQDC1txDiec9E1/yj9Mw20aTezGi
qThiILepknZeB1n3qBvM32yHHB3RBDdEMN5UVlftOgk3Q7ZTv4XFgP1M1X7VBnlPmjfZxqLdRbjJ
7Mcyu7GhbfFQJGcP1387u7jQv6E38HyiFKd61RscJaF0wKOS28xH0orp2bvtvLUj24feDcYOiiuZ
EsVDbRqYXFn5OtJqMvbije5Sb/Wj9dHSmJtNASs5ISoUWgGNSWW2PPqS53/yrEOfJbBGi3DvmLyh
hx0SGlNb+fywBfSiQ35GPNA6drgvp63tEWY3Tx4qhykq4f91m6BOdCy4CjBDiZgEhy/7EEJmGZyp
ug2ha2J/2rEjjbtuavq969UPzNcTRj/ltMlba2O0ibNtnMmmju0/NRFP2jwPPd5kNWWUm25yN0IB
SQCs45b6xnHC+qA8ZNS0rWqGkgwiXDCGDuNeDVMjLFIh7YX+tJGljuKBCRbyUW9raP4XZjHcToon
Y6l3l227b228IG0Jk6HGu9Xr0/2y0+VmQZOJahxTTiQkY2AdSVAmOQmcgOXM2/t5fhaVJfYz4vjI
DcxD58EYZlfYQ7jAi1GEdx70HNgLr6lfZbupb76klebvpgAWLaEnmGe1noogwnIcRbrod/jAUhS1
UbC3ENq6rXxxnSTa0b3JnR/1d3JqXj1s0tYT2RArIrqxRsDSThfUBnPnHtwxoEDMKdONzsRFjZsA
JiDFuyF6kj89zDcx+nA944KUDhugiTJdo0y2IxW7UKZXtWF+R5eQQATFOomof2IA4RXPOmww6wNi
Txi0sI2kKgoSZ+6ZtWs3hVaxvwvqLKnTmeFYj8MVi2AUegiZKFuT0CQ1elJ2mR/SFk2GTzcT9225
q+EUjZ5kEOdgf2CMHKnJBRo05GNyXC/nZDbdlyIvHlmTPhRucL+Uum1Mm4mV0bhqiFAS+EwTq9Ce
DRyVxLd24nPDBrx65V5VygiDLnmK6YVgCC5zvd9Hep2vIu2TzdrBIuivRlwFtrOJOJj/iAzBcblm
OlQz9Owhu2K+5D9oKQYeXs63ygEuTVZ1O0FpV+cUGio1wWDEcIA179b1behuLRrTXRkRH2Mx/O+t
jr9PdcFAlGWDZAcf5bnvINUjIAg2B5cxVs1Wp7CWTp2F0GVC0kXOq9/EX/Abwmaj1pAuJldhcf6H
uaHjpE/DRi8+VVyxVoWKpHQkJBdycov00enHexTjz5kr77Hiei9Vemncbnu3ui989YjZ88Vmn16X
UQXlsmywJKie8f3NtgMGFmSzVwetStOd4WKRR3rEjdnDWHesbBcQIbT1I/gKFnR8+kuHUBkEaAsa
Gri0pqY6s7g2Y3a3lFRt/gTJFqsvmi84UPg5NiSwzWyoqi2VrfdZtBjBR1xTqD3LHRp0TbKqvfkm
ztKNW/o4z8GeXg67c3FPL4yA1Bm6BQSeB2HqDxigFBvyUSEQKr2FkM5zlHoqQwAKbNafzcwbVllo
HAJzOJvDdBPVFMedw4mnsqdBw3CTQSThuYi1+nNSUfdkaXAKsuJOFkQg2FjlIvK5LNegU3NczKhJ
nVDHoNbVvFC9heqP9XD6YEFb6bKuwD8sgtrne8bKMWHQLF2ymcJ7cbR73abUkjpg9cxzSKYBN5c6
CNEUG0+1trnM7lQxxXmCJ62a1TKebzr71YnRH2nFdMqFuJUVz0RjT0/wn28dZ7pJk/ZBAENMxnxi
ZIc1XM7/of60wj/soMfJ69Uiu6DsJuzcuUdyM3z0gPRMIQ9F534uVWhcaYy3Bg5RjDujq6la9CGg
JPM/LPDbcvCG2nNKi/tVZAAVMZsUtmbvrcw3Q8FvakkGzut1R5Bn1e8iG2644ZNI3vvIaVbGiMzO
eBqNSALBjHdofLq1Zj9oPcRjoqjUgtExREsJRtRZbZwRzntk1tyknB6totFx0+aWQoMimF6vc6ms
qucFTa4CVrra/qy5EvBM0F4m1nSj9mXIt4S55N/qnmdaNfV9QcneGUwrcE24tSCitBj7rlsfD7wq
cLeUGN62pRPmDla0DTNiOr03dLxd1FM7K3SMgeNXzNXs9XLPu2aFXnB50HbueCJE4XMy0oCohRbn
qaj/Wlc9pjrdTl3VcO4OsrCvYxpeY+MN8QYpDzKBB56zzGgPE8xRMoKmzRzxsRUE0Tc8PcE4nm3n
JenCN9yd5xxUpZYiYFc/kjaroTbjnPT+0ziPH9XHlJrClFkUy1be2y5gpoNX/gJcdo2gm8SKM49f
BU9HJQEqBuRxW7w4w80yGzBbBr9+Cz/G900oOMZ8qTTUqWV6rkhqmAeSxUIef2z2ae7JTEecrK0X
uqQBlQy58CnWAb36/OMk4xlKEH2HAnzsAFaVBaohB446bLQjo569QZHoqFt7ecH7B3BqFSlKVqVH
ELGnkHRveT+qEXVTMWBiYLGVw/joyHTaLsBC+JLa2CQQ3Ufw98CNF0Q04K2XkWTGDW5A8RREDKhK
oOsMg8oMnD0B9chw8lkQD9PDAbXu7vtU7HqwE2mr3pq7UmDwBplyD2eIbn2Bz4it8MwEzz//boDm
MjWs6h4nJxZ8TD7iWA9fAA+3VU0KTOfDVjAo/DIj+9j2xt3yPLSkl9SyprPHa38LY3qDb/tXeyaW
J6km3jlpd8FIqKL7gRjrg9vO3OLL4wcPwPSxK1habR8eDHZcJwOMsS/o2aYR8SsGRr5q79nv+yp4
lwELt53O226gLYKtdayH7pwOGN6VAiNfwP/VZFgBcpKRQBbVSILCLp1WoKCydGRlyEtEV23mbly1
PzJwWS0Yaaax60aAbrmNByzdahyyGsiA6i1H1d+XOAS3IRfETrklq1mwkILcZUzRw6g80J5qKG2H
AmQw3FeQEKFf4KdWTdFzIyscho6Did6lTlINX1y4o2bxFOJfhgUkUmu/uRcxf7tiee3j1zZAndU3
LDGpTR5H3Rv3S++ZzxJJmRtu0oZT1DrZa91Ot0MMI2ryO22dthkZc7ZzdYyMiuE+MK17a8zeF5RG
0/jQNUkpVYn7r8ROHC8PfW2HbG0oD75vdpSKpBhW3LY2rbFnYxAWx5SnKNKcELaBpyC5zLe4aWL3
m5vQ8tbQvXCkxIJUAWJlCbWzNjl3iQdHi1CvAd3TYxFnzk4tJYt7WukxQwqN/IM1yvduxITTJRmq
AEVAawlV+TGb2ELiGURpLj42c/tQarTefpHQRKU2CyrbGzbLeEmh6l96ZszugZzV3pZIyujWkd8q
nIJh7FAcKWhK2DyYJN2gtiseQBlWDKsJ4my6TR14O3zHYv4XWEtWl12VW4s77XAH7+6WZ7nRBD1q
OT8s1dzyQSm9pk1pW6zNNHkgs5mnLrrZ8kctbd8HInoKYCo3bvnFY8C4T6s7Y9I/ESsC3sAQwA9w
0ohQ7Zih6QM54CwEzWktLarroToWeYAZBHf9mJyrBFNijQSRDXfIvsmnT+jcKO6c6H72ngYHmnsZ
+u2NmdKHtlKQqXHXsJeylNYQwvLsFPPRTtZ41N2SpqCevvqm80EjYG1He763A0zOLG/qIFFmH8sK
0XQJkx2fUsVemhQhOsuhNlVvhCvKHVGhuDQe0dB8mgPXwa+VXtdvG9iEQXnMEwezWRn3GwzMkIRH
4m7U++550rPXLOnhF9qkbSn6pObtZns8E6KlbR3gu3WkExBHkCHcrUKrL9hDzqN9KnzsforZREFt
pjF+etYNlnKbbhTdTu+r+z5Jh5WW9uUuEfgpScTNcEg7FUWcNrvUoGyIu/GhwZjoVsAIDXtYwCQG
ACr5fn8I4uGl7kx5zCLURZTbtEdXaC7kx7qvNvouO4Pl1ZTa57bwFEYaxIe5JKmz1JMP8OwQbUN6
ujUwU4E0lj8S0BkY2JzrZ1l17W7RoGeNbE+JesGZroJthi5EqFAO9eIbvHSfsJIwTtwL8seLXTin
Np4o/3VPA+hA67Drp/IprUgBWV4IDZcEzyBkCoLi2AQlfz7NH/AmC7ZTrxFWipIzNPDDr0PwYqlM
HYwqaEEIWe18SIYbWSBqbtL0rdE1ceoy/VNeMlCA3m5sMxxNVsVgZKflJUr8T149eVthVvZpdMOf
X5bvxUift2GVfIlIKJnSYjpyNq0TCZvWafnqt3+aYWfuA5tA4AJ3Hcvqxq30MLbU8lg//eelHIIU
QLGMt33lA+FUY9TAHkLO7hOirPXdAbstTLnDaqiylcMqYEa3SWA+o+fDsNzrdqM5jls9jG4XN4vl
pVOWFHWjnisA/+1/fhD7vFGagGgYmmmclhfgfvH9q07Z6cBO4ifOoLBJXVg8rVH16Gk6w71SPzeJ
oZ8LbHt2SQ40GPryGEIXv01E9GrKurq1WpxHBy3KDhqpVCeu0rlog3VG8uCzLutbfjzeS4OYBTNJ
46OXYjHiRnm0JicWo/+8Np9sQxNPUaiXWxljCuR5UB9bw252FhWBkkd4KO7Rc3FDqX8CtFeIJIP1
8q9xsI0tCL9GSAaZAF3H4QTDVJ5nMyvP+D07QOPgFMv3SKyl/Ojko6U9jGTUPaFWAhSDRAbv0dKL
9CHajLSGyo8q7EH3Zyux2IhwDWk6TQJ/qy/tPPxqjAFMR2UCkitPkOWrXl2Fn76ny2bXB9ZHpNch
kkq/2wzC+aTpZOGMXlLd4DQR3GTYnkAiO/XqZflq7MNngLN51ZTs4E6jj6dApu8xg/ZtwtjwtHxr
edET78c/yxrDSYKuU2QTGcFPzBkEmOTJDnEjMJ6SnrtcFC3CkNS6n5681u+ZNvHiTtMb25G1ks7s
P+O5WQz1sw010K+L6UBewFaop9hRT2c7efoeVcBtlTUBtx8iAC1vdyDuaH4NviMCQf1v69t2vHe6
OlF+kNhA11grRCw1m7BS9Wm9nVoDGzH1iKN/wGu2LUmNi3QMpyLsAuPu1CeSsBGCGtpTqhaawi/2
UdJ5exMzXwMnRD/EGhapjk5PuU9HcR+68ZZRojj47a50EncHNxuLSQPHI9l7+GPwp6Ruo9vI3Icu
bkP8D415Hc0jsamzBl1R5m8VTsGnaW91Oodg1d2JeM2OdQ0THEpCvtRdi0AbN4i3QBHjOvcjhKSz
bp2Wr5YXEq1//DOyS7HLPJedszsSO4K+La/6Uygt3mQIf3y1fM8OXkltmI+gx4SD+iPweBjN6IKR
IK8E4sItZHcLr+fmM0KTGzty2KKn/rEMo49pWDWQgetNWNbTwQjaV5E4XPlxFU6TjnjWTAEehuDW
j9yTwN9sTchteVt6NiCdDI4WLQ/JHagGS/2L71r72LlpYv0QFuNnryovs91+SEYqRoOA84G6lM5X
xKdJUMIHk/lqx0jmu6iOWUnCBz0Hw8C4ANzD+qyLGpygb75WFOVtnXZ7iMPl9t3EYDgysEkbBtc+
hpOQW8OBRoaGxpVOuSkSNH6e03yM7exLI90vNCa4EiKPs7vgCxmk18mqof035zywWdZnm3nIuAu0
8Kg+gC6GPSm+Lo/EGOIFrHRO8URxi8adwkigucVqEpBlXfbBLmJBxhWLtQ3Pe8N07tOQ1a6Wn6PU
/FTP/JGasGt3ZJsbOiwtQ6BGw84+BMSYMdNwX4QXfEHr8wWBALjXU5RI6J8BFZxt037POGmjlryd
zdNcCYZxgnmvzOqdPSujiakVt0TAfWQVukv0EN8ng/EUfNu96LpHUZWI9sduOsxpu8pqzdoSmIew
PmKDm5EXMIvrV/UTDpbDlmq2vp0lCDijqHfUA+N3lMfSOjIs8TvmY4SqEUjjl96pcTllpmyN0OSZ
1/leK8i2PGR+/WToPbJa2qcF0Yu94F1BQZju0FDpICxuRhS48Ml0UNYt9nCpPTI9bV2xyYEhWp8G
0lzbNDpCo2+xYjz3Gqd+RLW0NWVyjTz92aRYBDukZyZ1bh0Ryer24AJQ8qkaoRJ0wEJplF5F5Wqr
g1V5p7/n21iKYvYL28bT6QqgNXlMBU3D+o1f1MxzYHUN8JXyJswnepXS0MOtgRn7yIzEKbMvVHok
oFQp21kGPqGgJo+BWgfT3QtjfMeougEo8LPNVGewnMoAmNFSir/hGKj0VkoeBQs392MsmTLbNJed
T78NCXzop3dpchN0MTWh7hyiwoYRDtpTxNLYNdUn3AWuI/lua21Q0EG6w5B8ouSPN1mn3cKN3/79
STEUoetPJwUOqeFYtuI//s7LC7BqcoFEDnVmXDroRHVCy6oOKSK51HBu5uEQeCRjj8ii//69xV+8
t6FLwZsaEKAInvqV8NVYvZ0B9aeHUk28M5/+izcywosNzKAJ+74Q01nCFplG4+I64uhhyq66MMai
Z98jp6aGCk4dwUi5xePGO44WkM/fH6X8EykMb1DdsT3X1T3TZGj461HmNR72JMNy27gcZdjSILpN
M6xYhmkmUdpAcDGIQZAI7BC8XxVlrBqSd0XmiCKuYoabLIwMd1fQEcM1uJqql3NT2J9OkV8ROF4x
dnrnnthZgqIsiEMMASOK28eFghjoqm9XcGBbWffVx3jCMngMaAoXngZtAqroQm6cFE/snkZeJGm5
j9lwg3m8wSWfNzND0lB6RnFjnd6NsYVLFFLzzO7PBBh9w8Xm4ZMn07Nq2MB5rrIezmndKCXGB6FA
xkhWRzunvsUycGb0WJvTczqGh78/14b5J3IsJ9s2BGoHB3fIPxFWyzEqNBfoA41+gvBJt7ZwVOl+
Fd+kViuZ1ShWVFYewWj6FXZoCArQpd4bvbUjBrRgOwBRdh0Cp7S0bPBWi4ZD02v7VO3c0wCeM2ep
gxYxAD+pvf5s+QyAS6O4nRsv2/X6/J7NWs/ihoO2rCbcDNQ1CUEszCBcZ+E1aDSIcAZ4Ncqcqxoo
5hEgWTyw9pMXQoIyKeJmRtUlAETNWBxKB/QNmKFAJ7WWbKHbuH0cQgZTCTlhiLbTj85MR8xM+5oJ
rB0QQa3LiZWn9h38ThyqQvXzMOVlmbd22rc0HsodmINmtAhy8/YNgY+aMmSZoFJAAIOdQqjn104w
jsxMfU++AiMvzDDzoCfXzXTUaCTC8S7XXyn0wKtAfCyguUTUtxogFxwGPrXttecFay+14t5ykmNY
at8KofyLMDDaFL79yegp93xrZjCS0GDp8MqaoFnXjHvJfB72WiYIb46rcse4JMaWqTyWV2HG02mA
NrVOUvti80MmBKegGL5YQ0gGRr7zre6OXNpjqUgCxCNxC3jygO/m50AFY6pDrY5BEX7ThvGM+2H/
MMkUEyJladd348X0bcgaaG6Soa1PCIJe/+F2/YsdxcAAydBRAtgeYb+/Lg1BB8fE0prkYKqPrHYD
h+9Rw3lftfYmd2KaVtReMHIi/PLU8E4NzArFpLNCQLqqTf+Bv/tnxrdnYrQjbJ4jzIyF+O2QiFQb
ZBkZ0SEl8ajM4kfK56OCvtMB/Wo9HX3FOCuG/qKoV+iqr75efTBd+x/OzV8s7qYH31ogkbCgRP5O
Pe+iDvv8vIgOrYouGjueKrS9MYmJMFvaNUzxt5pWrZ/tN1kzfwmgnDcK35CKPwafYt2QV4qDlfui
d9GLsMJpCxLm4zA+/gMT1/sTTd6zdNYcGPKeYZjW7zxcCmyLMfgQHsYk9jc48eA9Gm30vonR/gg1
zKatn1NseGwuGw6GN6Hwh5OjW/VW8IsA1LdTEg3bLnKzLfwJZy0UGhVhDeuaVrQBZzUxNYaYV3Te
BYEuhAd9yGgec4Jpyt5rjkMyvmZTXOAqAStWZFj8+Ym18TTbu3j0QkI/i/pZS9J6u2DigRax+9Tz
QSTmBqTP2/YDwFr6obTb5JBWOTE6XRTueCzWLczKV5kJIou9exlO853Xz6toYm6hmXjNW6U8xTWP
jYnRHKoyA+tOT/tQl02KKU8PuOrpH6cUsq5mHhTmuFBFczA119NeQga4BK2vQhE+9pIFec7zZ+y+
WTXNbCI6Rzt6uv2IGe67XejdXpoHP07rA1kDANrFGJPsXIdrOVe3lVeW53TCQ1EmrFbZ1I6HOoq+
tUNUfK8+/lca9TKV3/71X9ev5BVuoqato7f2F4GTqatd9//+W3f0J2nU/bf++pVl5yc11fdf+aGJ
MgzrD91EHyANy7Gk7rEq/hBFGWoV+I8KinIbhQvTO1dH8ES5/UMFZdp/6LpNP0/zzAplszb8+2ge
v9emzW///j95lz2SCN02//ovxE6/yZIoFBx0Qgw7TBY/4fwu8ghba+zzujTvwgBxR1/bW6cmJz3w
lEFy2KVQduAKxhmuP+G1wyp13SahfYsED0GtqF9Zm/NVbwfjTiIEz1sBxwtLJ3g+u1aCGbQ1aa+F
qBsoBOPVCPtd6ONA3nWwVgYL0EhvimOPuULaGfmuIHOwpprdejF6as/IH/0GhyfDPdVJ0Nz1E8Ej
BdGWc11O5IdHDCj0/2bvzJYcRcIs/SrzApSxOOCYjc1FCO0hxZ6RmTdY5Ma+OvvT9wdRVZFV1m09
fTF3cyPTgpBACNz//5zvzCdlRfLQJO2T1Y0EydviWVohvNCO8gZxqUAFht7dMsc76vDoTkYFK9Po
RvWpDZtnGkWfmkwvXy1v2IELvHoyUFCdhobI1oFcP5BLJynqu8g1maHYTba1Q+O7izJ1S2gqJ9XB
Nc6BKU6Zzi+hSQqRBjNmz+zkuQM9xZk7e4AgCpEiJxDK1F87d2HAzWfPzojgDasvZanuIb5d5iqK
SHypjRuzGE4yIto2JqhiO4LKSocvdhB3zOwdta3ngXntbDwS/YgaenmHEzIjlI43b0xZxL5rd57v
RFm+cVXCZ4/YpJoE1B0hxvYcV/u2zNXW2jGI2hsYrXdlLdjZ1dJcPDWcazZRqyqakMVuZtq188QP
AgW5ssgA5qkF8RX57jWGb2Oc54mwnUFvGR6ld5Bj6XoW0+gLb/jlquHLaOcINIJwGybEKnmwNuJu
dP0E8Y3fJIy84yJTx5kgapvGOfrZpti4QMtubM6/0WBSVBSdR35A694IyuoKzT7ywFPf5bQx3ZCG
UKtHfjJbnd9rxn3VDOkFAUOylY13ocEK7c5NGdWFHkSf/hTck5QdXwgpIkKYfVPOifaMXLjKDItO
TF4tElv+B3JC7lwWaOpcOq/3VY0JwC7bW/dJkvl8AAtMeFT3ywYxfqmN8luBX2Kv9KLfAauigSfR
FgeV/hoKxfRGAm4hi+s80xw/VsNUongTNz2KxaulaD/kYXNGiUy7Y7Be00pSamGS29jpeTToprme
dU7w/lJGEzN5iMVE0zJ88ZjXIoqzOGxbkOcEzVzNaFR7+FH5lvYChDR+xSGmGkgua7PptXT0cT9k
B93Kjs5g0w1QjbznWx+kQ3kkHDKbFkJIzzQtXqnjqVtZYh9U1rOFPP5L3RVPWVi86PA9/ZK8igO1
WCR345mLXXhuDK06TlHj7oY4kBvGbDPpnHEDT67R3jQrvhgDBAO42WpbGZxDJH0YUlyPKcbJaxN3
wx50s7sDE/NquuhZIMQsEmD4eICXbaYikUU2mbyNhAlvktMVkU05IoswnLUvemZcWl12P+uuKm9d
MEazLJGtJZlN0zGIzooiG+ARdGmI4stLTLLrPgrKL6ZdBeewjkfEGipEM5vWJwqJtIEBkPgz2vG7
wEsVTrM4OMaVIDeUVGmSCAmfCpns+XZLZqetFCDrvuy2tROZWEoLF3T/2MNlsYkM7KGXJDkgPTcI
kHiL5LnLSbOupbPpzVhs0hw0d6lreyYA8z3b2U40fqRJFSPuTfrsCTEg9EDfb7IkuRR2cFQuiY0F
PznsdLjQQ9veedb4U8WQYtIwFn6Oliok7hK++ejbdludat35OmkV4ZlhfubcXyL/CgD6Gh4d6iJX
p/WGmECoypGiYPnxeL1XWE4PLUB2f71O4nDD/uLx+vrHw/cl1yfdxmNN60u/3V1fGm1n2qnRuF9X
sS6yPv+vNXZWWp6s1HyRb6aMya4ivPTkgTCn/1A5f93VSu6uj9d760Lrzcd7IPMnWPCXBaWKefvH
Sx/v+Xhufff6gpthyQ86ewmqzGicrk/+599AW7/XusD7x61r+e3u+9vWT3m/a3nJmb97tv/48r+t
+uOL/afb+r7kv7Zzfc/YBCXV34ZwpGUnfaxn/WjV9E+TDWH73x/1voEfm/6vVf978X9v3foxv33T
j7e/v/O31a/fww0VsuWPb1hV6ENslZU3DWXRebO+f70RTq2g6yw/3m9fYn3pY9sqj9S6zG72nAK/
hDYhBh+vwfN0IHn1N3kLictJoe3zIYF9SVDU46WhXyojOqH1CG5HM8qTOwXlKakyGBgjUl+AT8uz
Hy+1jQmTP9Den/p4fr1nL29e1/Dxrve1KFTBGeXTv9cYRMgrKwhRY03Di0x4FEh0SHuJbmW9q9VT
/efjKV6E10WMi+jjyQKW7TEtX9/fsr6wvi8AuLUb9eEuSBEQk+UOwTbMvRLs2DRz6id1LJPeuU5J
W5pUVp/We42QFS4SS21EmyWI5k4pMNLYCxDdLP/39S9aracCkpIgrNJFNkqCAmcuVym/GWPggih0
b6NU/9NVPzmTg3sppq8ISYP0Bo83AQTLzYRz9P3G6cLyP334sdz6Nn4NShM9PQnX7Qi7rCi4K/co
YH3H+viNeMNm1zSKOaQH82wjrOFLkDtPZcBlPnYUEaIm5w6U/+Wp7fnI9WE9QkF22uIwDfu1Gy+X
Pt7agvfcRCGy7rpNF4bDab1Ryz0cpBSx8rwPD6IM2TFdf/LcrD/py731YdXO5OFKVBM4Xc7rzVCm
sN4nruYlyNwSzKwsziojIpmhm8SIIIvTeuOimaIw7h56JvSn8e+bLtZ+VQZtDPrOFIq8wIr3zkhs
PVkz52npI07aSFAzGhMnC7RDtigQ6aEcBWDdeVNo0K06HLM+hhUQfVbS+PXSmoWSaZ20EFZ8PiS6
H1lmzezWzBlB46Zz+vqLUTmXhhEJlzP2WzI+5oaYqGuho9uC8yH+r6bQAE43OOrkdU6zcfK0iG66
AHW1eEINydDP5kyehCY3yz10+X5jWeUB6BnBRCaWRKxT5bZg3nLKw87kikULZ73n4V3dMye49BVZ
F+tvwJFNZBdBTPSLMmParPvfXX6EoZXGsc4eJQlsJ93tq5NLG4ZLV2YddKT5+/U7TKotT7AKo+xm
WO6uj7O5YGjAMA9+f3Eyl1/ERoOQHwwIpZs4tkJKA3Fx8vKRyPO/bwhvkJhIqGAOWmHsXFt47Pnl
+LYnGc80tKb+AFp9I5Zj7+MAXO/967mpxUkXjSG5ssvZ0IOZxZhxpxgFIoruSW80l0367bGDI5i4
MQLZi3g5uTjLdr9vzrKz6Sf+udu9akjowwyBvx5T6+atB1w+Awq/ef8dlqNNBkcRufqRZnB+Wjd4
vfdxsz7Xppq5HaT1OTDy4kREALtk2WYyTSUV9L+fHJuKpPpW1f76r1sPofXex826D9aHXCsZrlJv
tz0u9tZyE2Iie7/5eAig7gsqGEqqk35PxdqeUeBw5nq/a4mRHrG0CbREOXYyG40Dej2ql5t/PSyV
2BEMHOxBwjeczIbfbyYtYrizPBeast5zWJzkQHISFVLU/PrUwP0N2tN6E0UQ0saA30vVhDkJUeCY
635VcSpo93I8rfsPmd+f99bnPh62WXFSZkNKky2cfWc7uz4tOIxmclKmgdQTp3NMpLVJhc3JrOHh
2obaY5Y5rhsk+EvbpaF8tJLwChWTQLRLZIninjb5Z6GKMDWxS0Tj97p5J3Hm+GZPFzyehHkzT+aS
2a5n59FKIOkmz8PQxttQIZcw0G/C6mIDuhRyJ7I8TugSHfa6Pe//AixPfdFX6P8U9NI6DM90RwlE
nrTDenS0Vp7ukN0+Lxql97Pveu/jYHBrKzmJpwKu7aYJQt3H2kgiSfaG6c46eQ0ZV+5yozEZJPpq
ceqo5tSuVzVviE8ZddIQ8qLD0PoQ69Guj7pPXQU8g/im0K8zCxlnH9HTNQ37Nu4y8lGiITm3ouj2
yL0e6lRrNmJ2Nf7nGb10W2A9rTv0groOZFhyBoHcVmzVbKaHSI8PRqWONCuoURYDQX7LyaLFywuV
SQfutj42gtJGQ8mlFtNNcCpweGwEMLSNJxk268tYe1yuqq5pMVPttE9WElMs6K8ZQcxbV3n3MkHn
K5vmeXD2FtPezfvaRcnTGbBAf/2cARH8ptZv88L1Q5d+ZI6xw2hbRjoOQSMKaTt+KM4aQ0OSuFFq
sOmMW7q5OnCC5bn11TmJRlJN2ueo41xD9/clCLJglyBPPSvxbRbadMJVZpzBRbsxq6PRN5ziun+x
NdTZ9Bho1GaoAfR0Vtv1ixUyUfsuNW9LD0MYdYGtPruMwn9FipUidvlsqBD7wdBuA/QAu17iCx2R
3YXLmXK9KTQN+YEiS1XxX5RLJJTSn2RAwuESsNGif1lu1nvdRNYLVgaELKJzjm5/58ox2SYRzoeC
c8m2aBAJvC/Av/eYOm9u33S7NhmgyerIMttYHvRADe/bFlW9C4pvIB7XWU66y02fF9xQZPGzjtPM
NL+WU/OJ4MyZyfZsbGaSdm5cJ/3UAqnZTmlQbCw3ni5JW6D9rFxI8Fwd1r2TY8RZHP0mMTha6QFi
R3zHZDM/rfekjGlkfTzpLa8APT0jXo726/PAtYv3hdeH6826GNzev967Pl7XmsZFtK8MfsDlg35b
br2rAx7Ec+aQVrq8d30uTwb8toso2v6e6nm3LTNs/wP6NV9MOCKVnTwRmkJ9fDbSx6kJcOwOj0nj
aVvLLIBBuksJTZt2pIOom1Afb+zJ+xYO+acVej0vkSTd2Ds31UwjcIYRh7G8eg27Yp9LY0vJQuBt
QCHRFAinapQdOPvG84D8/Xswkns8VN7XNb2snKgpBX3tboSiXUQhtdlqejqeBrRLj7MZfTeS/Uhz
4auiZQ2geAju3ChsLoBbjU2RxtOb28S3iJ2cF5Pa14ESU7czerv/mmrn9fXByoatYwzZCZ1t8FQb
3QvctvFNRCoitxFGdR1WioSjDu82JZe3yMSnawb6bZgBU6hUbB/bebC364sQQElySt9g4Ge7bnaq
YxK6xUsTzdd1rew1DvXYFhcvLoc7m7rwzfpCK7UvhPvlT0PVILUTQbrNp4peUce4nljum3j05i81
KtNdUdjdoVZQKYYqQqnLRk7tAJwBcextpWrjntkPfwjG6/fSaTjNT8SvBgDEH9D7EY42RhPVNTZl
pqYwe076Odeaee+OrbE3si76bAcUHJed0E0Ee0fE955h4MsHO5UEo6x7J4SfQbCZdU/GkXFbWBPE
xWWVE2E2/Wibnya8gcSLlN4uVe3wJQdEu74zKlGstcqyTsp206euH7+uz+tZbN/kYTDemVNuXWhy
DfTd+Q5GVF5lptcvVAYRyI5NvjM0kD/28P4Dk1kstnGjQKtgmn+O0/lxXeFQ2RhTbTzjZFY61xKI
7vsPaMvixdQjxbQwzbaq69KTYSfj+w+ow0uMzOEreqIWKbIVHExkES+zucDR+TYzQG6okxxiZGUF
hC5y2K0bLmr9O9Vo81HoU3yOZEoy5vIGrJGIhtzyU1ySS0EsG5b9ShwjLD8PSUiB1SMd93vRiZNI
IvN1lHO9Y6KMbCFpxgewP+P7Eh3B5rajJZ81cgB2YmrqU8UJ6UFptsF/MMfrPIp9YMfT5w4+4Tay
6pnxG9VRo3QOHr3N9/XkE1Ja/NFfGG0BqA8tiV8jUPdTKyltLuuxyVFIBq3/kqHL3QLhzBk/FNF9
04DSWZfAI+WHiIS+KM8lvKPKhzMTA+OOMnG+WbenGRVJmFP7Fcg/P3dgcqGXhFTqQYROdfkUdJdM
2235da5dzx8rI7ktSurQWQQ3eV2i64l9nmf1JpVtoW8QhCpNsX61A0VDYdlrI+cAL5FvGaJEvxg1
61aBaby6qiFdYPkQr6dRZ2W36wJ61SnfpVV0IQfLu3CJCN6XcmntISf51kP+4ZruqgsRGDOHIPbm
oVfZd3JPl7V1pRH5oyDz3BJDecn4LDI/B+Mbdc3371PrctMR/nANtCa4jWO88rUlsm+5dl7XYMyw
yQsubYQFNPotiihwdXNmvvXidV1ATeOErRiFS2tM1a1QuYP3vtWv2OMY/faUqbWq+cGQnFLk0OqP
bhhBvgtmdcjngrxuiV2iN5z6h8pIWXA68VZbiM2ymHXUHJ/ngu+47ZNY+6S14eP72rzoqZKl/Qm3
MjwHpGpnl/iXKweTx7EugzfJj7UumlrtBOI2rh/tUvQHBIuLkKy0H0uHhsa6SAGas6A4+ybcIfGr
tG6upiGGcwotc4syh8wmaKfrovx7nju9aT9RWkl34K+B7MwyuhtK3Dq1XqhvVpTciGWLLSa1CGYd
7cGYJixIaEj2s2MlT25ISbpglP8j56jUvV77muCJ8EOYpiq8Ru4ozm2IdzTO+XuJWVzX3eOY8lOP
pPqTUG29G8PROJnQY+5GhQTcFNUyMnpdl5y7QMAiMvALQtZAMtRi8O+J1Ovq7mlwa3wjy/6ewmxb
Yr/4iq5D+X3X2pdBD6PbsdPpkQVu9Hnu0su6LV7lfcZMYb24kdZjoJPYCnRdvzNcbdjElG2+Gxiw
l62umckRbjo3D70a0mMc9dOevAb7KV6iOdZFAifcSdpVXwOdc7U0veHimuRcBcIgBDNW7WcjN87r
olTq3gir4DoJV+TsBlm+N7SxPDrgAx6cOccFVVniewfcwfQa7Uva4WkZ2lLdFrYRXe0kjX0Gke23
XD5MXW7z/wPZ05Pvc2flunmqahHtgrLvXpthuqzrilr9l5aEyTP9BXevxm48kPKlcdhiUuVb29/7
2DuMU2B89uy5R9sQjedkLsK7XJU6VUS+z3qzPuxCT7tKnYMJES2AmeVty/vXJeCOrA3f/98b/+96
44hCYb79173xCzCWn6ps/9kef3/Xn+1x6f1B/qblMqFaSYcgPv9qj3vuSv/U4YLSgzdsh8/6q1vu
/WEhrSd824aQaCJF+btbLqw/4G1btmdYurQ91vw/6ZbzMf9UfOoegBHddNFL8v10c1WE/gads6LU
y5kl6shYtDICzl8xZ7DOnNSQ/k8KkePZqVrrZzBGM2cx5LnINBq4Le5znZh5+Ms1rMH+QVRVqb2I
wKklo7GmVb/CCUbnG0XOXvvRJxJBdzIzp52tmYHtCEg/JWweXGUNxszVEr/EyKeeGtudcFHSdvoU
m9imt0iEIsqhdVszLw3RkO08mfXBdzvqxnCJTgzNcxX12V2qSYtuIfFqOItKrV3kzYzwbjvPq8tz
XcTIdHXJEOiOslpg7dGG2SYi6z7AZJyYIQqfLiu+ohnWNCIGw5QUWTpT5cZD7LX0o0IR63vYN8ZP
cxqBmCulTeNmjAh4viH6tqXlhURNYYDvlHM7ZeSuRXddARZH2w5t5inFpyUkBR8jcvGosNLCi403
0BppeKQKBOFQV5nu3iAXTXFYRvlAsT8Sj2Jw4C5bM2fYsnSNdmNNZqXtGkIVvpmKnAMA/V4WXVpQ
TbD0MjcgLU0XgtNaPkekZqOv9IIvzMdBHDH9m8las62ceOnYmE7eQFHEB5NN31Q47uTdd4zthhdr
kLX1xIJe9YOTUfQS0uz6DoxrVnt6iSr1k6ap4l1rIyWGvG61X6ljdvjyvSG45l5bbkxc8M+FYTN/
MOwi3NYJ4+5NB2RNbvhY85QKUzwUKCqnGwN/eY2OkuY0duLAfencKhh2lF3a8cEDj2lsIsLmKNqb
k047n1jNPLzprDTtgMdzoSILGTDP/TwqO97GzkROW0OohuPj3sZgGaikxATZgVul96j1xCZBBpG/
bHdg7qZ5xA2gS2tTr0CASdmHGkDjUgfv4zAmYT10LLRLJiE8G1FVgG79wukRK3aeouPbmy6eyEQO
tQ19KdPsbaCrPLyGOPzNQxKrRWxlOkq/0gQynhJRmcl+SO2hvmQtBd+LxoXX/VTYmmcephrx8Sng
jGIJavNON6db6hH8KnRnU0XU+4C3jMDMZEt3Oz6BYdc+V8R7PPWuZT0ajQq3WhDbG5WK4V53p/CW
fwBobtJ/7owKxwzbmcU/Mtyxz1pDyXgozGhvm0P8re6dEJYKo9QccyWaLBHApM2LvVmN7dYlfht8
PqAyNC5FA6mntc6iMepLHNY6jP/CutPSWfO9WBufs8Yx94BsynPu1i7xHzpEmWCALGBQmAtqkR8b
ggSenDoM/Ka1p02eGAlFb8s86kFof9JJjSf+3Ivtq5qtnyIfgDqorLkKrRcPyCaDB6a/mOYNo3io
ij5kfzBXxVmjHuD/dd/6zKiOnR5bTxFon/gm7ZY0yWxkwax2uAoPxucclv7BAox0dCb+Ksz60h2V
2PKQygSrZE4AzEHFYXrQsAtuGyZctwDuwH/UpZEgTlPyrpmT4msximRbd1547ziNu++ahDhbG6sX
Xje5naexOWBzVgfRVcUDPnXHB57aXCwOxX2vYQ4lL8m+70nufjNjsqPqrqxAMVbtvYTCugNDMO0y
N+nv5iRE5ZDoGecGlJO2HYt73W5N4kAikV9TLFnMVBP9V64nxVPT5epq4G/0bhBw6Q4ev9w8IpvW
XvVqVpcW1DFKjWlyGEdHaUWPPnMfvD4AnjONhIhaOUU3C4pd3kOES0oTgZPWW+hs9L5dwP4ljUzg
uTP+0J0TWAYUgQB5SjtV0yGgrrwxkbbv0xwfK/MXPJs5tVA8z667obBdfO8MM+EI0Tnd6l30hF/e
uTajra5lHZXbgN/nYMaVfQzydDyaFQGCIk00shCZOdexsbhvCd+SeMUuWmJmXK2mYi9b0maD3HP9
IgDf1Awk9xDlFd/qyIx3eVNh8DCtaj9IlPLQoaC6u05zlU1r+pgHI9gvGSO3Tk5b09SRJM7jSCiE
lmy9Ep0mnFZSO3P+Y45wTJ8WOiFfkXAvWQ63SqpuKcYk9hmxa31p017fm+AZHpCyNFf2AcVjqyCb
KAXSsfd0HbRXZUAOnUja8wJp7pnULvEMc7XT86Vm2jCe1EKjONYmFArDCdqruxRF7GzqTlEKRB4R
BZQyzpvbMXQtMAS9cZgJYLh0RtjvEF2YGy4IcJL4R+9EOAf7uqrKTSD09NJOjfkDw1LDyJYZJUAZ
XO6yzPcSl+mmShPhaznUGxLgRwLhiRxNIAPDprLqreV2/OLT1B8jbcBHk3fFDtuEcYvNUSfcNvFe
XTd3XtJGmncaOEmfC6a7H7wEFzaCEQwcKYGzs8VJtJ2CbdZytajsaNrVwpK/IqGHZyPWSdGYteZR
kiF9o9udwbxcQbECQQOnZLb8dCYbPJ8ch74lVB6G1o2f9N1wJ5H9b7Uu768GZ479HJAGDpo/2Mxj
H+4TgTeuwHy0zXUAyrYWwRwtITUe4tDqN3ERJqdeVeqyaLb93ECNFVE/90e6k76FyGrrdT21aip9
8zksnWy54BI/4XqjnztATVC2zccuGYKtA+pv4y5dZ9dLmu1o8M/IkTzhRwTvNRYex3DcNBRrkwJY
0oCFJEEdG2Ej4ALCNIV4InxnIfl71Ag4SvOEmd1INkWaELxyM9gtpeBe5xra6KQHTF33qGlYh2zm
w4eZ2sexnWK6CzaGx6CemfI3nGaU5WkH11M2mDHAoHHhdPjlFsekmFL1VjZV7Sd6L/bMZi1yi8Zu
cDdaXUUPGCGqYyZlBGZIqua16sp5Zw1zdRV4ETJCFBCC+wmsCnOnUgi5lzEWLYFH+O2AvBqOtA+j
MQ7zrWQngT2tKXU9jwLB4I7xZdP6oqmGCxf1rNxYRsQgzhGQjW/y2uxIsRSeURON1PSTHVQ0Yzpt
opDgSvEtnHthIhb/fzIL2v8sr2/5T/W/l+nV3ykM/+efDxG0/jn7WvS2/3iwxYLSTg/dz2Z6/Klo
KPylfV2W/L998U+17n8zv1lMbyh0/+v5zROxPdH/2rw1ZRYX/5jk/PnWPyc5rvzDZlUuXHVkX7/n
Ikjrj0VI7wjLZdBiymU+9eccB9mvqTMfkXR/HPGPOY5l/qELqdvMmhwcFZYQ/5M5jmmZ/+aYe66t
26QGsFLHYuL0L9MWQVe41xMu6g21/b0R9O5tXHfPpOXJjTsyS+/VY09fc9OMfe9Hgh5aMp37mRMr
rUq5v3ORluyEDPKrWz8Erhb43uzN+1LDk15ChBFRQDr3dJ1IJD30uvednHuX7maaUD/W4o1FTfMm
jhVeOqIlfWhqeZY8eam+hSJgvUzBwp4aLW1nUGXxR6dFZpBa+1YPS9g1Um5IbQl3/CEQVhj9vNVd
Br82tKCDWWbwvUePKMfQRn5r3jgCbAiq/a3BFyXSiauo11QFUbkxgZ7jyHWWBC8LUMgePMI2nYS3
C9oQni9sJlx4O0Vf9Mk1IGbkveUc6nQ+MEqBnhwb1ZnophurHiSAicneI8x88SIJ3jJLcAnZ+26U
8bkaYXtP3qC+aLAKkIIARkgSjySkmGJaC4sMYAfNzKH40aQTkTZlSyG+NLHPph2AXERwZCzb5lbE
6nNW4qbotegTLeTDIrC9seLa2nu1dzQ5qs4dUyIS2KxvjYpTvHh1cTTCo8uM49mrldiWcX0kPlrs
ihzyWzgGB5JuQsQbfbgJtnk5Tm9zr25z6wVPj3e2NDRECUBti+ETrlsRQZfJ5AXGS0hyF2XR/DEg
JJMsPSXugDbnR+XRwksj2EFBCGrc7rRz6kwZF+Y2viY9BjTdq15oqrU7q5tqKFKozbMKuFUU0Rft
g1v0qhOJGTR2rGhgrCeah7k0XosKE4TeuJ/GkqkG3MrOnwLdfcS25mfEQ3Ie76ajUzrDhutQsp2G
GuMEI7I5DihikreES9eigx4+iim2dnWGg4Vz97bOi3udsv3ZcuoYRGZMVFzkzOcpZW44tvZD41rp
IzvU17BYIcwenuGbZBvl6e0WHt8MKDJx/Lmid5im5bDRIFTQiv5hsLk3kO3dewZpDGEsTEcGqUsb
+u5Z0BcPWo8DSuh4CRuzd16j2D4MycTAATe2X7rZ3UqPSscq5LhnTCrr6ZLTY7tX/TP8ouocjfkj
gcXbuGufhGfOp6mJtjIKozNDqFuPHJIT8n77ULuW+xBU6lBRpDgaBaoXUTe38YiJ2WqFdYxm45hk
dbdtsXpuRqwTsOo7dW61+aEu+/QwL4yG+UeilTNtS8giRZ4/OSPs2yyeHggG+5F3MvdNLMb8rgVB
ezT2dlHtBTdJDkLZiOEu1Rj66NaNvlYVwwFvt3E2g7OhfWWi/VzHTX2XBn6e1DYhVcdowFU7JfJW
Y1a5Re6g3dBJ905pk74Q3QGZzfMoLBSY7OnSSgtoL/TWO5QYVwwR5xKvKR0KSY8/1HU8C4t6DbQL
kdr93ouqYWeX5SkYq26f9uQnqdFs7oYZlziVX9DI0XMDsLEhXU0ubQTdiK9hSJcnIb9tNDT3Piid
Z05B7v0wdPS4LaRPBRH1cZmXW4fR161ehJwzKothEU75SEfqkdRI32WK3Jri8HUMY/e2bL1gn1Gg
pwABqKgjtPkiZPeYV/VwSmKHkPZhKgg67sBgJbXlT9USD2iZX7Eto5yvU2+vR90PEG27EAEQyV1Z
ekgswB2taH66UPW245Aafqtr0XZIZH7vT30qz0OjvWRJYAKETTFBVtCbCweqGd25+SYKtfs5grc6
j1FP10j+El7wqbHg9+HuhOysOWJfvk5aF18nSXRhUgcB33u8Y9duonjKH+viJ1Xh7qXpDIpawmeM
YlOISbqtoN5jYJYf5bBpw6Q/NgZidi0wca/a+uj3PTmBAxeBSLaZ704/g2oh7taLzMQA8IO+6DWx
8RXHfeP4OssASfm8mrOlC4KyFuNL4eoLThxHgbKDhQILXV0vvs+yJqvdaH2tGL6vOWBm2h6ZnyLB
mKAv0/Pe4gdnqpvR9cQYR1EFclNcjzeBsZD6wmlnEh9MwjQhEhP9rNJKezypaYSjy6x3fPXD6EXH
WqYu8D5tvJdGpGHlOI6No586t+TyMHPisBqbgS/tcU7zxHbOlCyQDr0umn9gbfEWaJJ1BPaC13X4
Zo8goR1Ljns4pfmR6tcXM5y/ySgLHprm6Iyif1QTWXCp/UAlPL7Hhm/4Xos8SDikYa5oLgVPpGHE
TuICf80GIZTfzRqeBXEhQRlRROF6OyMNqw04X0ItU++UGbBQPIGWf87y1tf1i+xtUFkuw/KwKvSD
LKCCwl/3B2rvN7PYapzp9qUugWPX0ylUdnHNhag3bZ4DdC2SfJsvoj+3AMNvw57eQqJAwgFbGZXS
dPBSkW5mq3m1Wic6mC1lSqOIC2Y4xdsUAYFvveQ4UxyAhTXbvmmPHCUcYFm90N5Q0RzLipoDlr4x
1w75SFxPFM4HNYsfOMOjC7oXiA/gVXEG/5rQHTwzo9bL/LPhDtUjKs/Xsp6/o/EKt3PLMUNr0bfJ
ZLwjXCbTrGMSU7XRtJPRNV9AOdZk9IVYgaqh94mbSDaucp09Csz8yTDbYxpo6ibm/L2r7cC8D9gA
q5HGg+c4uJK1+PNE7s6oggOZ5XheiDfdiWIkOxqvz2vaiycZjw+qMKLPvYlwwWaIXyWd/UzQ9gun
pZuKXfLqGuGPSPSUWtNUXd24a5g2AwQK21I/pJRS/RSd4ZNg2uTLjJlETfkMnLUFrQJA3OfRmb6a
U9tewavjqUxundAUb70eSn9wh+DcOsZV1jG+TrIobpTTum9wPj4HVfAW6fNw1EUunosOmFAZkiEc
NbNYgBqvPbPVG9A2/Y7wkPCRqis8XCy/h3kiD7mFss3kekwJFB4fRd73F6sH0GXOZHY5mG/mIPpZ
a/XCOW+SJzqKHRpbA8lcZ9l3qOKMDaothywPM6JiFR2rdBC/yjDh1JjdDub0M5L6rRu51bEe0V3b
OlDKmhyXIUqJ/o2NYN9MBgpGY+af37W3TvGIfWu4qaPq5CHUevZaDmJ6Dv13dCKbyqkfY0lBAGK/
OlbL5Lwsn9hVOmzFmMJaay0Vnzm/tbImPEuIv/h7HEJfZcePYvsllUHfHuPo2Unul3FW/x/sncdy
5MCand9Fe9yASbiFNiiUZ7EMi3aDIJts2IT3T68PnNHcOyOFpAfQpoMd7C6aAhKZ5z/nO9T86Vlg
0fGeE+eXWBkcEGd1mO7tCqx1p5q3rmwu+rAPitr5cAJBJ402u08zJt41dZb5CUOfy1qNsz6bBZbT
4Efn4b8SbaH4ZW7MvrJcOMgNyTotQoWYlLS57Yy/SYNMRDbQ2slcvTgRu6TmVQzMS43OfQ/0Mn5T
I/I9UMl4wKF5pDOSigE/3QqLF+Scxs/DUic8h77cSKK5ozlH78GFZodTYA/jT1hi+hLR/D41xhN2
ga+GIp0btdr7SXQncHisII6RbTNRwe6gF1HjsiQLPbRba3gzB83xQDCEK0YO5bqYtfonaHkfbdCJ
Z6cXxzmSsNuVvwbTl2MF8ZGTOWBqxRqH9dgQodPsVNDqQNE4qP6WMGEQX8j6SBTsFwdjBfs4sngA
vc9FACpHG9Lv0lnkl0GbSO2Nr1VBDq9U8BtPs/tOmOwU4EraJ9AZdmY9gvgUL7SgU/qk6tRwg4Fm
39P69sJLMmJq5zkmfBM4BFuod8e86amUBKEIcid++fWCcvSYPcQp6ZvL//n9j8MCWkK6JAq/jC/Y
oT+Vg0L+Cke5xxkryeZjo0YvjA2wP/Xjt2NCGk10VOisai1vcIIXa2HA/dqn/2lmZ33eAxW74thV
/YIWgkMU7x2bK05PsMFoPcj8uD6NekfqsaSkAGTbcPj9Y1hgXHE/vGuIkFjYsK4YKpR2BkEAAut1
bxXDIQ0tl3ZrnORzuHAhp3AG4tLiXa0jm6zVkOR+WoKVr8rkVaNUdNO11aPS2KQTzTFf4cQWq1gn
CTE03TG0GR2h4DacOCs0SfxOB93JYCKwt1wbcvjF9XxRDKGskdXslZsB5u+D9l6NU+I3TsyZbg43
mGILT05277dTdK3ot9sARHT2bE8wmNwYSq/t6MtK+/ShpfTXDTk/JGdpQhjEXuyC/WyOxZiF+wDg
1MOI4T9n7JW2lrunHCQ6gXSPNnkKNdB0kjN8HUZTUbIOZULwjeK5EwP5lyKCgjOmIr6lULE1fG99
57JBjtLkpkl7W5rVj6tG6pOSBAD/EgVRLscbmQbJ5Mdz/64MFDejDqubNHTech2gatEOYguzqhu4
JZukiQ4JRL92MNqnOXFdSqKc92QsdlPdRzs1z966zH4XibVtS+3BHqKvyAQ4l0rxqtSnSIzgFlwO
otVSnJrw0OqD+dy10zsjoA0JXk8dspDjh2L4oRUcnGVli2Bnu7CROJgc0xxDb/a4mLUCyXwx031h
qtMWksq2jvp+R33FgNNe3zY0qh4Cnlm40022u5wB8asm1q6raEePKGIJR/UsrAWeaD70C1/Q6KrP
HpGVim7zpjQY2121VNcmGvgxjl7SwYErY1y4d8nRp6+BQWLfbeVBG9VHZnjURtXn3xcq5lHbVWW6
q4L6IBil7ozS0JhOkV6051c9hA4SFNzHUe1wLOyXnENRYj9eLr8ulQOnIOSDyM0ARLn6PqhV7lI5
bbGmQRWA3VgPbrZNU+W8BItbMxd7d5LV2pZMK3+BkM3C0dMyvffpuG18QiRPLDzXuDPY40g2kTLQ
Y7+vOY6skQ/pwZJnUqf1MUwKbzqXY6Lty8ZQDt1ivGZiFOwV+h06Dr21a3crSTMyh0DE+3EiYZra
oz/JsfV+f34CSsi6hXPnZGUexMJ6TNi8HVywioBCw2NZCmclQvAlqgaSZVrWNLcbnsQs3zOrPSM1
MuQbhskvFPZR7GXuWlXIXe7aw0aFYOcFUfiH3VDNvj6MAXmY4MfM5wFl1seDcyNNnWjdTXO0dJ1S
HoHNWjJDyx7VuZ3X4VwmKx6vL6o1RZ5iRafQzr7hcMBh73OxUdStoi4V92nWcT7ABGSLtDyk3bgV
fYkWrgbP9kDouNOmnyF/b6pRPun6jzW7L3KE5qLTNEGWOmT2BRvZmBguZNFZTuA/dMse/FEp9l3W
+EE0ascEiJlWaTv6rnygwPaWrMMlCbWPTvObvDP3olPfWzTAQ+G0HkEY26MYJdkVENSDBrxfgkBu
aJ8uioRnVhQ9NJO5DlPONvVUjatQ/ymVyj09dpMLdB6lbAFDw2nfDChjoRMercYh39RMvVfR21GY
DJKiCbx4CLq+S43h3I4R02Q10TdmwDQjlsmDzlafTD5TTzXrWLWb8lCItUkfjJiWKmNT+x7GLEJC
W84AKCNcl9YxUELbixPKkwpDq84D/yoxi2e1REbHrupV0pz9ZizM1ZACUqMPlOCrCKOzzTAXnWYg
aNQRKyB/xmCxwKGu4FiipyDETSDTXZ2NoD+yS5pX+3YsfmAnk4yLwl1sE7BVsvFcPkd2ux3INMmo
fnFB7FDMk10aN2vWTfyhR6SoVDPDI00Hhint56hlQSuQQmb9kft6k0zlgZTOT9lyOegGQMmgmlZm
PZywU43cV6k/wr6e+ynziJF9qsD4qsp6qkjv0+bT+mlggOoXi29ZdJ9TPu56jCdLL9qjzrMEXr+C
19uERT2fbNvkuVCwZzGI7XL+iMW3k0Tf6Iaw0J5G6lnWqWHwBtVvqZW+D9ZCidiLmndOg+Yj7G5r
BuY1CvmB6z77LCLt1I/09+QjnoVgIKCh0FkV7EI1/3bqaj8u9XbMgw5BTlEFlVFM+CHqStXqV32r
7sVCMeRQdVQT5VICIEftOYd1co/78smJYLSwwm8S9jdsjm7cI21YXkG//1jA8tlWWq8hNQ0MbTyB
REF/2g2B6RDryldMh7UnMrFh9nUge73AtLlq2nAXqOtGo1iERU3xDGFc6pYWDXdkxe1FxK71dXbr
P/MgfjC7PEthreeQRgNneGkCzKf5+CcO0srX6umkxMYXgbanGasoNsTvXtVu9jwszr09/YbvDK9p
hi/Qj8yUKviOrIhSqnSYjd9aWwBVb7l9eB84qDwKHdmUY8LejQncwXKAzWrupzLdh/Aj3YaKmLJ9
LyrzPnAKGKh+zFjMsyKFhSUAWcEIiJStZNSLHRfVlTYZr1AM3lByVymW1JWiGt8MkX3U0Rl3TGwj
22Qv2GP4HoMGG1uyhV7Mpxyl8jO98Sen/EIGvkR7Ib+LCo9KzbS7hvGgqhTCzAPemUxMp6Ktvlpd
gCGY9sVgIquM+ctoglak8owGbvZlrYruWWQ/k9jnSsAVDvESUKDcTWI7as53HQzvoqf/L1mqJIvc
WVtlfq7m8qgYFzzRrVK9YIy8F2l7cbmmKFuSVewHNGEBneCNTak+N5exKIn01kDH1YHUmrjIIbza
hbe4hCk+ahqv7thbR6bylEecgqA9vaTGc5o6B9dE/2Bg681o0C2EN8TQkdqPlGNU6j7DbWRu5czv
kSNhiQXGTLYG6Ba+at7Q6G+Tk4w37Ynb0913TgcMoktAaefqqSp+JnQwKy/XMQnObd45ys7qbtUs
xV6lORONgxkfVWgCk9GL2d0ad8zoBe2DfetGpyBtIk7l2Sabg3ytxPFZ9gEbU8ScvIqhbCksvWT5
LUbSAwlI1dhDNKlXczB+hWn0kQPMquPoSAwP0h3G2JUmB3ji9UFBPD1mjCainSgrXAwqYZAqCAEC
0A2m1MhSouSug3G3YobeebPLE89pOGMSeoBqNnVIVXQ8PCjcVnpGfWAswUlnGtYVG2u4oIbAG2XH
xhMnBgjlTysKh/2oVulKujGpJdDuJhxfhvewSPUYjsCYbo2RUkVdofHLpCVE2gdJ6qWCfoR51XwO
SVNWeGhM7TPP/lRBbzw7EROCGhwTYYbkCJRribmYwz4pCJFn4ZKPymroKn3tBbHOHkNDlzTEOsrZ
aeV9YmwaPb7NCW1+iivaPdGKGNpTz0k9VNZREEX0YJS7GqP1o3meuz8qbk56ZApMJKzPwoy0DTm2
Ao91f590Kt0U/NwlHQ+NjSRBR0+0xtEB3m7h2IIMS5fARVym45bnotjpY6f4ok0bEPd2uTKC/IWo
7KUOwztzazARSfyaQl/1zEGcsfVdlsnpNrbcC/7quxZNEPWIh5/ALukgYWmlaXvzVjZJDfYCZDhG
ti+Y2/SeYccRTci6E6KrQsBZq03z5GStw2qA18L2AU15HCYZNechmUXuKzDasN0R6jf1zN1JGzpU
W1wHnmFE7kXkzcbU2K1NIQFKroMHstb9Omz1HSF29iiO8zdPXBAhrFWM0HOo2daOWfBEdcBrDfHh
IkLL02ouwxaHWZfFzVqV7RpkxQrM6Asb3HplAwQ+6Ggi7EAy3OsKZRv6c5ja1T51OYSZrjTOajh/
NKa0uK6N4pEs3UZm1TO5FzoCTarq4L9zyBtKvBDBJ26sDAEQ002PNwZViu6fjJdNe87bVf+C2g/t
uftJmukwGvJ7aHu/0cE5z4r1Lqz8PIeYkIpyW/WUsiT9/AYChkiJmz+NNt+UenVsQtAjqn5tDuyH
P3R7eHJyJAxXI0ZfmggKYco9kBOT4FRRUU8g6R30RTfwqw4tqLUTQFZK3RKRZzttbHaa3XHj424U
cF3pWFg19VOApBMzevfshAOcqrfkrYIrRo2nxgjObAuQ/md3jYxJE3Vi0H2Vr1zKTzhrYkyhQAGx
3ujIRglSgDZaOkTVz4h/nIrwr5y+zak+AS3Rfa1k7Af09abHa3ox2HyLLYCzx1LWH/XQcsVm7ybb
XWscH+IIXsmI7q6UE2KYTQGd0V/S5WxgzGu2M6dWvlojk0NK89hzqdXPnPUcUySnFOQuY5uq3VUf
h1emi2uKbvxatw+K2/2d+ZX0pvhxxqz21ZJXGcKd5NqLjU8jaNZ6Kr+l5o+hey0mmrA0vVzZ7vCg
qxbT16DFBWVda2oA5yalAy1d21Z4quLmo7HTdV00L+zyxCbunEdwQCfFSgh0cWqFlpLdscK/lWZw
WF4LKMYpB/3PjnXbGm8VgGwmFhy2xoPGszUWMGPi/BjKc2Xnb64+XQbVurnkNtpga839m67bD7yT
WDJ9Hb+TCaiOGBH7FFYffLuQiHWWSA9Oq18X5jpjkarb5Xyiwrct5qXkYoKmyFIZS+3JmeZ73ORv
45LRwQ062v2DtMqjMRTPmbjzW/O5S/fUd6075iH16J7NoTsv71e3FKnL5MyXfCRJpxbWlfKEj6FE
1ZoT0hlELxCOKFopFudYsAuGYWdMMRzmrObRInkyCrT10qgJ90/VlR6A14o+KFE3PAH0m25RtdWa
XmLNFwvnDHUcG8bZ74mJb7NIqmvjXnPNeqymaF/Tc0F2cZuzLfYwY77EHcZLUz0EXX6qapyyZarc
x7xu+c1dcdqM6IMuwxqgddssS15IGX0zVVxlsqG5sg0vRpfeVCcnwpf1u7FdMrvMDRpF+FFKHKLs
xbnSw03SRd9FxsA1qsAaj6Qp4iFiJaxh/OiAlS1CyXQuiQ+ErWM2EX3PwaC7fbJT3XCbgy1fumTl
vEDs0aEuoTWuW64RRZtOsdC2cRJhI4ruesLGWzE2cztt06bcBYECYaqm9IipS5nDZhqZKmmUPQQh
dSvdU4AI3C7RKTffjgIAGovig15QoBTnT8uF3yoUtWWoHjzTiv4RiNOqB9lUG/ZblkbHWnEfsxTU
ces8M2h/G1LK6Uzg42PLclWprxoEbyjWf3MD7vQom+vELe9pVsib0xPGG7T8yNbjoeqJcqv1VjYa
odDgrqM+4EVFTdAfxzh+zJPyk/H1ezM6Oy1pmY3rcmsPf3IiLDljT6HM4E9zn4TowWmVr1lrvjsp
nifdeW4idHfEiG9qQ+9Taq0VRd9bbfXCHJNYFSDV4EM1g6uYm79pFT3nebpJzfTKzHk/yHmV0r3i
4K9w8+Ss9lulqO5WRGJ85FZ2sy9dZQ5sGU95iLHY7P4gw+zm1p+IN9KGeauz5l1y1yt5+UCd6Zte
Du9Dq9irUBj0sdq7VMrLzAjWKJh9h3q9qVIeQHCSHOkeIjuhaLrZO1b4rBtEFnlPDMf55nvFCB5R
x1RvC/msMkmzeH5Wmrwk45350k8wOUQy9ccmSz+ykmGcnexAlz+AtH90LDwnSn6aDXGsjfInpvyx
TvujqXRvBjeVBVPfmjTpx8xMU/WaNTH+cP2Q1dimEw64HYsJN9irqZgPZow3HrGxtJcCxJIokbsz
eoYpajucKVI9DzpZ9dl4VKSG/Mzz0gkPTZA+gBa4Iy491TxTKB8NbwU9neE0r9uCS5vV09RUb3K4
PaV+6chwBjc45rjvKftEirS69kj3G6evul5nB7LVZ3PSgXDDieagPUWr5WIJdHkJwosW1JuodEYv
Rr9inVGQSpqahtkc0SqHjyExcE8B9Xw1JSThWfTZzm3zuyZIgRnTyi5Mw2uLag1z7EzNw7qznwzy
wSbQe2wyJ6ysbyaU8K0ckYDs6cm2FjVm6FDS6jOOs1My6RdXqb4MQMhhXW4jOT8ETFEhjT/KtPkg
LXYr5N2NcMwZtv06OR8BxcSjOf4plJJJiqY/tk16C1bOPD4PGpj4btPXzcPQNG+RmN6xWq5l6r5E
DrccUMyMyNafSY9PAhWcsci2VAummDrbKaMu9iNe1lgJdykGTEZjTDbwxcQYJQYXLU4yjE6LUxLN
2wDC74oVY21BEZiHEtrfaOHHVCJ9vRAMqYcGPyCeNGUJt9raM9Otk0v+GXfAgTPOLhbZi+i57Yc5
5NUpf14qq4xml2s1lx/Ckyku7Hl/Jj4faM7adafNqJ0hCd4LXJmhQUda/EpW/8miocFlG8F0ALk8
WhVQWNhDbsgSIlCb7hoX89/l66aTdVUNl5R9dIo0dOEaJqy3fEEptCdbmrFPEebDGHY3NwL60XCl
RPGzjhO/7YsXe1Vr84k0F1zVUXAOifptZjrEN5k/L/9olNVrZ4cc9+IfvYlaDxfrvdDLaxdtKGaG
k5oV+ZODpUR0s59K90tvArB9hnlT55knuevPHOAA/SYow2PDGHF+MeZum1BsUipkKGJnZQlEEaVG
5GazQ/2njsDcpMqJAHvhpROPg3HY1QT93cBCJhT7YGjOk2KfptDYkzzeAgjci7e+Q8Se7v1Me0lM
aYfTnUX8Hi5S5lD8JIPzhdpKuo0ZaKR6FI99Ve4zI5pdGGQ/gXBOQRQkq8mq9o7afM6BdQskDRdd
tHfA6/DYxOLNKIdaKX+aWSJLmW6R8FbdZH/kTNN8kwl5lhUHLSUMgYdLrElUEw/ObcW3GauuklZi
XcA2wASKcnuoZzwr9PdlyQyb8c2SVb5i+mOtlOZM4NhYuYlaAWfauTrLI66Jk0nfXMt+4kBv66+n
8f/H2/4v9k9dUMz5+6vCqRr+FP8L+vUcxcV/Ar/+23/4d9Ono/7D1ATu9CX3zQ1mQHRdJL3//t9A
sv/D0agqEUSjHF3lgfIfrk+h/QMzpm65WEpIvPDf/iPZZjj/MFxb1Qi+AdG2NfjZ/9P7+v/AgRX/
leJsu64G+dokf4btVDhwact/CbYRBAt7xszmPgdmgS14AnfIbdibOF1kaH4xhlklzpfTa7fSJWKZ
uRxh+sZhM+7kG1MIQMl0sqxr0e+rkNLU3yOOkcyb1OkvWSHNlYbKfyhse97lDpNut77iQaNzdOni
1TBuI6LoqW8wDglZi/Zz8li0errCDECRifqe0vextnNcDc09L7bZNEc7qekhg2kKmppOX//Lu/fv
v6J/RePq/5tfCYcLPKAmplrLWt6Wf/2VuJ1TB9oAUwccpbuj081YhZnymJXxhJVV2VrUmSIolcF6
5GlOaHenz+mHghWTgIL064mftC3dlNRTzk9DrqgE+dJg9NNTjAlOD8AtdK23yYb38H/+3jXevv+c
VFxilKajCcu0wAdbwvgvLPMg0jNaFXBzBmHwJonwcWaQVzlSOy5bmNjTrJ3zgXJPvJJTSYCisquB
5ct5LRJl2Go1MucYZtZqGLKK5z39TcO060gx45vTvMTGXNPE7MKrr74sbd/Qlcqj+Rh+XsRT3Mxo
pPuN7c1bTZ+vsVZBIlLqHzqIG6+ksK6irwR62XiENfqKA/2EP4NmwNF50/vw2S5bQeO8tldxuHu9
tdfSJD5aziWMwOg0Zdex2Uyf5wfSjfMOF8NeKuAnYmdeVsV1L7CbGOQK0jhaqbNAkWFnG1n9nwl0
UeWIFbrevBoiIg8aw7QQ4Jm2+Pit9luPOFBnC7YqCaY9lrlmze56lwnrtRpG/l1TdV6RUgivvNCX
t7A7lT9tlyoeEwrzHGXdztZRJ1VSgl4bLLvYTn2oBq4WwlaL08TG4mDdcx1bRj1Kyud5EYWt7Cru
xFXI/E8YsFvSh36LjyrDXqB9ptN97FPhscv+dDAjYH1lGtteYp7CQi2BxsAl8FLZHMkO4fNL3mcK
I90ALbaoBV1IFD1zeG1OlZiNjRrRZGbO+tbO88+ZJseVZUoiaXPlo9tx7gYbhJZeMm6iPQ2ptvNo
aWnr6CjdeV7Jls4xMwEoHJNvpb23qzj7+0agPYRgkq6p8uQYDiD1moROgk9j1sBO9eNBMjILOE6a
0Yx2PItNhJNesfCuyXaw/UDtgQ0X8zV0oF0RiXqX/TORhQoXY46bTnwQlf2ys2qdiO7NdjiP923+
3STxVY84HmvotXXa0mDQ9a9WRUWhuVIEidXWnrLVrDBBdDofSsqxJJHnjap4s+N4PRb6qeKkv2Lz
sY2nIPfSmnbzUqOcttTYuBPBXwECIfkq6LWLqg2eMS9t+/PUkznR24eoqLccDekeGvZNWv+x9StC
16Fz5XOjBdka2M2nopnE1LpDajAyq3lbHM68xTx5tJ1yp2EBcNggRKTtfSXq9iZoIQKseHVU8YpX
8J6l8YFj3UNSkpmJxkQyQAzVXS6sVSencx8Xt8Qig6I371HWb0WYbUzuJC+Puo/W2RlgwDDAMWrM
nV2jaZ0HvpmML1li2yV8l1v3mYgsrWhfDTJiwPdS46fIhfGpNFg2dXhWPiRpThHuJe7Nt4T3U0si
HLnxMa2SbVtXzygSh6oPL7Zp/glMfoBcfIqJYK5NVxWo7JuTlKfExYutLvNqxbxltAC0ggmTprsc
ygIrogKq38pQ+8m58zwnGgFYiOy5SxErVJ3trWVT9qESiNbnovaMMfDiRsXpbxc3EkMYFFNeg+gQ
q8aEcJMZ5yK3/KLDfij762Q7F3qJr4k1PbqGQr2Ii9rGHHUycbbADGS5dtfF0DxOMZ3DuJkY+RT6
vgm6fVJHDcO3L92UD0oePbkT9XkEIZ9LktX+HJhI3oP6y/FHOmlnP7CAoEOGDOfkM0upOOX+nhqo
cDW3EpncPUytNbONtcZxYBbhe49W6839+JOhNnjo7fySjHLdQsYttevyicS131JsQdbIHroNbpTd
4UiqcdziLeYo/OGMxkPoHANcYljtN0HVv837SaWPt9KAaZXBFncP2SUXTkLVARFXVKLUpbUtdKqy
bKtm7xmZ1aazonvAoJc8VUd2gCUzwtayarRwo4nhrLr1Pm+1V8PEOl1nPuemR8suXuk7Oqax+dYu
43dnFpVvfaqUhJKHGB/mOE+ohIWU19HUm0SOb+fQqcvOgZXR2vemhhvHMWNFuI9MtwsY2ebxBt8t
pjXGeDHiaJdlGgauXMdtJoxzVtYvTOMvlg2dK8ztFw2WUpI231HM+dvtjO/F6Fy0nGlzPqgDVIFe
MptYPjW51a0U7gMgC56BDOllZHzoY+jNZZYT2GZG75K1UgTm61EiB2FLolxhpoNv7v+ORne1QJ0w
zP2y1FE9jHUy0L2Dr35geh3GY70pDKpJ9ck8h1jp1pOUe3SvOzYC+rDVifWFZ8+k8TOn2h9ZoX8Z
Ab3hae94tmG+pyNiLA7sz1IJXpkCYcPtXC83ihz0iEq7H775QD1Je6m90/HX9mj8nDNyBKxJnEo9
xWDjPKFAUXJhv0lncr1OupH/kZTx5yRpU7ZM49NkI0LF36ZWdAwaYoRqELf5Oq3tR+HQ3jUTCK/K
1rrMDj+gaoQWljtWFiTYKG7ri4jpQ1dBCAAWI5RRGu2ZgR8+dumWJwtD1JHU9vfsqJivqM7gZxi9
5YJXmoZpg+b1HVZsDGPMCKziJ1ZLRvtagdZBbhbRextq7r4NmT/C66VE0bwjzYYPTOzsMaPOTdoX
2B682WL4nmODMaU+bfVJf47qJqe0J+xYXKoVEdr7YPEEDZ2D3vaPI0oJVk5rUTIChe+WdSuY28/M
suatySVx2phZcqKI8nV2OPMWhaSBSn8YWkF7k+nbbdqiwdMoHRCDXN6PwTTfmGZ9z3Tdcympb4ON
sQMjOSEj+zXU5JNEBuFC19ZNob3ZtV5ubIFcL7JviImqX7LbJizDac+tjm6mXIau/xA8EHF/GyRe
8mcLrP6qX6p+q6p4gcDoAyJ7jDiLdpN1U/ThnJR0psXpne3nQenGO8d4irMFwkswu3vNXfoYGbyG
5vPvT8fjcSVA0ctsyvbLlzUsgQ3GfXIS66dJiC9No/1S2vG15yekoHg9pGLnBI/WVJ0JefONi8GP
MpDmkIPa2olp63SzS9d/zb2kPiDtmm3dkNu1GMuWxCHNZti3WO7weVjGqh/k1SiAerLUa5O+rvLy
ecBXhvuuO3SDthsVMa6MDG6lbqK25gP9MMCYDiNVWhhalWSngFP0XOomSkvUG2eO16KU7bFwh0tm
6wv4OcHckDNlL3XjoOFwX9cyw1LZlw+pyO4aVQKbROcEA4L+DzWIGky50ZuYdm8Zwj2Dn2avoBBk
jYRzT1J6NHPkRoIY1FKn6pMGT3CxoOPv3nZFyO2vDXv2JR0OBvcnDutgjaGfAV/CLz4dhvhh0mfd
TxvMxNyH+YoSwUcs9+otz0cehGF8rWSqbFOXkUWZk0/rJW5HfAUeLQljSPudQgq9CWoDwojF/EXH
o6zSDSWzQd1XtnLMhIniSqmGB4djAQDLExazpyiyU7+mG9Hvo+jYZbqybbA7ekrFnN2aoXdA1892
baxDR2fqIP2iMdk9LVTIfvlDXajr//zr70faxNTNokTi95ODAhVfyXOk8n/+B3wF9TyyM4IT+c+X
+P1oUud+Y/fKpeoETqRBdQFtMu/UjW0UztZe6Ww6RPo4qkC6g2VQ9HD6N+r6L8/7Fx3++0K/fyVK
dyEq3m+qhaw69jXswt8PUzXgfBGUWIod6ihMechp3sYxP5RrO9GVfalrewojicvZdrWNR5x5QOqF
xwEuPPD4eLIF/IxkCu7CpHHz9+WXl/n96PdLhJrDV/t97WwBpDpCG/0mYGEKlbTCfmHBVIDkxvtV
DQ9xE9r73h4Il4XAqBPS6m6t0i/hdowiImd+TNzlxGSY5dZQmp0Ti/nIJROda0WLziAKtA3N7OBP
qgbfT1lR86o1yWNEtThxHr32yxCbpx3MT8PIQ2EMWh3fSZhRuIEmxw6G3VxWMTzGgukLhqs+7C7z
aupafNAlcaBQVECk7Z6RHlHudcz0VhaTcioCp2LfTidMkybqGR/Smuw2ND5aLURImVOMP6uVjNTj
Pl/j9NygnFcntTXmiyLZPADIWEfzRMBRK81NqvH1G3MMH4befEdf+DPXc7qXkl1qUweHTtlkDdnp
WNL2CAdL3CItwYDf4TmhxuTBalgfcuTTdUtECWXSzD5mHkhOYjheBi/tWC3rrHB6Y12F9ZWwSX3U
tdpeQ/J9YmQ2ngakR0+VU7NpuxzoFVJHhM3+rI0xZ/Xc3HPGF/umD5Jr6yIeh9wybDXyr759mFPF
xUDHA6xRZH5EUV1ibGHzHBIf9yIFYRM+FwsF0J032w6vBWFOBIBkpNGwD+/DnP81KtbvgXIvbaxb
ehoJ5U24qatUjsx07PnEJeLA6GpJeQE63sExYY9pk9CyFPuI+c81k9vUlognWf6GCsNxr3QnTLKM
gZe4TUoNLL0l074sxFc22rT5BsCCRgsOc9nGyWNLRvORNivhBSHVuJ1uHaa5mu6KpWh+mveslpl+
I0/n3EOlyfcUb0Mu10O8ao11GafaILQGttPrE3aseeLoD+XyR6+KyzSYlLi4GDppHdSfY9u6pOUg
d1TAUFSPJcEF3zckWrZzjLY5huPwnNmoo+zLg3m2L46f511yqzXDfYgz7AwhACGOJrdpqbpKalM7
DKV4i60agycl85vBNJx9NIYt6WFqp2EF4KKq3uBblD4PMWMPqNTdZ/AGBGiLx7LCCyVkKPZWNq5i
07iEQ6rulKbDYe1m7S5rKOAb7hrMcfbo1skqovDMRBmGaaYXW8gIh1jkZBll8N32aXnDV+wneW9v
Fz+INwPzoaZ2fu/rEfG/3SpL02KXp0ejV4sjY6M1FEq8q8azjPtDFJnGnnxEg26evwYLSpUslM/A
pjkODPgrVcZ+aXNB/A/2zmy5bSi7ol+ELgAXw8UrCc6kJGu09IKSZQvzdDHj67NAd0eO06lU3lNl
sziTIgngnnP2XrufhcZyLjyFdGXcFZ/wuGqLYLixgagyIRu/xZPhbUsbGEVtpXjrZup4w64YyDdI
qUwt0k6BdWp7uB2dqnAEdWgwshYO0yjB5Yvn3mMlM85qVw2T+qb45UZ1iHAan/Xc0Uw3IrrzPUDd
fJpZHFkoWGYVv4m47O/RHyOFTI8qL8JviC9vApH3IBPaggIkX0dIQkShnSpCdnxD0EG35udZx57t
JRB04iSDG2LSemndkYYCMa5Te7KGtDuRLV2ob3ac38UsaQxmMda4c6YGKkkHpCQal4g5bbplPZ0w
vyok4nwoDZ13q+tVz7EaWmHoTjdBOptHlVnkM+Wmt4tbz7mxnYG9jCqmHVph3A1O8WRrw/e2N/SL
eqmVFj92iARSuhyLW2vF9Og9yzHi6CHz9TlEP1dYsGpNTB0uq/NWlYgAHOSvuWjMzcgwFJms/Bku
qvB56OrTmM2+a+P0ATjk0yvdVqGkteYwqwU1tu9t9DIdHbgxS7x9pXdYgdvijMVVmQk26yVUqR2C
I/MF2VanvKzq45w1J7Ns9G/0LFfkm1gF8oVBUBXUQLHd5eR6Lo7PFV6vo1ZrBAqr5eyozpTA0Kmj
SDuGDNyHqc/3iVdNqODpJRHvR4RSphXdehIdbRut0o4IDD8R8WFP1IH0J/SL4VN53SZOpwAjZwez
+/dZ0gdJgIe8ekS5hjxHD27JVRL+LKeW9QfbWtcm22FM5yOILqSMOXbADKXfEd0eYssOEk4wIF5a
rrqeTI33PHa0OtK2XDwfMRbn3jX7f55Nyzo+6ExzdXhdx2k5uZ7DFjhTB7bDPy+3E8ASdL75b4Q2
MlzyABaId0Edzgp/QXk7YyiodzBFLDd0MXMa4vecReVIoM5CgzYTx4MlA+Hkel1wXbp83exw7Iei
nr6xm3fWduq5fzz2+gTXk68H/HVR1xfs/6ASklJDatCvh9Qu69mw0Ikx+c83c73VkDoP+eOsUdGy
tYGw+V+P/uNO1yulhmSYzYlp8F9/wfXmv17Ck0ZFCQyf9XpDVAfOqjVHd/31An894t89y9ddjJEt
N2511MT8HtkRhiuLcNBNUMaCvB2HAPOmxEJzvbleEkrMweOPTNQ9fjp98fczrF9OXMLSjjRPlyj7
5TLwovaImZLWXZCVm2pCRLVySO7wnb7jKDppD1khHx0PrYG5/ALYrj48Wj4bG8uzvuEnXh4Za3BD
uGQrBGosCWfKHhBqHvNgrHeaIKvylDWKpgCDhd/g8sTS38ZiPqh++Bnl5bA1IzxyoIbM6ljkLjjz
PuAAOcGiSF2BMJPfVJyxTrf7JytFl6/S6iGO3c+orG49G4SP8O5KI3wnvQPwQ5/CIXI+Vec3fXxX
ww3FI0fKWuXEB8puQJdMqBkVIEQVP5wGcQsNn3alE8bVoS9wZjjyyVzttXr8QHqBtrkCehFpnbVG
TsmrtyifSu0zcFgAe8ZDMVhPSTo8RvVUbTocD9cJQoHUc5Vlwwd0Qz8sqYwcs3pRi3SMTq4t+9tc
7/dmfuh1OkC6AvEaRe0vq9DWkRiRy6aAzMOdaYRviMpiml7rqhGkacqT+1utFfFqg9+y/kvIrh87
rAZhWJDpWZyG0Vvsw6u0dleFbd2advcc0wyLaKZn9TPIG7CzDTFvlrVrY+1nQ2a37zXxrVmPD9KY
n4j5HPckqqE89cpzq8AgaGTesnZL0yA9Vm2A7M2b7iusTDd98OmWE8uiGkFhNFAgB2idG0dc6lAQ
+emg72SnZq3cQK2UNS/CJqoBL3saF9FPjeBQIhQSA1pn6fkefQivnsXaZZ+0xv0eUi/U9239NKXT
8GlSmqIVJCCBwK5hW4+kxXfBTW0Pe6/3Lm1Rs5skMCA2b3SZPBIWrq/c0nvA15NMl9q21kXbX2ro
QU48Yfh+60FB0d7UPgavPqe9ke7K0Hqukmcgey8jnGWasLh9ZJWctK7JN8SG47mJ4nssyIEvnepH
CbUVlTyZqexIdiIRmPw6EW+H2rG3/HqIIzRr4NLINXzm+doy8lp3FUOIHE0P3gp73Av8XamUxtYq
WciHSyHjlGXg1/lPRSDxejZRpDZ7kS32VVSbayQhqC0SPsBqKOg/TdSCVOpH2Xvr6d7TYkhcs/zp
dtmt5VpE5I5BCvADfF4ZfDMVzKO8SMM1LcVHSMUTsLngKS7dXaE3zxRlB2oJaFg9351FPN8qtOy7
WPAHVwTKs6XPpzLKfpXxlvyGBxgyn3LQ601fYgVOyScW85Ip45lvjb54IZrRn1OsShYdVYBuBQJp
h2Qn3Rp9l/69+YKMg6Zk7tIIynDy2o0Dsn1ctOMjyt20Iq+D+dNodVi4Z5KgFigA+snvk6cfuhHK
mE3XdF4ohQT5gMN6yzjIbc1lW6uIqV2Zx8o2bpb/WATjdcbSlQYnDoWW46tmK7i6I3saCJS+p1qi
wCFpqJKWXZ3RZVAzB8cS+LuliI4YdYGHKHHWZbSYXLLSjweMuO2M4FOZ4Q1hnTR1aP+yQgjPYlhN
6HIxrhEIk4UcubOhoFH82tDuOTVlGm1nKSb+WjX6Zdp4jG+HjZLpd0V7BOcmDG60jQ9B5uIysQCV
NjPtJu17ProMqAa2K8elYee8mWC/eb98kGBUmH/Z+Q3VClOt4KG3JsTJ3oeiH8K3YbzJHQYDE8Qd
sJF5/NUyh1Rpeh/j1nOHQiIIDJ+WgTTTLtK3W6QiEjqZGuoYUgfWPDeFvz/UclwHAUt6I50hXto5
KpAhOQjU4D60E0AI7fLn4/fwAbHggRA2nTx3l9UBFbNFPTgKhxcEANrY+l2raQPe2PrDrKNml5gT
yE/90DBIUxmCFkz2zPysz15SDdf2ye6123Fp2LfLFll0B4DgEAc7ZCAFSvPI0z7MKDmjdv9QSz/d
7BHBV7QKTxfpoRDuIa1UQot3Ltaasa0OgTl91GxBirazZhjgE2ndQD17DcbPUZuqdVoIvynVzWAw
3oXOhLcFkiWtU935TGkZbKuK0QEdmfUCG4owoO6pnNQ6p5ghXEuW0xoTdrqFckHvJLZfY4OpcZJ+
iMwkQzWb6QgmhGB44fBtVvIjZR9aafaTm5JKgRefdBYoeHk/oquy3tsGTwLbN9bBhvcE6MgvNBEj
WXNukzTvwMCRsinHFuHjUic5Ml6zgkjq61dhPTJYq9aBRw7AUE/8IHB1bnNPu5dslojBWwMdf8/P
Hk30KLwUqec+034pbJv0DZjsdLaGwjkHZQI14jnNbrPSm1H4DCRbYHgWlXnpOgRsY+Vu0u5G14ua
EOmJUKDu4un4FYFaqXU9szgws3B/Hfj/vyrnf1PlGLaOLuN/hrJdYjC9/Kuq+L+Ic34/7l/iHPkP
Q7cMhuaWaziu5yCm+Kc4xzP+4VggeQ0TFPQXiw2uOo1A5HU6Wesekcr/SmfW/4EWwzVw9yJ8dlz7
/6TKMVnP/CXj8Gy6Kss7c4QgaN3+S4QSu3Ftp1WTLv2KeO8N7VtnOTdUhgSILSQQxDy+p/UzQstU
MqorDuE44UhuI32vTKp8q2I34E53qRLtyfNmxHEt7Hates841tA07H6NeQAbJZypefIUJXg4fIIX
K84N9GcgqiULwXTeNkWirwS7vBA/s6u6DbbJG5F816eSxAuTjsBIZ1pXboanwKJoEp/EIs5b3GnU
7Xl2su+6Rc2qV4g7a6SCkPDd7ZR01H/oBruPMOJA00rrwSlGqlxczb4IOUKRdLClVJz3HJ53Y1fB
xdWv8/MYa5dRemz9WE5nms7bBLm9pwXZTarZ6R1Y1I4Up76hnxuz68r06cgG/KEpwztaDJMe21bE
ezigrxFhSzfEI0Q3bgDbujWgjLpjMJ1hMHN46ntUM3GOOU9Y8YaRpblRiaZtGg9ggecyhmdUh3eA
rBxQa020sUXEUYusmnjK2gtL2svktRAL0v4CqJ/49rTa5UHMhCKaH6SDPdLEevkg9R9jTxp2VPS/
FLSYuQleB2zEGLgAT2lG0O2mpDb8emCcGs/boWywP4xwtdAnPhd0QnzTmB6NigaG1yieCFlBTZ94
XQbE5SR2f5LDMN7NhCtvKxEhZELWeqDVBz5Ay5hcoPtQPDFYLNaUpXoXC/ljuffURjd2OXunMb7P
g+wEbaQ+Uv3Llc4TJhyh1lJntzkEMXZGj+m+AIIGXyAlhMlUOyn4IxG/HScCMEj1CMPt0MYffWST
u7Wc6EsC1/WkieL0j4vXW6/3u9767y5ebwisRN+NtnW+XtIcx0bkA76Thjf+ub9e4/p8sHK45XoW
f6C3rUPn/vrg68n1bViJxD46Y7IQTX78ehfXe1yfE9nAtApawFtf133d7+tlr9ddL1opUAGpw+a7
PuLrhuvFMAnpoV7P/vH+ft9Tm59tJ0OQHabT6o87/nH2esfry8xE0GmBTXVuUtFGstTP1xNWGADx
ZrgkKLr08xAiNLX63PP7JTELrB9I53B8LPLzlXvxdaJNVnp2zSw9O1pdIoYjP445c3oeB8vYimCH
guz1evfrtZ1E3CKkiQcptI720LyAWi3pjZkhyepJ3eyn/hxp4LBHotRYv0jaRrl2DtpBO1/PQRMD
Br3gF+gotKfMJcHJg5RFC2TYtLW+KtKS7p2xd6DankFqirO2nHh2bJ6pfEITxj3U0Bfb1WEgLjdh
L3H2btOfoT1OJ1bPfNRQ8bd9NVjnMHSs8/UcC5pg1UxUFj2lDuvVK99jNhP7HBYaGeo6n+HXdW7U
bUSnq+O43IPoqw/lIW7IUrGPh8E5VXnhnKIBeIkRpaAxl88dcJrAHVJJdQaVUHjJNkgUS7SG/MI5
g010vdf1RHcy4/dF1poJzdj0u+lg7JmS7H2gyNmJnBgx6q0lTrXbm9KzTw1U8mbS632O/RfKktgG
VvGRBkh84HfnW4B1FcqB9Llgsr9T9YBNu8ZOM2Ex2eidDvdvLsczcMLxPKHU2NEWecwZP5/L5WRM
TGR8hvJICeMeproDLi5Qkw/5cbCjm+guHizH14IWjVFf2ocxLg/RVESgQjnpx4QkJ4Q6+mgbm0xo
vmxEvSqYuW36mA6aEyO3F8WbI8Dzwl/WB9oPqrHVdigQQWmTMZ916rJzAz7gMFfBEULhP6+fh7Be
gUyl1Fnuliy//Ou5HzWwEE+WUAEPgyYjEtZZ3Av8U0hABvxIaWXeFhbMkqrNnbWOr8qI+2jd9yo7
Bx7vhL5bskfcXdgtVYbCcJ1b52mcDYgxAwGwrYP3y8MdVNAxXwkttHeVsJ+vPywltHHxW2Evl0GG
EK/MLxhd6B1YEy6X5aKFJGI7EcW96vUpv7RMtX2KPya0CnzX0rqKk/BbFuZ3ChbupnRlQBHFsjUN
cWAJQnEP6KSa9aixFGYWbdxSpexKIbKXWMPXKILklqrP2F/zPiltCSeMrpGrS9QnxGtSeINkAHY8
kDAzAFGpW0EDNFnuMzT0xK7nfl/5dfn6wESnRP59z7/ufr1o8vWATezo+PIq2LzcVRVTu1xv/HrA
H0/9+2yRZ09NYEbb8uudXF/v+vIzzWYIQtfJrgPT54838cf9VdEYazPEZBvqRkvkYN1gyF5OpMZG
+3UxNZP/dt311g5ewc6yogwouKkZdGADfIlF6N4An9loE/iKMljc0M4Poi9+0DCqfR1pLO21pd3b
X7okgSDRxxkmhO+2pW9GPtdDRptwY9PlW8M+NP0xsXaWafR7FSAWW/ypaW+CrEIggsYY+3mTZdMh
r4wXlBcHh4ls3My+NYPCMiPMiPiZ73uHUqyY7ltjAEk4AMgKtehWqzZGl0LpsgXToxL1n6BHroXO
sHHC3FhbsmRYYSC6yrPFwhQw9qIz6aJGMsjvTZqBRZqsD5lGn9zqHb9pefrSIYbOrauNjd1nKIB8
gQR3t7m7yVWuEyhUe+u6bXAN4cYOXqK+w0GImWrvlNiLBqsewczLm6TE05FGwzrKtbe8QotAsUg8
MnalOkpNpsNYr8oGv4bs4+7c5Rxq2RGudN2B8Q2aiq/9oCnZrYq+AfDH6RrEHkb/MjikbbQsUaCQ
4S46REtsrxmjcTdrsOYiTPCWSXGI7B5jpa6PGyaaGrJMuFSSlgWz1RG7azO8ZAYrsCCzx3UKKlXj
e1Bxk+wDpG2rPA0Rndm0GIco4kMYsveqbw4pcKMuRDKYip+oeqJtrj84xojL1aoukybg3OfNd7x/
ge8EZHzGWMtTWC/HIMvVoVIp3URNg9XUp4+V6ZKeMuPtofHyBrM7PEW6arYDP0/WYs4d8sX8XKTq
rXimSIY2m8Hr18pmnevd98aBbuKN7o/BxZRqjgSQoaHZVQ5ofY+AGTkUg28OGouKEVGaniJGbao3
E46I711cOdxV5ItsUG5lB1Q69GHSfU8EyDpL6DDK9mWeg19R5+3dkpGyi9hcj8nc9GawR/YoLiQ2
jiv9ZMw9ZmR+ji3qQ38YPIoG8iWoPUrsl9XRKnX1xEgx8hghteWnayn6hEGnnyZIbBAeqc5jH7Hn
nuY4LfO8PXsJHNWqiy4FEQ9kTnB0oy/VFs4SWtn7vVBAiuP+YJnOjABSvI3zNH1zGNapKFWXeOC3
JB0SHj0DFAhoGPRrOhqL/iEHuNaDl/Q4wK3LmQ4A+YZ8U9ayT/aePFrkG0Ci9jpJgpUEKrhb8Kyo
8hUcGlnCEcg1GHhF6KfheMbqgzDA8XaMd1eJJ7c4F56M2n1GPMkmRYO5V7rYd3hbo86Jjy6UHrtw
L+GElMbTj8psCQozyltYhABo+n1TQP/AHUJgcZh0+04Me0bsRG+xys4Qawt936Nff/bs9skR8fvo
MO0YszQEtY+4JutuiJhjZtuyW7EXpWsho5CI2Ezzp8l2Ied5T8gPn9FSIheqMlztqk53hK47+NW9
uVBrVmEI5YRYBzk1IMEs1ilJbx0jdYAkRhLwEI1bOpRr6KMlxREJ6l74PegyHbXD+H0gwmZJe71B
qinP3Vi9yra4tXWpb1qG0L4xwDVAVqK9j8z7twX9s2DGHpYjnkc4xXjArnOsud5AFEqkA25Ln+3M
1TZmVMZrs4q0tenx+XTTtJlEou28TJHooxO/F8tFGBA0l2WJA6AT+XuGD9olELZsG3KQkSGXS6T0
qGMr6yrtMtt+HLDbT4leAyijIW8K7wPHk6ey6zdV5vJ71Bxcg5Ot+/h1UEGE8g7AH8AeYqzHdxkW
BY4B6e1t9iFkb8QspJA8GzpL+YJZUBUoD0fZpxm4AdijXPkTA46Vldb87V1ya/SIm5Gw1hHk76LJ
iBxxKxy+fBuJPdCBiqufIST29ocUJYqG0Un9Ih7fqFhpVvZQaYqZfRUoR2NZ2gX7GU4wEcK0hhPR
X5SbQHbLG18DuOBrNLIvRsf01nN6yCizjtpzuI9m97XoadHGlkTWv+zxmiUFvq2T7wY+8U0WZEfJ
+mkOoY6gPYugQGFmi3KGiR6ZJraS5E1p1s+wO5LJHjw0fOir8C53iuAUTCEAqtD6jGhhrGC7dnuR
dJg0nCN7KtTy3qsAZquyiDJdA/KgqeQ4GRsK5Ihdc/2qCg5KVtt+VnGIJoEPGjkr7vFoKUcjc7hE
WtSzy4kfldtSWeA0Fj24uFjPPwKDI6AnCGJVRbeqae7uh6Jfl1IiELO/ESF3EKnwrQw1O7J/v7z6
LidYSHljodorSCuCbipkfqvH8p5Iikuo34dDdyG+egF9aBGTHdWeiozdiW69Atd4Hmy+BoeWuzeS
apKFz/bcO7vCwfnRF/cVlSdcWLLc7ar0K0ZaYSq3iWGAQ3EDAOaF82blzNpKAgYTLFArL/owk7L0
O2to114dnwIXq6DeeCDjwB6nYj10zl0DT7zT0DypRAJBQH+8vSPIkcQZcFeF1L+lBZufBs4V7U/z
M4MGjqCZ2dlofzhzpN9b2i/IPPuuCb37sQYmM1MNOaO9E+DQKrunl8/CQoJhMENW/nn4XnT8vJDB
9ehiQ5bI87ps6e9W1paPnRGaqXL46PGvobZeHbw0tNjZjScVebbkqNHTD05ZSV8LfjVfoubuPakF
Kw6MBcNbdrtEVL63Of35Es8TPo7oFaTquyhizMMjjS1TFI8gsZgxPFX5/DOaK/hyFpmmnSO/AzAz
9mVEPLk535YlftooRE5H2YAcaHxrCTUGRzQl+wZEfDTex3W7NsLiwykw2Sc7CTX2qdL2k168tbWW
+nbL+BLp/jFO1E0vk/iAX3b28xQVMQ6SmRGiignGLt8KejQkKt9PQ/Gm2VWCPKhCtznhJpmUTScu
fCJXCSvRsuQyU4msQXGANhKq02ypfWfbqzFCSVQd4Y408S3MkwvWE6LXao3wNxsppOPAKw/jrZcG
7D/oz3tligS2Iay6AGDfO5RAo96AhKm82wmXS5PZ4tS7iJUERCZrYHBQA5pB6YTDCk0eWWDjLbNJ
W7QK5y/a6aEFpSpnMrbyPHrpOkSnliLAvdOfp0gxTWSs2CbdxchKcQrF0Rb6cHhLF0aJ5yg+ZmXZ
rEFPQEiK04g4EYN2/d1zOajmtvtLa8tfIZoN5jSmt6qimHQzXBSbKDfLbRbckPs53KLuqNYaMyGn
tKg+IxkfLHmwKin3MkxZRsgEwLQztGf1LWlm3Y/jxPAzWc53HfGebT3gfqgl6MJqdk5w/5/2Qi/f
KgfsYCYO2pDcxVZowMvx0L0g8wNqaO9KWh0kmzJa4DgZsL4m+Rep6O0giNlBbdTkynnA9vFpMgBf
wRi02bFN44pdcb/Ydpsz67oyNX5ELJq6YEw3aLvsbVK7TJEpSrermDzgSxcCRmXrR2kGfZBgpWhK
xt3QuS9pgEo1NVExdDNMyFScDcQDubTtYzmrcVPkQ3yQhrjoWvhULGgxe5YMponA810nf9Xs6aGF
NsuRtoaZ6alXmuHOAU5b0pIdZX50dGZ825yREwjzeZjqk0K86RtK4MvQbzNiU1aAkjnqdicv6Tgo
aiHhetVN3/SAAjSyGixSXzeiqs8mc+hugZiGMzrf0cFDUEIlt9OE32F915vRve5ZuS8Tk8PV2D4y
UXSMoj8SwdXhPJo3uUkwUG5qNqCZTifOCAGYBeM70DAV0Cp9aeDSGCg3+CqocALbIdeXTuBQJbcI
cFy6wM2aKNQ7EihPdt5ejIi3w6Lqwue0zOxvzciCgtLKl2lsmK1Cqam84T6trOdadKx4W3gAhZbe
Z0aHELEC2ZhtjBhkQ/SW4e9bxwio/DSpd6WDryoTu2kc7uMkkIgKoosua/c0d8RBrAihS46N3E2p
udVxqRw6dzG1GNQxjrIPoFaTm64rbrIGD96yt6iqiWqO9PR9Q5c/2g69+d0La8bzQx5tKgEapIBO
2EepYCkdAg7QzJ/VohGlCIIiQvO/UqySZ7sE539QI0/nRnDfYLLt8wBAZmh7zz296xfSNxCDCTmv
GboVtNZ/iuyhq9OJlnwod61keAoDejMpVwJHySzkxr/yqhvOddhhMYPFmlQjMK7c3shKUnypLN4g
hEA1PBb5lunyfsw5KDpo8+km0sJqgZyn+YaqxwFIHftWbtlM8bx208GpDRqaCw67DvxM6bqPzJ6l
y23oWpc0QTTHL5nMs3EA+dLfKdnIdTDhx8s87dH1wsZ3dJLL0uZQhjlrV9yMY3sYEsAk6HVkiZCP
KLmcQ6t5njNgDlpjIXBrlEEFbWLbs2iRhnJ2F3I7JMXwE6dito8LLIsKoKUoOrSnCDhW1kwWcQc0
CO2tvus5FhLukI7rGo0QDZn2MWlwKzeoUwm0NBlz9urArIExxWLEC10NqkYHQiJ5NBwBO6pu70c3
RuPXD8Oq6Rx6cQauCt5r78oCeTmH98499l1TbN14YhFcIJFAc60bosKGWqA+92zkDrGVE3hScQis
knpNCNS69wgDXIIn6izTMV/Yv1zdjE/VEL7GyV4C9uVgR2Z41NlvbVay/4DpY6QB7hLXfZ/CKlvL
rGMd7ALuVZjp6Devwyax1os2Q7cyFImzS2mDIoIp6b4fnUeQNJpvdG4Gv0EHSsquH6rNaxiOLFUK
+RwGquMzLujWwAZZi47iWS9Ivuyqehc2EY7x+cD6jeGRrtfruX4jmuJoNM+MaWtIQE15mWNt4iv6
npIbwHpL+6FoUhj6KM6gKGucGPDNiD7OoTtrmQ1gNrKPbTFWtAGngDaE9cubw+epaXM/j0awVRoi
SlMM72XV5NtIT57n+iZM2vCioqK8Q6mFHZS1+aZQz4Wga1Di7SCiNdu2FqyxTOf4MRbGKs0TCSZW
D3ZYXh4FIpvN2LIsxSj10gh6wDMChTmdf1IKzraJ3IyhEaS0bxhbUUwZCcf5OzGwhG51ehDjiJHI
c75ZdfKJJ/gWT9sjyhkXxBYjD6OtZp+tMqHg6jfivQnGfKfVDsY1UtpAbTgK10/8mFGZHQAT3HdI
YQt33MXSvCg9SDADLpkpOrVq/EzTKN8ynHymK1qixmvv22UjpR/pT9SLJJMDS8eThU5llWL7UctP
DV+TMTD1LkXgbeMsWycdyU7E/hGYiaKDlNEV1J9p6+H+hHDiGjsdRjAk+WdU26hVsAmtnWj+RPKB
tF+z2PAJnqk/ghA0UDQ8yJ58z3D8ac/gXKNJOyqJxhuAyaYoKw9VmUf/KvA+884dt2i832aRGXsO
mwD1sgaYQdhDZyWmM19k5FJgVo1z0PjNcnSUk3aHIQ24a/0ja8KzktUjau14i8kSintl0IpOv+m6
9TgsgCujacCaZ+5LTXLWQpDD/mVsriiPeP5hWGQkjbU6RQp41mxTKoI5M3HuYdwgfeM8Rd3KNbDd
DUN5izMZOFnguetsCCO6x9l3hbhgE1WGgKsL8dww6drSY9HWNainfd7BOdXz4Iim+SCUy9Ia+Xlo
/SQ58VFl3S2kPRu/+vhewLzCeCdr0DVrN2mbC+1JXwubbK/lD33zI6mj4VQL8YbBe1ONzF6NGBW8
0Bt0leNP1pgJIB+mjXbXn2aJih1N+4qPm6IcKQuqzNS2KdpiUg5DumCrNuubZSr6a8b35zqWfWNi
3hV109B5Ke5Mj8FzZGmTH6mBt8Yeu5K9xJdbGns74c/PAKmmS1CQobKfbcoIHM9qgGDaYcjYBQyu
WF6uXHaeOLQQcWbs0Hyt1ehLhgVWpzLfEvh6gRetDqTzMUId5K6S4Y4NCN3Q0B2JKowPWlRscdjE
pGPG/DTq6Wlqm4BEXiPbTkoe2riGX94nvpdbzKBKWe+ijneMtn6JRTFigFuXBt8Ry+v81kqa81TQ
PMR+VO5cWsdHscAeGvFS4qjFvGozf3DUTczy1c4Yj3dkXbTacKehkNmzxdA1aFNyfBOOmQM4J0IP
0Hfm2rZOAFpawmt3peHdtZn+Cq+tXxtRue370jsL5ymLvQmj2FIeJQCeCnCw7J92uV68U1ldZv1g
zpq8HWoP01lFNNuoveEdUZeeTsFukrnAbtdA44OCMHpJvZlsp9+WkY62qrjpi5/xBCwY4OeV89MI
TEagnTmcWB+x0+FKLx9EhnNx0mmSg6qvgrDdVBr6MK3AbFiDhVprdBmgdkqxR41IHWo04DbT3KcJ
RN9cv5N0S3eF5mFCtYnL8jIB1815dF21s2XbkcwBkLDqZ1TGcabvO5ih3nh2AtqdfWeXvqiMb4Wc
TnZCAmIFn+8QZ+PFlHXh4/eFwBPjQNcrutE9S3TCdERcfJtTE6ozUE/3YJbTuM2Vhb42XXCoAxaR
WP+hIi+8Z9/86UZY5+mcRpskQaGZUShtlHGIyfu+i/PyXMI7SNuwALi8sL20/GDMqdqbor9j8k/k
SwIaI0nAyJIrRiMno1Hd1ynbYuFdyIx7wWbREjCTtgsfCOQW4jk66dEzKxHhm/yoTX2xb2fxYW5o
qU7aG1S0bUAe3Xd3cqCg98Nd3FjZ2nKIgJ10pFj4VBBLKcDSpYzmI8AX2gh92O04itP+bMZ3l18C
A4l9q0c9vw9yhCwrC1Hynm0xIOicyqdumRO1i72tWyxwNuCxlP34vy5fz6nl4td114fIUEPQeH3M
9fL13F/3iZlir2cbJef1hoK0ZnSfM9GnmjQf/nia36/6b59SZtgc9Kkx/d93ur4OR0OG0F8v/vuR
oDVOmAYSVmkDNWUQ7Am9ClnwLn/i1/v7/Tw43c+6p3vbP55Wqe5EzRTv/n7m6+Xfd7z+JY2036Mh
6DfXp45oPfFR/OerfL3U9YO7XozyIoIHBb35evHrE9VtA2+MME4x4VxBb9Ns8OhVxkn1lplK8yOd
OB/ENYrmXQ83JdOoXIjuECP0ERQ1HHRNw/DznqKYNfO3G0c4ui9H0zskItk5uoXxr6UTNs3dE8pN
fOHwuIzwg5I/XEUAJHE6d8MGegK7eWT3g8f4Htu4FoBgHicsjk5RPHldvZ8EehaMaVlPsnShIzDJ
yV/u0kUZx8hkwiwJm6tYyfBsFMRH1snHMsLAwb6sFapLJeb3tMG339U2eT1wQdGSrFhiuDbwQO1G
5CP7+9ng+ERsKur3NlnToCAQIbjTBTvUxEUhIMDxUR+RTTGjNGSDLWbv1gnZRRZ9t55L+1Qn3lHV
UQ4wGt1w7Ow6ZvEkNEYksM792nGgKVcEPwxt/mNWfLwlIy6ByA+oB5Ya0Ty1BCZidGZc4/KjXYls
PHBg22uV3NFIM8DOTO+CXt40aMDeTQ2u7nhGmoNoEFlSL0Em2zEeqxQlbBSJrd1Mr8hyqBzaLWGx
IQKvZAsULdjEg2JkblXPOfjGchCj39fTz8EF4atjXuYJgRQkIcdAo2vzDaDcKDSBxrG8rf6DvfPY
bhzLtu2/vD5ywB4AjdehJ+VDYaToYEiKDHjv8fV3nsPIpEo3smpU/3YwAJAEHdzZe625OJNthgGT
YPmt16mCTijThbE1TT1e42siWVDG0RcGfCKvoYGexEuF7sjb4wtie+lVEMTGpsHGurYtqDR9x9l0
yBhu4BIxjt2IVHsBmFiPJhJ0O/08BtxXCGTQNHuel8zEnJa7tKOa13kT9tnrzEVtqyHx2IEAh90i
xmss8ZvYdh5rSpz11BDI4NKVJ5L3ltPY1kfTTY8GVnWSYwMRtQ/lMHio2gDMy7CUMtbn62iV6wkE
6bqAuL3r5h2P0mbyccX7fXnXLf7XdqlOTtq9EPlwv8x0Le2of9anXkBYzLBAdq67U5onUWHye6c+
/B1VSgr2ymwOy+L44///P6oKjjAdy4KwZXGrhK6Px9+Btsi9xGvUU5yaZ5ou+YB91IWovo6N7D7T
UXfE4D6dqgYwmgMN1Loo2HkhVeG8l7hC3IuNuaeHYhB2H/ZXRq75D/aESy9y87uUHaF020dOBeF/
+OCGTH39+MEBrAAo8xxLUPf/1w8OuqMRMzXaI43g9IgRB7kG5bzV5NI565OO0iConyomMMNJovg0
W+jo//2Pp5BbHz4D9Q9CaaUUEkz5h88Q1+jQpwhuCmINwk4y85iCoMEkPhhrf3G1Q5mN3i5gdKDV
3DL0UEDvlqionv/957DQfn78LZCK2j72YN0zhPgA10rLebab1A2PfRXMu8hr7GPf0Z7XOQmObfI0
LGGJy1F8NrywvvFSctdjii1DZR+roNVuBjIkr7mhX+FOHG9CBDNcrzKu6EY0bu2Q0zSKUIOcLACQ
tnPyurFFGU3cHGhu5OEaPekiC0rSWo0X4RGfM5U1vIDSvVYTdO3udZctT//+a5v/e991Td+yDdc1
PN1zXfn4u3231zsv6oYoPAqDHKexrcpt4sPSN0J3VznmOrKX5nqoR8aWw3JwzOqYTwX9/Wzhtn26
LvJwOOT6aB8MJx+OgU1cwhBGPnELATzJJTIPvTk+9kFp7dQn/z959H+SR3OyAWv3z/Lo+z+Lop2z
4aWI/yWx2jy/8Jc+2rX/EKiZbR9mgaV75Hb9rY9WXEMEyjys+ITykP0lk7bNP1glPJiHHLA0vlFV
/yWT9v9wDQd9NEE+li8kbvC/gBdy0KG4/pcD0nNt27LIPzRRcBviI74ww1275JU+H6asehyTccHr
kTzCPCP1N8JKJvxdqAG8y3SctrqAUmPa7S6nosAdhnPwazf7VJmrvKU8sHAp2/tL12wFBX/iKLH7
u5POnQ0Is2tOrw+jjzE51+jVTBF2eS+CjXSdD8KDL4QPLadvSngmVTtr+jSNuAR90omDEDZnjG+z
pPLCtnDCeJZGPG7UnezbOnOC+/I1aYb42OBHI1ADT8voRwfw7mJrI5rFj2ETXVan1YYbOerGri0Z
DOE3n8rGKtOcHuAYZqRmFMlV33Zfkoi6M2jd2R/2ETTQQ2i6z1HQN3sDLfLchj/HVuxbywhoJ8BY
Izj2mloF0QnmRBRglp04JinhS7hHPnB6qtFN7BguEUpXQG8N4wL2N/5GJBoGyTng5de6NgGeMptX
8CE/CQisN6WlfYHORNBmQgekn2EqcNdwzIfIxixn3gCOoQuUeMmR3sZNat2ME9owgPjHIhrgMtME
oe+zTDQ1Xe84pdgnKf3Xx8XUUWb7KfmyEXCrBN1MKYabOLS7K0O8tlGbXluDfWNplnsjXCznU9L2
1D8RkGMMwhMsanMz0J3fSWu2LXBhujOtvbmiHko0KreTiAhXduFouNzib7bpUK2YZvqtIffBcRW1
m3Ih3mNx28+C/JShGZeDX3mHCEGeR21R1zrZV35pJnqk0yLuep+LtGNLTL6YKb3o2Lm7trtZskwj
YCa8I3LYPbhxZN76JpfW0n52jby7C8Lqeqp8SvVkAcpi2QFcALikxdvjzZw/E3FYrdopISNl9K9m
aky065tjFnouJt7gC+FqOX0xxuAMt6nOZdZqhxFfX2nIrvCBcZ/LhapFRW5zhvbM6dCTXklQyOjs
6+hHg+mLKCg8dDlgbsPNKTNrf9apTStlWqT/hYfC0PrUebto1NxjsgyECCT9ddGGLTV0Ak6VhpWX
1OQns58gcRppDlHWwFd63w94v0ayBVFyDs0mGdzvXRSlB33CyQPHMty2NYmlS6c/TT5YwsEkit6e
oIq49Y+xCHjJ1D76ovQ2qKm+59p4Tb3jcYkM9rgC5LMX2gwMsIem8M5htOobY7Ce/CZ7pBPYboDK
IPOgGUvFgq+aVe2eQIOb8iVexLwaJm70Z/NxRidwCIvxAakyBfb60AsTddqch/ssDj6HI23xGAlt
OgF9sUjoMeAJunX6OIuo3uYdPdbKKH7mDGOW1u1AINDK8auA8p2784ywuaa4wYAI1MW6aDlvzUV7
xYe1HviVX+NkPNE2IeaVE9I2M8ESu9xk5H59Z/n+58ZortsGhjqmlGSDibm76tIvftpcj4G+t6uF
9DGx5A/Sfj78SEcUFsvUQwlCtBLFOgnEVVfDpeqnVdLTKV2WJXki7w+brYPTfR3RK96RX0l/yQxW
uSCDyEPdkneTQXZhOoLtsV8tkS0noybycBrq/ejCZAsCZCuO6X8uCIZfGbTlyUM03J0O8x/yIjll
VO7j2tA3WOoZkWXDTi+dh8YKh1tKkPmBvi+jA9vdj0t8aAmYxH8yrUy/+EJwEmq/vN5X/lXaU5Kj
GKnpnB8cfw+4zMQAQxU8kJHC1IYdb2w3Y2bRmCuAxesU4zIKud3cx7t+mKMDaRkMLwynOfRTihsO
w8TYIiAQRUJxsz3OdeGSL+y0X6GArPWx+9w5gmrh6IUHlG24NfKIYaxBB9rK72bTfnAHE4vGOK+r
sAIglsyAAnEIglz1Pj3RVPZwovfLdiFvcujQGLjOetLh8kw4i2eLfAhPP1lJpqNOBuFlncYxTW6X
uQtWtNjLm1TEYtM5b9AmyLbAR0OWIDK/3H3TfOdgFnmw18yc/bfRzW3b2bTxU5r1YjxpItgQ2vPD
zo1PuuOSFhck2rZxDQRgiPbrMn5dOiopfVx864jiZRySuJg6Q4OcJaMhVkNA1Ti4vf6qDzEUeCva
awut6QolRVjiPvTBJWoRQmYnwd2DPMQKrZ+1KGgmcMKYZSXcauL1YmBINTyqab2jt5gYs5tgST9R
f2NX6EwCNhvr0QLaDrQTUUBd9weNUeSKHvV+0KG5yXYGUrAEHsm8c1BKzBZa0RpxCdhtoJ2ztU26
224IHuqGzKocEJzlsxNJ3qFvPNdR1jBsnKNdGEGX0EzETvqIa9U0OpTtcF8y71EvDfLPXUJ5GHxi
8JP6Js8zZRGAS3FGqxBjNPPrmAInEoNyT6O0XIsgfACbfizMaAtp7gHSx7FM2OVmYtjWURB/H3TH
uQk1fZugzV3FTo/lFfbNqp5gxvrWbe4XcGjSZW0ZjBUW3+Vv7rwRTvn45lEwWTeokZPgBf/0FyKJ
PSrrzTZ08olxMUT0en5LNS/cdFYY8/cA9fXtTRemb6PvHnuBwr12vsWz9+ZEpLj0zdfW0/YjsV/w
HUl7W+YNJo07LbnmpBCsDde/6kRyF/ABuwJbNym9GjAlerjS+p4KaqxcZF3ZCuNcgJiBvNGWaIAu
wMrJ3cY+q4IjUkyngTYcaiOMprl9RXCZ44TRUhGdzMa7Nqqa2xE73PUmyGRMWnflMHxNZ1TBGJ1u
Qgxi0vAOhioK96Sf2YTdmcewLL81PSWlhrMbtGJ3HxvtF9/HUGHN6Q9zqr3dpFl3VTF8WRLweYmR
MmR0us04ueZV2AF8QduBBBKuRkUnfOy5X6mzTZVln4qYEIy6/qENYpfmxbSBL78P/R5MofeZAT/y
LVJaA33eCjxMK4veObK9ZofuruLeiqyWBq0c8r9ewFULkuFERsqX0NNH68CVPcSOb0ASk5Oxc/JV
j/13m6YE9sFqEBybdQbFeZxOTVW8n6h1YgrG8wPsANxyigE9IMCYU/b3xHOgZDQ6h6wW7uhs/lLx
x65DT10tc3BmIOsoy9V5ewqkKB4hWrbtKyrrQVzOx6R6zCHVQ2JrNOSKMDXasPo1SVvAGmpRPeBU
o9ioL0KWMKXOwMiLE9664hQlQX6au+LY2ka7V+s9+aCaUxP1jLav3xz8JdvLKjWntnHe5mVzRkXg
4VU1p9UxqV+XRFincngMY90/CtdEsKqlt1FY4LnGb2ef1BPcZdZpdQKQpF5D/IX8bN5SMHt+C7lM
PbOH4kFtDvZCcWqkzBHUJBUoNatWXiYf1qktflgnfXE5nV6SzdjU717qEWKEmhhcE6zJFEAG/L6K
sDigI0yIl6tPlYAHhi+eZdt1vmbV7G+VEeLytyahWZ6yixkjm5pm4W6fv11M49c8BTlLnA7rdDcs
D62NEufvfULNfdhgkzJOFyTaba2CpvBlogOHO5lyotbFrQP13KXjoj6C2lSq9jG1wfMshN9vEn++
nVQBXLYK1Fy6zPy0WQf9naD0HwiS2GeyyMB2MHK0igKg9iyBe6LMjpJ055DBBS3l/LeFYc2rz/Pq
t08EZ/PSQZGlFxN7ORDe8lSZuNLVnIgrfg05GbubtIL/YC42CAeoBHwjNRvWQCmpbu4dKelDL/pN
HUZq4rrYQlEucERhBJo3XsygxqggIy1YU/k1OIhmIuJPalHN6XKRDmJNHLycJcwIYIPebYMCP75V
lc+a7/VXkglHRU0cZlh/96xet1rVfIZxVjScSpCOfW/rYJ/Oy/TJaK8xDqWfvNjZO03w1KCxObna
GG9rbqUhItXNrpI60bg7jYVdQc234O15+UNhAftywiLZR+XM5ZKwW3m+ZDAHJIQsdXnnIZvMNqro
VdRzg1Z7GfLHRbzRPcAA1RO5nWIVNhYXMV+i39YUJDd+jCQM+E1yNFDZUxHXjh6m/XUr2vRq7BGc
GkOQ3+IV5goJbnLTuQytK0tgEXWpYDphdafDqqWlaV710/A8mEW8syt4lVHYtNskMy2aG3N6EmPx
kyP8s82F/tj4jMs0LY4Ova5nu7zv500Gk7To2vuOKHRgESI8zrgXb3wvWPtcFRB4DjGprdwRGg1a
TCTGpBSnJumrC4AI7ijY/XJ1Qpb73DxIkCR41/zdyg/PUY/6MSe4y/PKVjw3aAfWjeXfqMcy1JjS
mcDTFvJId+Vk3gcSf7pIsqYhJ2rxPGFYsvazlOu8xDolDGeWdbbUgqD2vaimlJuE3j+TnLTBv58k
S1NtCCB0dd5kIylKqaRvknl1eSyQhM5BsjrVulrxOwF5qhf28tWXTVwWixYaqCm5oK1ChKaSFjrD
x1dILKglYUbaIvauyyTzknY/CuIhM6x2NnYBukRy//d6jpEMfRJDUJCYct3lgcuiaAhto0waVvRl
3PNT1KM4YF/MFnT25blVW9lrg/s8iGn8XoozBV8i3idQ7qpY5z+0hX2daehkQRXnJ/U/wIngAfVn
hzlyzrWaNeV1Sbecb4ZlwTmRYDM1mSXNTCUEDM2C3N93g02f89UaPFCnEbjLAdsrDWbOLdyXlyc1
51f8xR/WYfTy1uZogj0u7WAD5Lg5FfLy6+Nx5SunkCtByCXbYHkg7AWRAoQayuvLcZxvTHkmNkk5
OKm5QeLkMm08hJbJlUFU894ZTCRXU7htODRWDHIgVqlPsKgTYik/m/qAzYgWpSz0aKPefRKzsysr
69ai63hKMo2wreH7LKUS9PT3VaXTfpAXSFPExM553gNNLPC96vqYpGGH3YblCbrAAqPWT7bJFMaI
Lh10a264zNgMm+nopX+q3qia0Dyw84NqiWIABnQYJnOJyz87wQEvzpO2I3Ghcfm5DbmHqdepR3vl
YszU9SNR0z5tUJTk7FvvniU3dHlH9V7q5f+4zmsjrimXLag59brLusviZTOXj3dZl9QcrARxAJdx
k69oGf/asnqyq7ro589+eU2UedGB4ITtZdX5KRpNMc6RZEH3lTWclrkfTuC4xQ7HGO5KjvdyduNt
z6WXIT6Hsib3PopXUXmwqZ6c1Eqy7gEtQ/22k0QcsMyu3SUoT1ixkF42lrHS1S6j9ly1n1wmk+vd
AlI3yShNsIiOD7SOsU2iez3FHpf/cXHpuBF1BHO9RJnTyetwlbhcTPBCYvOSH0JvhsfRFOhuoE+G
sZUfEKq2J7cgS8TzYJZ5OSRavkLZdN3JIoL4GNlN4q61McClKO9AwVveG+hxMfssDAoMpIBqG1zF
FzrTi9PtGyM7VRlpVXGX/2w6rND/11gourib/1NjwXA9yvn/3Fi4KYvupfjXnsL5Nb96CgBX/qAx
IFxbNwyilWxK+r+YKxTw/0DIYLi6ZfuGCSvy0lPw/wC9ImOUhOc4Ng3Uv3sKtv0HbHIHU4DJsFkI
2/hvegq0KD70FHRH6MKg00nnwiPe4GNPoVrK1AyCObqDLfoQoHeXlo3iUNTAn3JNPy5F6e6SDNN7
7yXbbIi/oztmV52EgdyOKlQNY1sv8IstlP774idMNYqZnfNset0nu2oSBsuUUOfBMXcGqge3Y7wP
FOVr65QP+ejc+RGIXZzXkPPTuXtdFiyAbrIgN0fbCtDlOUqnt8Is9gKayV2WzvqDFOsXtA5SLcVA
EPTeyhHLgbb2hIhIQuQrg1u3+3pZvmpO/s2aAUKVP8Ox3EJ43Tceik2jt4HZNumyrzNEiaSe7UNe
BroAJW0Sh09ZhnQiducfk03GA7/emgYoqtUBo62Nkmv2Z9ihLxP3kQ95V257kp3J9WsS4BEuJezI
PvRkPSHWIyGP9HfCrf34R917V5CGpWlFh825McxWhylOiROgPBqCfpvbxMjyjGlvVtSynFSc9KiL
9xHF+pVt2BvH45uTX9BfoyqvQkfsMD3G27DKvU0/plsTWdkG0NZ9hKUO4eZdXeQbs0oB4trgPGPL
fyTymw5QA51rAJ3Sa0W3XtKoXInqsWUf2JLiQvCcnT0ZDW6L2sxejB54G8EUIT4cB5BNJRaQtN7O
Stpnn1vWlVisksAL/WT65QhxNaLgZW8Tw5U0NbD1sUD0DDj7B70bpDUTjvFs+CQWrIsY8nSyBMN5
5Q0mnYllwZfozXdEXTZXnGt/JjKgeMrhvtjzMeIyClODbSA2+4o5kDaUC9cjysyXsJTUPeToUxIN
R5pPVPNQnWHPJc88EhP05xof9TJuppiLk1Xo1GknjyxVWe0XhEws/quB03QvUmLsFljUYJARP84d
ftdb9GrJerSql7yjR6UhH9V0aOS10aQbgZ9mh/7agiqthYitfHIyVl5WA6Yzf/r4MY9R3j/p3Nps
m6lGquNYVIYJTLYalEWdCKk7HdqSYlaXn5LChA4RlSQ7UGK/1nXiBemXPGBqKpCRYpuLIhJB/OzK
rnH9E6cw8nmwsyU5RcbWwNJNhXuKP00tHSAkq7X95tT7IqIVoTd3jJ+KXWhUHtcTbIsc3xRFHdej
KYbPPAL/eZy9kpZbTg0R+VUeI6Vv/ALtnu2+5A0IaE5gRAYZ2rqZzV3Mlaidge3ZMwL7Yrqx9IJt
JyO3nDXowyke2dXxsa2H1iDXN076neHgR/AryeQsNzNezpCCNU2BE+Tzp9rxpqOLOOq+AVU89QW8
s6EOYVl72yamrBoQRrTl6ttv+uzAv0YEzuSGe71uiFjw9O9x3G1KdFezZ+04A68D6sD84gWDbwwJ
6XjfwYdqDEIzh84ddlrIiBUa/sQ+24QQJAT0C700CXkZycowd2XbTwenJ6J4EcighU5Edx9TfIVY
xW2/GT1VfnSrl16ziTy0z8BAKPinlU7plJq1h4nOx7FFI7HcoroN6QwUEyX9fK31wbjzNZ9s3Owp
pDG5HovJ2iMAvkPZFeGC6puWSFBKyZnNnb8+dDvT1l48K/+UZtGLU8R3RW45d5orlWMBRmZGjw9J
P99EX8h9Iklm3pCe21F1hxsVdns8YCWdqpiyKrotWgPBobFnzEPTRuuPvZM1d1FipqdOdD4ml6Hn
Dieehwwd2tic4tKR1NCoZQgofTahfnVZpZ5BL0znBv38mvNj8oXvlhlaYPxdkKYmnjac0qUcT2rO
GK174tB/WGmwTyLK3+pOT91PObK+pxbVJG1EDpHB/tkNy7isa7ed9nCS7wybBgwaap1OocOx4I3h
Xbu0cCRwtwzBCKshsq8XTtQbEbkmJQBXu43wxugLEuOYu/q1L0dFnqrqqVk1abnvXC/8DIg3GSGr
SSHHzq0cRV/WGbSKNgUUnLU2Le4DPAXUfGG7ieSZMFmaT2DDT1UeDLvQXD6XpAISfOndLg7qkTZm
oGn3d7oGQUpNKjneskOCntscy2xjpCcgiexX6SlyxL0Iw29dkD+0cOAZW9EgKcMbr/P8o+XqcnhV
hfmhSbm7JgbgFDtGvSPx+3ESjITWal1by3+zmcfj2H3JkT+eMNx4aTsfwhy3nFmEu2nyXjrGVV1i
1VfZ6PxEF+RsNU8k+8Rt77CtMhCStbVU1uR095ZRG/4hSytK2jOM4FzzzR8kfQD/fChIc0HjCzZY
DgXVxJeV2D5v+cBq1ug4PTZh2W1ra3YPWgObsBPI7Qhf2I4pjZHKLjnjXtS2avBArSY90Y5ypkdb
z4dTXp4iqD0rbO4ZZVj9mur9cOTg/K4bernLO2r5Y53vdBwTeTGYDIlbRKNEirGfpJTJ1R5g6T2k
BZse/e+GPB/WmWHfkFOF6yNHSKlvY/mLILcA3CZjPdSv1MRVhZms/vM8ulVDXDlZVJ3x78Xzo0ne
7FxH/wSFpz+pydLNmAJiaJbJQlN8baOhXiV4uCp7FBO8NX9cDfLfiCXNRk2sIHa2rmE+FemUqd1h
0Th8QxvDRa2bP80Zn9kc9lg1gv3ozXH0GmXRmzZF3rxWqR+T3OU9WUy4LBJCUOQH9cjkMhbZqody
VfrBHUO1wZ0x756foR5rNHtnD21EutpsHy5bIhUo3yDxoekk38eSh5+aO2/m/BbyETX37m3Ucp/3
X7yxZj/9+ylqTm3m/HEub3V5jlpXBuR6zXSP9nnifv/w4D8uqgc+bPP8Uc9vpx4/r1C/2buv8W5W
PSvw+oU7kCkF0NBo5bsf691G1Oxvv8m7zb17/N2seull8uFDu7mN6IcCnZ1xYw77Lbqa4HdeAX6e
wl2tG3vYU81BPRBgoKeVJp+Th2CrsDwxq5Ydosj7iUM+ch7dFj1quDBu9TKPHLvfz7YVt3haDeO9
MIIO/AKVTGvqMJa5JV0Wzcxcfa1eqpbVxAAXCDKIKpoxGM2hyryOCuaEy7G+Kkb5JWx83lVr6nRw
8SLZw0AQXIbxQJXAZ1UQsrkQbcK4unNzonZko0Y1pFR/Ri1OqoB2WVYrNbnnq7kPLylHaP40tTeq
HH/ph6g5GX+ysRPuA/x8yk9qIyS8U3tTswMBy/NavX2u1qrZd2tHz3oqHG5IREvgIMQc0AVl/SyM
hZNx1MqgHi07dkOVLOvE87UtqqEvgLxeQlMwDpKXJTXp5FzCzbBEuyRbc85ei9kEd4TfTV+mq9RG
E9b6PWxbzhjGZNI98NeVV1GQLsNze8rqfuQjBg+1QQamQALlVoN2Q6fSPYqYULLRv6/zwFup7xGk
4jGox3RXqBOCWqd+Bs697pHXXT6fKa+Yw1wSAigrbmpSqR6Uah/lXu5sAgfFWSOredwpPZFTYW2r
xad4r55iy1pcg4esmoif1Jus/dUKQqdVY/YhiTSwPk1QDLglmDYdQK48yaaD6smYfY1dMibtY0WQ
FvV9+Wf5aXfbQMKgkUBbTH2kQMTTsTPvFqvouHuzHs5P/PuvVYtF378liMJWU1mi/C8T2tqXHtAg
y3PkTDL06GVP6NwOMvJDVaZSrdSOZCTmoqAH1BXjTa+79kE1OFU/Zoz7+sS+8LOKclTv8vdX/0Qr
N3VZVHOxZ/2ZSdgTFeeNE+FytWvX+gUO84aghhZCOAA/mfpn1G4d6gOwGYYXQYmyQX4v9ZiaqKbU
ZVE9et6h5S3Q7xbVk9VT/v2mumKYuPe4ubRI1YdRi3kpA2ovy2ruvHKJAcroITGiavOh1guSX5zz
k9XbMtbkGqRmAb5zqJ1n1fGtPhx3fn8dgKl6o8tHDitw2RP3iZrff1YcNsVui7SAdFV1mFA2ofIb
EtZK9kq196MhPZRtRGipevp5NpAHCsYMh+yOc3NO7amqOXeZXNbNcPbIkTK3lRGvP5yD1HcnoYVL
vpr11d2Jmj1/+mqZkKTfTCVKpIH5tpyXHWChnJtj0OhHYb966oPYzcn0TP146TaruUsbWrWH1SJQ
PkbmIZmLlyert7wsqrnL5PI3XtZdtvfhtXFB4Cmld/VbqIZx70ZNcVDL6sjjF0+ReMmy+/nDLxU6
/FgbdXJhOSmr//Tdfrm8hJpWHNXuGiOw/dVOjfqeWxm1p/x+Vm3ifKqaypkgsirbQGFBQyAnqsmr
Fs89ZLnusqjWCXkX/F89Tz2Z7I0RFM9Rvb/6fIPaQS/HTKAaN+edWa31zQI11eUFau78LDX7cfnd
Vt896+MbfHwVedHxukPav+jY3OV+rC4jak699nfrLk9Rj5rqLlDNXibqr7ksqjn1un/caqUi5y4v
UU/88Fa/W/dhqx/eKZQn/EnfNn3UM0aXzRYqCdZQL/sLrFHNQfKvCNH+Wz1wefiy7kxoVMs1QqS/
CJFKn6A2fnnq+eUX5UJgh8PKoKN13qOFUmhcDpR3y+dZdVy9W6uW1fMvcpHAwFk9xdiX0sWgpMfN
cf2mt1thElWWLalg8NQhb638fVdTfPPHL+lUwLNre/0Lp5MJo2nlPlAXhhpCMOoXXFtHu4YbtRhi
fi7s4iBqFM+mEfjwTMp6YwbDI3yTmCiqyd/q5EcesaRNunA+Efdo8gVRepZtVl0vc1xs3LCjvWHn
14sbU26kTgLoriU9ckDoOCLVMwAp7N4pa9594fPpZMF+3stB1ZJPG0/1ltTlVV1YLxPcq39dbd9d
ctXs757+YZ26dKt153f43evO7zCmPiF9e51GvOqsqol3abqqZdWJnSid/+rEqmXVSD+v/O3jl82d
G7lSigGvtsI0JU9q5z685xbJnXrmkNbtDiXYg3rgXU//f83GhL6vHYIUjJikJghVBNrPI4b8DhIr
ngA0n9GbW1z3WsUfXX6FWuBCA3lK88zexW2DSLh1TyMSbbjbzmnwOvtrW8X3RiOuvcm/tYrhJSYK
+7ukbJtt7jw7vfMpmPS3ysTLJk/P25hb/8NoeChAFhd6S0yM7ELu6KY3Ih2jsNZu6pZYUEhl2SZP
JKqSOiMp5P1V812EkbMzCRkD/u11vMV9mOnhIYDTtM3mslnFS4f0LSoX0AztwQ9afW046ZXBdfbA
JV7aFJHOlsQ1aFrwVfT9cxhNGBezHGetBeCCOhtVvoEqGIVw5CGyAh+Q6eu74KTcabKoFMy3eIWo
UggrpWSYl7uABBYwd9l2rphzeuj04bgA9miTld2Sk17Y5Q/N8O9sIHSrBdy7qLSfREnOuC3MeFtF
fPIM2ZOwZyyGDMGr0r2HO/ASzaRsu6ToUBxAxBx860X94OUJJCGosJngVx0y+oSvll90t/3cLbBV
oKUkzs5tArHN8uLH7FVHRyOAuoymCQ5P3m/ntLivS92/Y9z35oJ8POkwd6FcAkU3qV8bY2Yfs4F4
dNncbItqV+OGQCeT7MygyGGIZS2Vm2zLsI3KOQnsNVnkh6yxT1qCmjCfCKEYwfAnOk0E3wPqZ1Tw
CXG5FgNizBTZQ26A2bYk7VorrMexrL0rZ65tvKYADmpEjqjINyRL+lvb8x+TqZvXqd7GD4nTP0X4
CUmR1D6XPiKexTM+a0AH17i87BUnKGwiRnBTLE2x60OSiStCiWbE4FdF4yzbYkD83Y/23vNrwqJx
UVZY5MHSYoqYccVeu0Y77oVWPPfebTHD1DCzriV8Gz42Nb0v+Wy8MPpkVGlnxq5ocakFaHDHcqLo
XFBm6smBz43hVSCyXft2ecKuLK5rCwiSW6VrefaPaPxSeMGEPBXrDDAfSW2k3/XhPrKNHtMpUkvr
SHdR22pV/GxP4bRLKbDWfXMAxNARM5AJehW+0TwvVvsj9512mxnisx3Q5mmLH25lRK9orV+Taioe
myFNTgVRmRtRGht2OeO2m6mV029Z28145S+x9zgC43ZHzp2BXe3KMbye4AsfRofrSkmHrTfLcD/3
f4ZuXNynY/rDM8ZD3HrVFt0pzblO3M64eE0xPpropxdRmDecKVIqCD1KaciAKWHAsPE4/Td1/SQR
q6S1N3S+oSINbXJ0Zna2tI9elk5UOJAz1JVZsm0C+6ncmeWIK0O038VIKyGZn8IRbdXSmddiNL9r
Xk+4vRajQRq2evtprt6K2okeEj0nhRZ56S5sG4pNsDNBpxIG6DWw7sT4bLq06ntqxHMckwOmuW9G
EAlQjjnET0lHEFazdUuy4Czd/QzEMd8gKMOhGEwEqIOM9VvOGMBuIOZBkhhkLzGr8npdVf6PnFJb
Po17zJTLdRYVD5gmrijHTlvXPaaCsaaRffNjrobDyisadj+t0R49UuyolB5KUxo7HGdvW+mD6WVE
8sW3XP6EkzaYhN0jMYjGdq4focuabyFhiEP5bSyiYGN7YEPHLFi3GT+kZmRXY0KURMPbbcL5q+kM
3zDOEEALQRSTO39K0d/nTn6FRSndEomDoqnKo4Nnd4IoVI7a3iaLy0WZOTilfqoDwLi0jzKXYKP2
q839DsYFd4Rjal55DbpCOyGdKoi3ZRMkO6/vcChgJMKeRJFc1/gRSuPG6+OD3VTTrT1pAfbolivE
zHUpD+tFRsbO19zPrOqh+WmXtjjU+P67CGl9gP98sGBLx7ipO3spjp3UuuVjXxxrmxGhMG0M2Ia0
eEATgRo1j/uOP3Wux/EmwA6y8mgyoyGk+u9XjUxsjdAWw+blzM8R2CN2zijs7hrJBVhcaTCY7G7j
+c9VR8/UbGgFhXr4Uwu7N5DFy7qzHobRco/Y1EFeN+ZustN0HSF3L8gSu7EW84ujVxiL5zS9AlF5
suaXuq2028xc2F2i7GbUNGBZeYKMHEJe6QwCW5ctaYeIIklGcPMBtNVAhBwxblde6DorWPbZN86P
V5hiJAGcHbWY7VVvcbIyDcjYlpt+orq8gW5EijW/2Ca1/GRvpdH3xChvEw9iKt58xEBNSYI3CEpT
G+6XLrnyG05vfSBeGTHv21qaszAb0SJaOxASVrT1aIQG4Q3myWrd195toANBshqs91iW6VYR0urE
Dpgf6SKwy+WAkta/OhkVveCJw/FK175ksJ9IUzMwpRHCt7bib//D3plsx41kW/ZXatUcuWAADM2g
Jt73TqdIitIESy36Hobu62sDEZmKUNXKfG/+Jkg6lVLA3QHYtXvP2UdvenebfiGLathqk0p3Q0xh
jX0Gl/EbtggMUtqjSpMI1Y/9GEZzz2AuCckAoHlk4n0cL17PLV653rZBQrrGCfSZ6TY3KPHRGBQz
WJg4zGUmXuFotQ+4XPXKKAxAjv1RpXxCOQ+X2hvis9BR82s+vroLobXecxAF/bG2CGnNpi36HjKb
4DT0GVRS3+sPMRksCRPlFG97DIZvtHEEtL2Jb6WqTkbmtes+pR4HbbHNDTAtMKeGLeQBHn1T9EEZ
Y7UaM5tqutKYYeaAHITWBFtDg2XdVNWrL56ciQCYHkOO89n0pgQrTUdry6i2JpCtrW5j2ZShlMyi
wA7KCPNgNWjz0FKdUc2BJEvOlvY+9omzD8yeuz7VaoTvzaeJOLGqNqeXAT5U1JAul+dIKLlIMBKm
2h6ML/E5rvw0otQYsvLcaynpBtD4V+aQAYzr+jdkZQfh5NWxjethbROtwiJ3hNOqMdkP1dGzUQ+C
rNuTD+IANXoKSZ/H+8ZzMsB7U07PMVEOLRnhGgbRQIeE6w83YsbhezJ8MjBkr2p4EyPOJQL6vpf5
dBlMx98yr+WTiMQuPBbo8PiCuvuU6ZvS/IBKwl01kdQ2Q8uCmtozzqKmwCynE6sSk2BVcQtGxGAA
LO9QX2wCCa5ZdkcP+MNKJ/jH88Kf2Zh8QmmCn42+xKXO22cDCsAOuLo8DIH7lTCwF5nNTNcg1let
47YQ7QfKJCE/hM7HjP0P42h3ceDZW7JKL5m8OtpnJwjJZFeob0ftrPVTf8Fa9lkfNXvXFNQtQUsp
xtO0yBMsr11zdorJOZLkw9Q+bOGq81CuDNwco3CY+vYAkxRC1ezJMM342PfqzR3dn3Vli3WZ2eba
6ypWqPHaIQNIYIOsbReDCNjjPsTM5EGjO0baE5ZoSHo2a7Fr1EdEeeAggZyBULdhI3lASyRRuT3G
FemfBr6qA7BRa6e9571BoV54xdnAWZVn7pHV0PoQ8XRwXLTT9Ws2uRubNtVZr5+SAewMbslvExRR
P4d5FSEBimLkQ5l1bdMQ71PZHWIUwLsKmIWtQE0V0huPve/f9KYzVkF1hMOZEsgLYi5S/T6Pq5q4
GswlGCWibYZ9qyRQbW82/RMZeKjTE3LtIKpPzdjCcwdvX3k9RXiiE18NZ8ts9cMQZ9YjmzaIXhiE
hgdPCz/lY31rZFDf2nxEShLW2j0NxA7jCskXZXlr2UALV89vSTTsIDWzNelJbRjdz1lGZn0Dzm9d
2uC1YCi/hna1GakABr98jh2yigTxCF2bbpQJwT70m3iTAg1J82kbMJbcxGQgjZX47pDDvCllzGYB
czFkAjNbp1m8Z9vwXhW4XBSaA8B8DUTi3lm7wI1RslcHL6/Jl0JJ4DkwusYeJ4B67REtnPL4Senm
XKFjw3bz7AsetIsT0QCCvwsjkKjmlRKyO9OHt1ddcEwVV2FvtNPNS7MPg8Jj5cr+vXA9QqTTGhRY
+j2KNXuDcxq1jVMeBpPrK7VudSKNt7R2PjYoexiQim0b2OlpysFY5yAhtbbpd5BniJSv8B3mMVQ+
K/tAHoPcZLPJeULsFEfaa07yI0QKoOlo/Lc6ZCT2atNHO6yrrT6kUCv4Lm0Zc+UUzSaoiebyBxXu
bOqBeizKjYswDScKhO0Qqbh5600YlJVJrkA5dh1cc/y7UKV7IxX7wPHGgz3FeJfwytY2DvjIotAx
hqHHQKq7G4fArG0XPAzWm53m9MxhUpbcBM2XkIhNnRCxisB2ShhPIX3FcobPcagadxUgLl6p0Em2
Pd1OArvjU92P8GrKllsfGNnY0nxO3Uui4+yLVCs/ZmyX4oBRfoEqbS3rGv44ErapqxDB6G0GvEjq
BF2ioKl73C1x022yAPUYdfC9xT87pGw+eJKlSXMibVqS7o5vJs1GH6pcn66mEDW2bbFL7txmn8Hx
SdFgH8YmfmS2UxBnhOJeWgAy/IhTaZ17Tvrkzh3A9tm2DoSy7h4xOEU5h3aFjsXkpEadpmMn27A7
54bjCiR+hqc/7iVxCj0z3Plj+qbHJo95Fi1MCzDtHcKDGjf0T3UBa6B5c6Pn0Grf4raADBokBfal
XZfHNpnyKAcaG/8ZQLWAL89yJ5CoAwIrhV25JZ/ALLA7uaH3FpaQkph7P0gpsPcoyvK9Y1WYY8mi
VTXENjEJcQcCgpzOp5gRRM1t+mA7OuHPlM9yTeaYty+j5EfU21+Z3+/nUzziyvks6XLhyEhf66Gn
Gza2B9kGhAvFKH79vN706p3UVPCm3iUC2iBN0tarVp5/VvhwTr4f8A4c99lgC7IivqPcWSBdAx8+
Miw+HU0WODZW4QBa6E0VDmnXA9w+GsNo8Aitqwz1OhnqPROBATfaIYtiqm86TAMmAoVDFyTHzqDS
fOfhPI3deQZrO8SMYGTMCJVXFWElDZSMTVRBVcoJst2SS04emmj/R1v847+kLbakLf6dtvhe/wCn
9Lc4xz/+yj+lxeiHLdv2dNN2bWmY1i9ciTCsf0hiG21HB9ujCwlB6J+4EhtcCX/mmaZhONL0OIc/
cSWW+AeuIMtxTNcG+2MjSP7v4EoAnPwdV6Jj1uYUpIGRCXksFn7+/C8gnaRRU9IrL3rK/c+uXjU0
LKbmhHl+WDc82cY02PmFegvNyj9NHklt0IZe3SH6Huhhs4ZUOXc00IL8OriLZzE2L4MtoZoP5tMv
lQvj2nNbFUQPLW68P2RJbenskEVd00AZjGw4FFzHqwks8aZFQeh1dXW0hSi2bYhnPU5te28PE6kP
QejsmqTrtwBxk4Myu7NvWt9wivhP2MDaXWt6b7mL03WSEEN858n2NnXQj08YyaIH/rOj31o3Mbju
hd7nFSRcfcw78ytqJEIwJu0coNehcYkQs1oGHIuEDDfKn2KyBYlnG8NbCb5wUxX23ewYNMpU3pJO
T85kEM1qyua7P/jf9NC0MaPgMSgYJYN4xf1uuUgG+45Zd+2rXS56eS7ng9cN7DiJVMuC+lxR9Gxq
i3yHgHejxX/Yd355XRYvzeJ6AWr9MiRtwlfGkD4PbO3QIq5ClBmckwnRIdZ0nhQd4rd5JLy8G8+2
8fjNroWFObi8OZ3/2kqry3TbkYy4DYr0pTfjC9Em6XkcDYUU1DXYVCfOyVWh3CjduEf0BgXioUTU
w4kJqMHk16AfDC0bDbVOuJjoQKX2Gnq/oEDohrQrgCm3z2VeU/W0rPMSjMVq6J367E+0dh2CzfmS
3Z2RBQ5Q3k4caZr+cdq/aITLu1he/vp2iiixtlqtfppWvtfL0T/QniEawx3Kbd3m6rQchsGqkWvI
H7pTjND9evRWdlzvwfzVJ3u+GZaffh2GWZJlIFbeo6HdLbak5bC8od9ektmNXXbyrXVt0NIIsb5M
ax7nSFqWH4EsP/VpktITMT4tPpTFDLP89OvloqqcnNo6uASXLN/04pdafvp1WC6G5eU0QuQSsiEs
cFFIzheC88e4alZJLL9cro4+lu9mFpnb37SRy4f463dm6OhHWpGLQymYxSd/+JvMeRq3KOuWP0FT
OpMH5gSTefC6qAyXwyKnW+7zLKqpbpvZwitnC+/iGavNGHSjWGR1s4fsj9dpsrPH9mE1DfikRZ4V
WoiXtnX6JUh0hfalgNijQQDJknY6ma6YTnI+LC+Xg0FSGD39kspVfoqRbwjh78suTxgqtGh90X6s
PMNFEz2MuHWInuZHCp18D+z/TIzbR7cg7blAqeRESju5pvkyuhORzctMfzkpCx5FlNKI5zNefiHm
j3w5LMK2Xy+9phBkQul74fAljPNfoLQwULRFAIH0Daks4gimtTjbGbNzGm7BVjOL6RTSiUFlqo0n
r+qj3WQN71FWe6eITJSTNb3yyUIPoK3dnch96ogF9RQmUZR2fijfy6YNzrVjvbizjmg5xUVdFmbA
+QfbyDaL7Gz5gy4iOfXd0b3qOPbsP2+ij19GxhPc0XBpkunReBVh7L1VbtlS3DCnfm1RC65NjWJc
7y5RQGdmXumAFfvf0X+npLmWYldlLZPH+kPq6tEBoNybbrHBcft5QuJ9IUJO4rzIHt4Oc0Z6ijJy
QMH4o0ni/1FF7YE0YIg4PTBI8GHXkina3h2GT0M/bcSQfAqsAiUtIY6bJnMnWlVsqIz5UhiGu1mj
ZhdK/4QwziezKjPWg1Iz7JjKPnYTLIvg8iMaKkx+EKKRFYG0fCTLDXrmHWfCJS2njEdEB1YZDwPk
mkwG2VUVcq0b5XReGhWJBUKxNa6iGj64IUp/snQwcGcOBNBYGdtRsb6hlT9Usj9PMfbF0i1wEA5h
c6ZT8jaAb1+PsTbju/LviUnnfnDVN00nqxQpBR1bZHqroUEwVXUP39XCreF1r9E0h2DFI1gMtz0G
IzmJ0Yx3L1MGhDbRZnQUzLODFf6YJy76U3MVQNFakw8PXtJP9g0xL6vYsFoc4sVZqz0T8yXWCzk0
1b5RtGvNxoc9EiljE/R3UFMGCYFgqUyLGCkoTGuXGLh1J5kVK1Np6OZdWszYUsECmObONJW5drPk
B9GXOraS8UWl4z2t7f4ltUz2/6a2awuTHS4BiTvirZjlgAPFh6UOsESYYJX8o4QUP7WTBEbk0IQ0
8kQDFh3yl4PvIQG+NxdZ5KbyS7VnW/M6lC3JI04sSPNB9hMD2O8n7ZSbUwX8tA2exrQ8m62r7yai
0jWa9zdlJ/oq6N1mrbKOBpNMBrhtBNpJC/t2kDGkchW971KWm0wg6aNrAIvdLgMG7ZxXZNL2NMIe
mbprfuxhGGGe93RSnnPjWJDypOsR5PBQ0XoksiB0tKtCyCxGoo471vNDO3ADdXn4qcm6cqNPvUPK
WSWOWt4T3EncmZHY2pWT+c6gMQZ6JLQtXKbGmr6L3HxyMv+BVfGapHympEt8br3mk1vR2h+8a19k
J8vhvk2MqkYeGbB3Dt0DQ8ADxSW+Ejid4B3o77HRvTSZkK+T48NpLvyVIQPtaOcljdcYx4F2UvUg
dralKVoWjBXjuGJw268LZYVvhe19S42Y5QR6ycbVpXabyMvIingPBpp7UqBxCns93cpwWOtqVE+k
PrAPh1JKZdAzDSGpGyJEfJgIQ1i3dKLEx77RGfNp1qfBxnzreFiYhld07tNm0KyfSe3IR16/1GN4
oSfJjCZoE5h19C2pS4kRKDpON/YPjQmfwQfrvS3dQ60Zw5OReB840SdGSKS5aH11jYn8hox5RMP/
Ix7N96kMjLVd6RdT990tSaw1gSfktYXWTWH13HVzAFDL5HBVZ7p2zXxCe9w0Outm9bMskMTVnU5U
aErSQSxoEJtAByagP9u6dr4O0r/HGoFJg15dI7LktgR+Mz9IxKVVw82EXrxWOTMk5gFEFSdrmMIv
ltog572nbQTA30Zq6TBtCmSBNC/pmAuIhjZ3EtEzcenA8Oifk4Yqsa3KmgpsaD72yaQ25T1CyMjO
Pw+JNhpJLG5SBgxKu2K9+SLl57lfe66J81hJiGwaTJstfF2mNUny1DuUMroVMImj8s6br51K0p0z
aV+mnLBElUP5jajEJyvapKE5k3o+hi6edBU17B8wl5dhT0RgqZ+h8zkbz6LBlWjVd1jI7ZEPggld
fC9xHXmlVkMJyFakOoROLK8AIdag7ViOtIhYlATvFPNbUmDSwDt12JoMkx6pwYp9HgU4vshXN9ZS
2tWKGJZKrYUfaRsDTqDKR6RCtgCFo0cFjLuYbY7ebRPwiH4M2iTsoQqv5FyPLK+XnxboyfKyb2Zx
vEZJNuvJlgO1KRkV/3rJkpjv+iZ/GyzsM12Wx1sO9Jb6ON/8/6RJy+8W+RGAI0mkzik3qPdMVhOS
OsYPplnrqy4mNKEGBHZ2lONuyioCWTCXEliuU3ZJCXkSNkhFkEWvQ56+0kMZd3iWxm2VzGM5UdY7
hWcgEGZziuYDkOQ/D/EwUAG7lEEHyFGbbHb/OxYNIAO+AklpRssz1G9P6XygvQilI4wuC/0lH7sv
SaCNW9PIMGuA+F5+XSOPDBxjxqzatHOq8YSrZDzBNR9PkQ7uiF7ofHlhMIFg9X1Mp2br5hY+JhGV
8tjpJzX7YX4d2rkqR0nizNu66y9uysJSyWYxqGd7WFZmWoo5+7pbS476dnntpcBxMaXcF5EuIalY
2ZYfzdmkvkCKlpdi1isC52IXdAI/BQAefnF14tkV4qSjMKRjPeMEbmOjn4H4iA/SLN78NOkOrCIM
kwc9uAZddZ3IDHqxAn8dm+6TlhVc3IXQ7rETfVchjJOqL5zz2Khi55Z6Dug5Hm7ufPDD9gfBP+ku
pdd30noMKnBB5i6f8vpNirZ0H/pY5xCCGcL+FgVjiTuig48NRIlZH5dIGIHgHfvMJqhxPJBzA2o8
tL+owpKXqvNPaRgFt9wr2ZpmJukAGsNK2+7hadbGl4Etl4P37PnC0lB+wPe3hoPwETha8GK7dLro
ckpiJYU2IzTka+fDTLEJphFW93OEBHxtRYtUPQUmlcz7Rd00rK0lO25pR2BaU0F9720Ciga9ID4h
lmeuPJfnKo9MOyK6cZUVAFkiWwYbSwvJSvBGgGVQh+3ixhfhQVaW8ZMlfphNndys6hjnE25i3K4b
M6fT3rPEr6oJT0HWOISBeszpqjIa71BLaGOStdslggyLYhgemUIuhxDr2vUZ+38uGOIkNBr/zGhI
M2JEp0/ZWQsIwR1qor1yq755Y9TQzxuaXRmRJRIOUXxt7BAOY1//kIyFAi/w9866rab22jbmhITd
emoitzibzGBWMZ6zbdZw6pIEYMvjERx4MICo79dlo09nRIzHpsNpPTq0sWVqGEe7aL5XxpTuYohF
B7gDu9m7vC2qMMJnhDXSE0Qces6741qM6QZCwPG0aYx9HvEQgnclc6X2gs9aPppP7Vh1Nyg869zJ
tavUTX/vKet71E7pvrB0azWyx3qYZPtEIwycjKplT/lw60SennPZUc+561zHTj0ixVjRjDcJp+BJ
FeP+WytTVHcGabYTEa7bXuSorFtsaGedPPCDNWTfWtO0t6NHVmLoxvENnUSwhkM3PJIqyA8di3TP
gV3zSCKdcdKpKLYdCJ31VEN3r9P30Y3ZnhR8r6kkwzhUNIRV7zOWaGLMDryjFawXh4urBDcbuh4G
V84mooLPeczsm2lERpn4vNMahX3ChtWg6XBQVfyxsNnITkl7gXCiJf7DCvTnii7NgX823xIphhQh
zbkya2efF0mFrKPfimSAdxE12zDy/YvrD+Z2zKwTqqRHog8980enZyTAT2xRjHWixSSz2nW+T9lR
Q6aIS/Y9ARO60Tuw67sS0MmEMH3u4ph+r6/H5w4LJwYWYilYjARYjW5nFZG6kopCz9smryget+Sl
I6Uh4AuOqneysBh9SBDnPItgWH2sErn32uJb6qY6AgX2OFoQg4G9D22vX3XRvYaDrz/raKha7q+C
kGhUBPqNUEbAcblLiGr9VeggwSy7bne5N9udjQwGTJN5K6NT1GS9SO8NmfB3twwT0uK+9vqcXNua
NY5wJ3gpp+AEC989VjX/BDbb7724pJ1rr4M8BMhft7TMg7q46Zbcx91IYEFdteeibb84qTAvxNCg
lqPtv4kFpCXmIISJy0YdZKF9VyUZTpB507We229JXXQHacUfVOvVNxFKIoIs8bI8aLGaPgeSvoYW
yP4mSEc+uWOyHxx/IoCrXutFBhtGT7kQVDjhnhFPIEKDq4KOYBZN9hSacKZk/Wn24Z8AkT5AVIhr
xOw9bJkXqRJYiGwJIhoJ4Jmzd7TVSPLBznG8Vx40S3L1kS3wt1LW6XUMPEQBuCB3fto6++Pk5dU2
dkp3U/QGNoBQ7VIysKlWXIdvNhJcMe8JMxNKzPYaNYa4R4kn9nHSwVy1HHtVZJrYaTbiCC/ES1Ua
9X2YevU8d1MH3Cqx8621Udg09pZ7qjlENiHjfRHN13CxD/KvVq+TZVPBaS5CcRrEV0qM/pDkY3FA
or0i5Dg/TrYbMc1oKiiq1XrQomGfV8XBS50fMWX7q0V1T04fkbuaZl+FPIVlRhZHPn6BvyIBKXMr
2d04rK2mQiOD3vQ1uaKKO8aRnd66BPQq5XW37usEcFjf+uiQCBRzDe9nM8XBKrexS9cu+iLHRvEW
aNia/IICW4n8pTIDgkNGjRkSfGU5GEQ7QIrdDhHZtY1BATvZVPM2T6xT1SMt6mvjtlRhesukBpYa
TJuieWtT18bLX5A8L83Xiue01ap8IwuFIqIMmEIy2dqwlF3ItAkusseqhf/45FOsty19a4ZqDMIn
eZ0MRmeGr22SaMr2pE58Qy/lbbKxe3Za5qy2Aa9Is+bgyvYEJ6EibKJeOU5aHsku8V8U9r1N2H+x
+ik899C7VuUIB0BPouzeTeVGBB5UMRiro2W41JyYt3WRTCdYmZjk66tobqjNHApfbM3S7cYPgens
kybuD7SirFkN1m2Lxo9g8KbhLZXU3o41JTuP7WvF5LAW6HRUCbxGj5EzuF7/RdblMz5nPN4VerjI
ZkTlDv7LRJ4EbU14OwlOxavnODQcPP2iosnf6o4WEtzAmYCqY9dqfGAn9bOb9OHiNDP3sYhn6iA4
hhYWCTOVYz/lWxQW0SZIMos1A9+g2dLoUKRbbEsypc9KaQzJQHsQ2ZC/1ro+3Ikfv9vWlzaO1UeL
qdi+mBh2t27zzcWQLxARtDdgDPOoXcozZPod0s3uUdU6JiSZM7gWlr9Ht6dt4KPQ/mzEc85CF1SZ
dwm68OOYetSIFTjtXuPg+EV1zlCWN50F5Yp1Rr+yOWI9HFJmsEZItrxKtQsTaFzBHsrsDDFmKaw5
UpsLFsDEJkFEldvlcLW8BhFZXr7rlVtfSAYKzw5nP2hOsYaWisSHttkhnfwvWVCWryM3YtS5PGSl
NzxrVb+fSi34EPv5oW8k11jO/EPEgg1oA8VEulAPPCATfdZbm5St7TbTCbprWWi2gHIHRhYWtJe+
Mw+9l3ekxQHYY5nXNn5rGtdo/q80dGrnKT4LKXDDjWuCgUELR3ddihczCkIG1+TmoYG02T5UigTi
58LOvTkF1sJC0JAuH1GhJlVxc4PbkNbyDGjMX7WEQB5J9XsILYK50PMFOF4rmelqbIGUxwLAFntN
Lp46Rga4+wAtHo2JfW952qGrjOZs9rj/rAYYQhcOMaMgh1AYu/hmSIoigQZ+72vSvyHCA2JXieBA
VbQz+4BPZGqibTS5tI6NDg021v9NXNT1hh5kt3F6zUT6oOX75YMWYTLjcMebVoFmNn397KAAEGzP
OlYiYnUBWlXuobWzix859UPoBvyGksdtL2l1fdYsr1rnbvGipzEZFYGp4WQCST8a7bXI+k8dkUI8
ZQNaF4NFRzEjGpGALpcGaZO8W9Uw7WU2mRdA/96+GrOvbZZAQBk9Mqk7PaUfmTM5MfNLZFNc+LRX
Nxb+ynPRF0B+SrQ5AxPLY+KU+lHqDJ2K+M6aHJzd1k+vdmaR2poUt1ZvZxV0tC9JBs8qSdg8vc1r
jlon6t+jPOovboJWy/bNCuF3a59Sx2OTVmjPMo4dks84uHUX88+hFIK0BHge9P3OQooH7J0Sssrc
eh/1jnM1Iju/8rZRmmqk19mfpFTe0Z9ftU78CXp8fWZT39HA51nQm/bHzNHyW6V01JGm8VwGQ32O
oxavPHvWrZMM2xIx6XM+HwYPxXWunr2OnSqOl/peWW+l46kzscDkmMS1cdGcNiXNs5D0ouLqPEUi
PhYeUPE8FU9GqA0fdJIIVmAvEUcMk7kndBh+EF/cOmxKhwCYGHyPbqH1YWDZTXUE3pXa1ePZtYYX
EqM5nO5Dw/1bFMNXq6uiA25fZOtBtdbQnV29QEGUDwVBCrH61g/SesRchh5L8ocOEG+Y6jctKMSN
Pe9xIuv1UtlI1LuJ4jw9WoVs7p5wU5ROjr7KG4WN2q/OfYBmrg2s5GznlI2Sxm06eurq1ptKM1kM
2Jqia002eSLrY5nxEM5Srb16KGJjOk5PbstFZHZ1Qpl5UXVeXcl62kSyNzZpab700jiXdeXutTiI
joELI9uoWoYnlZfckxGBnxN0p5R2YJNAP7C8IjpmGSGwEQ5YwEvIeXGCNgI5LANMbwU8iCYzOerE
hJE9KIqcvFG76Hh+eNzXnf0T3dkPPbarvZej5xtxuTRddsNZWdF2b9S68iu1lfWER7gIwaHiKAhp
Tq9K5sMkIQ/t3kpZ6mO2Tbs+M+eGW1XuIq0kRh3SDsAr9ZbJGmuNja7fYd48jQ4RFsDgVjr5ymeZ
ts+6SxBzV7Sc60CZXrrqpfQ990ID9yUQrCWpnzPrxUKztRVCQOAfTVUeIRuaR/bcXByK3dsoFeni
9HbRftWsa5nG7tF9tAPtqV5iCtc0zYKNK6l6FB2lSjQ/zGAoznk1h3/J4kCM39bUWWQa1XzM7eKT
Phbossb+i1JUtu4AoWZ+H8qt5N6cnI99mHMBYy869EK9hm6ntsSAaYzd7pP/Zg9grzutmngE2jSI
PSa3DoOnU9FaL4hSAbgM75Zk3elrK9vNgR+/IUZ+zf2Wn5ZZIEmzL2GV5zu6uTR7s7mXVM7TWNWA
5vIZjRbkl0xuF2JnoVOGsTflSYAjR+tA4gqcO+sUqeb6j9dx0xA3l5HOAdwW731Pk9WG7yf6kPLd
Ih4TmiNSQytCq68Hj0B5AXp0aE7LtHjhkVBD9QdRo3ZSEdIEPfuSmWAKBl07ePUdmwTEsZmB0s+d
Mj31HNiJZLo2tuhPgQGzqzIhxsdxCxtnPoRpfPNbSGBEFIsTCI1uaw1c3BlTrLOPhn1FSfPgZqlX
nV29yak32LNEZGawlynOcSqCNUP/DPWVSxvDFmV5HrlDnDAZj6kJ5iQwp2IdG2AOnRnJ4k2svMbk
IUoPvFcRa+UqiMmJ80yWP79qGLSHxCuyBYEHP7+T5bAgXNK5yffrd5ppxDto8a+/zaF9kyopYTci
Z7738s6XnwpE4X95ufyBU47xBsSsuWJ7SBVcJ/1p+cn910/Ly3D+rArDeJnaCmIXQZ9ZOaAVDToc
WRIJWT8fPNCwq9TU5Kb7F1pFsnodJ7DpC+RxAmxAGPfMeyxTJp/LYXk5GRSjcVxgqs+IuHOT8dwE
JI626Nad+dzIeOLq2ywyjGQRKRA6h/SrZmjMtGKWypk1+z433Del/i5GU9uGc9OUvJPmRGgr/VJq
ECCpeCyUF4c7skfaUzbjIJefiK6hkCfTZ9e08X35FYPE4Rg6b+38dgoAW38c2rILN32HLPIXFCaw
XeA4BJRmWkmanV197VyaZiRuEDXYgob4dejM4qIMUe+XuHXIaqgIl44ww0Gx9cw4OcCLp41IJzMa
rCeLFLD/SbX6LwnEkEwBd/w38MmPX5qQ4Ackjn8Vif351/4iEvMEMix2m54JS/Iv/ElEYo5pm4Yr
DJLf/qkPm9GThuWSWWXYguNf0JPyH3QpSbIyheFYFsXHf0sfNqfY/Uq5s1wiO13h8TS3hW4bwvot
XY6qt1Jao2zaWJLNfs1DiLnSsQ10tLSK5Rum2ZqAE56rnkj2ds+SpMNtWpzqTeliBai9Q5wq/aql
yc+/fJJPf5zG/8pV9lREdPf+z/+e88N+PzvPwyUNhtOy+YB+C4EL5MAKHrbWw0YzUU2FdU3JameT
p0kSIMQDmPEzVZg9d9hmzdIMtqRzfVDIa9dO5kbbBH47Figo3OyxL/6kmG6hHGUf2Yd35Uc7SpQV
7ehubRb+1/9w+vOH99uHCw8GBp/r2o7N9/936V3NsLKns2A9Jozcn0iIhlI4xdWagrxcl5PF1F2E
3lOoYxDqP42B3j61wjgj6g0vZmhFFyNIT1Xr5jenQCxLwHHrtuIVfxTDBs3dkLqS7SLmvseua54N
h52RH4hVQR7Zxix155Jp6eM/vKf5I//7e3IMC06q67m8t0XU+Fc5ocHOj8zS1Hxwoef7utGdNYAB
SHp9cFSoLVjIhLwkXB+7MnHdA7tm7SRFiHPM8ntK5Qpx4Vidnczc0dsUN8t9MaJIrY04sZ5tIJVo
kIn58Qgl/venPt80/++pc+8QKii4q8zfrqa8zH3F2m48QC7CY9Ti55FNZUZBlmZoHShfw3M+zbLu
MWFrnw6fy2ZNBspOYtU9xHOJByA42g8wkXamKtgyJxR4fYgGmbdw1mLjqtElWo9OQ8O0zsP7bLpu
i14/h+z4N44zh8HTyjv5hZPSkSoUuu5wWpmugSJaQPlsM8PbVhHFe9LT1mfURaXRlwwxzbsMCh3Z
fgH+FCH0o/R9ZBHsyxTDgWM1BrcotL3rckjijdPZ2V7aocJjqF8RjUVHGWntTlA7WD5DAATu42eP
6m+FK+FjpxXqGmtWimlJDPtGn81bsSAMFoPNffmJIfRTEuNGJPK2eTZh69/0yj/i56OgNti/IKXs
7eQFnGi9rhl1Y/iz2tUY0yUbGh29tVZ+H4GhHLOoeQdqh8sc1OMjFOVBZjRM/v33/VuE5Pxscwzb
dFDg0nlj1/mb8tUF3aQGJzQemqEunQOfNmX8uffBxiLTs4DQGYglLPcIa+Q1jOg1JbPACCw18V+G
L65hAQne09YCqP0lVeJBgwSz0rAyPTK8phrQvsy9j//htP8efvrnaZMjYDsuj2T+9+9PDVvTnXiQ
tXhMkuAbuKHP/5ew89pxXNm27BcFQG9e5b2UrtwLkeVogj7ov74HWac796nuuxsFCJJKUko0wYi1
5hwTZN4d4yD8WIcE2yo3EnY8hQTP9XIsgPR6hXxR/jswY+PsaPFvD/3lofcsElwp3Ys5h82Er7QZ
ozbe//vX/Ssndfm6FN1MIpw1n2Hh7zG68wGSVnLQn6BOVQ/ysKncyG9xn16itmiRzED/T3IPoqF1
0adcXiC7vsXolY7//kXM/xY6/+eLMLm0PI1vYy+n/z+EzsHokjKnsZfavHuppG5d6s84lpxLEZur
SBMs9rqvUJWtl3iS19AY/HXTG8Z92ZSjanbx2Kc3nGTWBs75GvEQyohjWeXlqlZo2PDQXNg5YHdz
mlhD5h6NuHvupFXccprfPbiPHdZJta5dRCUAcOjuJukXIBxi/e8/ddFs/zUIm1QrmVLoqMf/r5EM
IAImey3QQE7GPyykc+ce5TcsYdPd4OF+HpX87RTek4Duti2xRX8jq+aqj0wSjdicdmXStBC5JgqK
JBIZTUbJchLDnsaEoFqQ//8CfZ3/+0JOjitMgOWfaxvzvvvHvtHLRIuF2RlPtWo8QuXjOdpP309u
+6McMax4qNhXRMzjVXWlDU9eK85ZnVhHhUq4lfZDjyZgcsWAt6kjuCmSpJF7xTeLttaaC3DPEGrK
Y2Qk9x7VGU2Uzjx61mcEYd4BXXZ9kgVLsJy/cGgVdFt09JsM58mupta46sgZvLTZmF1QdZk+Kk3X
GJ6lZniXRnb+1ktqYhAHF5VVt8tZv94qD1ew6Lx7MkwNwS/Gg/hB+7cgyCePS/1JtC5xam14KhL9
RfdD8w00Qr3SjcI62aoAepwN18ChIkgdn6IaPwoLc7f79wPFmseKvw4UF4IHm4Fes8+A8t/bPUlZ
kXujrz/5fplOYPe75zFioYrguAaC71BM9rsewHaRXkZy2FdRP9KLJukHtz0VbM0Kdq1Cpejpe4sg
9LY1CVYnDRGKRNiRghRtQg/vYBm+IRldB6bn78qqpe9itlQ1G+aG+J9fwpxQVHqddzLhnFfPQ0mY
G+fJbI2rV5T4j8agvxrS2k29PKCdTF8gAOGNbKxdhuYIbg6kj56O2TazpX80irpd/fuW0v87ZnkZ
PVzcGx7tb7aXrf21pQSBkNBRLf0JK/RncJ7E/bTRF0m40VkREb7xHDGSLllX6yDOMrAYDWk16Fso
6bOAD2BvmOV4zU133Pz7N1sCnv+5Dx3NZkxj4YCFhATov79Z1oRGosmRKNjSpIDQS/XwbWSJvnwL
KuFdaldcEMvlK6gUKPSdNN8HFZZ7D6DJejl8SxP5ij3WNqU2YV5rb8agt512GQOftlUBbAWX1N4y
SrGzGhnvpJrkpmmjcZubh7C1tOce4aPDdRFHLNa20rEO0m3eRZ72Rz1Y5WIitjW1q21h5eGaYNz9
WE1o4qsyhbairW01H/wmUD2tK6kFxMTZBggmm9gHUe4WNeRxaVPq98udiXZ509smDmRK71K+J3Js
L3G7JZzH2jD3IMy+MD7JTNd3nWdSZynLbOeHfb2OfIA5KjRIACmsaQvkN4RdAoHp33cJiBJiAf7r
xGK5pHFCEQNsGTRcvb8GtMmTvluhJnzC1lncMkEajiVSF3Ifbe5CXGy7+hkHQ4N0bvTwX8cn38yj
12YS9ZGCH5l87ndvQN4yqyfozbnTRBuqYtqoa0fXpeu57psROlRoqXXifE8VfXY36QJ0Fb12K1S8
axv0epr+tWkq/VkGyCY72Olt8cCWfdc6QVhh2mj7KKl/xC2Z7uhxCMCz7ei57wznJWvESZohlvPE
oOhK57TDJ+vNcgNzFh6g+oITixQhmEUJVNYges5ChXaWLAzps0sEHzm8zJI6xz84HqQij8CNcpH5
eMjstRrudjZYBrnHqCOIXhouf+4Z7RPF/ZM7yyjCWVCho6zQZomFjdYim0UX5iy/cNFhlCFdZDVL
M8pZpBFK49nHivA0rk2HzNdZzNGg6tB75B0JOo9hFnxMs/SjnkUg2SwHidCFpLNAJJylItUsGnFn
+QgfS79vkZTM4hIO9GolZ8GJNktPhlmEUiFGmUUpsM+Rp8xCFQfFSofn8OKXOiIWtVVUsQ41wbMo
t8m60ok0vcFtT1ZD4DtbzPi4qRHG5HXE77St22C1F2HzbdJ1NmulzDiq6PIir+lmoQ2JXDlKAMQ3
AyqcDDVOYvSorHp1m4OR9w7qk03dIvBE3Pdk9Rw97N50X2buT6qDwb6ORnGdsDrbgdbdks43H12T
fEOn9J57ebRLZOo80aVH0GXrR7QZD2tO9Eqi6REXPaqTLN7UOgdEYomdKFVxqCRyNRuFkjVLlYZZ
tFTP8qUaHVMxC5rYbfFaeLMsD7GTOcueUvRP8SyEShDYk2aBKjsdnUfJqXIYSr+5Qh6q8dn4eXTx
ivaXpxcetQSVXCGlE3vgEP+M7VrdglmNldb+Zsra+ujpXnZGMLalnAFsKeB661eAGSbVZ3BE1LWN
aYpo2K6eXLSSKCOgy+T8LIcgkru3dN29iC5AHOV4fwtygnpwNP1IzFgXsAoLpyN+Pnnr099Fygk2
0Os6AJ64+XzngClXEarhOppBuGkJDdnEBjWdVcUMnAEZBZkwHSIEunbfg6yYn0IRN4XqbqVTs8Lz
xGadRXP1LJ8rbAtvOfipwdOGTxbvughNg8w/Ce/zIPj9RNuXCrmPnCztkTaN9kDz0D+So51nOHGa
OSN7VgS2s84vmxV/uG9CdADBqZnVgNksCwxkvLXd6RA3A/3YtKv2aaGQJNoCGos3lZAhYFAbtf9j
pDqfdua3AQ/CvktUgK++QbDpcuRv4SPjxJlCxlokjO6sZfTnG7qLNPg8ikKs7dwzlE+574b050hM
M+SSvjkKg7xx4tBoN1ivJOJe6xpQCRgfWvx+3R30qP6UVQgFnNA4R2KcbrG2d6k9rDqTBAbBYfs9
nqafYyBc2vyZxEzmdxesEysmY/QScKSdS/stIiYbnCtd28zS6UBN+AHnuUyYxHeFfuUWuPUtjIII
ixCBtaEEt0Qpg/ldR4goA4GzjVRXoEN3/7gJEQF+q0Ahp9UQvVg4zgLbgRdiTl/saKx2iM78lY4E
ZlN1bvHaW3eSh8hjqfQ741S0aUuC7BDZUxNRwc6V3cZ0sgygo8PbuqEmvFv8ihqdrk0dPEwUWTMB
2HojxOZNzPyQwQuK1RijIfpjqfvHXVbv9WncDwaGpMV01s1gWpZFRLDNHjRDDUhgl7te4t8Zlafd
4jpD+jBp248WgK1F2JyBRq3/yl8CwnY1XOUSZspm/fDILfdwKGmzitddBL3Ezaqti8g3mNW+1qz7
ddyg2chZ4hrPN0saV0AysXBQDFdIhysudwixURMbNGuTWV+MVOb9z9NIjyOyAvZL82ix8i29JLIe
MAjMquWltZEhZIYaBS3oo1i/VOw/yvgwK344WV/vYGfQLpm10sasmu6RT4fIqMEH1HtvVlb7eZZu
k9lCl450GM0o8jdmNzf7c06WCbH/qkSobcyK7WzWbov+lM9a7o+S/mKD/evhNPe5JlGRIemrZIu5
Cr04wnFjVpAvMVjLzcKd/3hYz+pz+Ftr2g4Vy0huuBaX4KL/971wkbAvjxNk7TVkmrXp5neEEi9J
SqK9aLgku6lLzC6D/cagp11Hhr/BDTPtiQF8Jec6gh/RQoGW40Oj27oB4Heuq0JsXf2XVjrXvk8I
3dFs3Ktup2Pvd/oVqtcKXloVbAYMJjgHetxtPUKQPiluqf+KKCrehYSXbgGIv/e+2k99bJMpDTSn
7YBeBj06OScQxNcEa8ylI7YvWMcqJQ2nrzI2FPWKU19rv4Uv3n1DYgR0OT0jVriySY8kuiBCCQ+D
ktYmxBvsMsVBoTDm9DKjo1dx7U8tvYKS+J6LeNd7OVKtSWVMI/CCIKi/GEO6rNVT4gTEi2PHJKAG
DeXMsIRsoQOhGk1UJpZ3yGcXJEQUSDfxzI1GFoAcHyuDH9ZqvzyVzG7h5XXLveW5j9f+ee//+N8f
n2BHFAebTuDf+utv4rCFAPfxZ8pKi/f+OJz/8dk0uHiNUXXpXie7sBzniNOPDy/nWVEQVb9qVRoQ
XeZfUTA8YVjtGvYIfPk/f2X5n4/3LV9leQge0GDOj1o1HMXGrpN2lYJwSxLOkAJjCa0yFkhe0fxM
ErLAB2TXzNOmjeFjW0Q6Eren5WYyjHrdJoTB2EnDgD/qO4NEchD0HhpDrGFrz0ZtmKDePGuO9DbS
x/pCrZxiWGn8oLlLYIQW2ae8q+yT7O0kR8zna2BKo5fe8ziTl/9eblrWQYTF+XJtVOQ1+rkZW2g3
eDdXQfs0Jsm5JgR3v7xueWq5WR6SomwdBOgmNX/I8rydev+5V6YaVQMt8RHs80HLG5jJo7NntUyr
c/QONgKJxBPNcXGr2mRczWHHc/DphGgxm+xDAi8veLEz29tSfipOQWjDilzu5pnADEh/Jf5PavLy
bO9oZOAtMOSinAEolelvFvLscuPPVpGPhwuN9k/q8MeT/yMZ+oN1+/ExQ6iwnYDTQAenTdamdQ2K
CMZ8eErL9KZ5zv4aNthW/0CGF/7vx80fkvPH43EGGP+PD5f/+KAFLw/DcQ6/+Pe3MB3oVi4yM2Ti
/4cv/Yflv7xxWkivH39bxbLZ21xycP8xyhvB4Q+QeXnxx8s+/uhCt/54+P963dIN+3jvP3748j9/
vaX3K4G98eqb5aOmfNr8B/Q+tC7QrT/Rw8AJVPOy0JKDTGbZYdky5ZL2gSRopTLXPiz77GOPLg8R
VeKz+INn/3N/efrjpcu95YCIiy5EbLe8oetmpnnuZtPeTOJDpxnM+/vJL7dYWDYVC/F2HuaIqIHW
uRwBw2Qk6svC5v0D33VqVkeQCVn4KLUigzw7LmndS1D3clOrOYzi43GA/3AtFDE0pe6UW3eyWWFw
cC0fugDebUMPqUsE51SA2bMFQeeahyFxhhss+6Vm4rszquK1ZFV3DJb0yXkHT81bGjfbZQP+tfmX
5/6xi8pqzsld9t4/7gay5Nm4bb95bfjDFTFdLDsuziNhlqup9YBhVm7+RFr9eQgExp3JHp4Lwm/C
VcmKS/N2nlDeLiYUdu8EwZzvTQ/TAtIJs7GNtmXTqH3nt3O2GYvNxJhqdJfmdcCY8tl+CMR2Fy8n
C9AOjxLAFmxDdz0VWP7aSP8+6cq6QYt9tWFLHA0ws1Krz35mPaEnNQ4UWr7H0IHt8Wa5Mt1aDMFc
8+gSqareIqF2rnEbvU61cJkiWK9JXyV7p/K+kwWOLDpNtFXcd9FWYEGGYO1/q+pcvxUtBKvBMoMj
Yt3zImdRjvbNjzzgnAYKR3T0X20ZTtsRztEicipgJt3lROBRm/frQAuGXd6zoBfW+B5Pw7ccqtM5
TqhAaRqLJzpMBnMD39nVCgujKV1oESb+R18ffkw0gNFxCX8fhCp8AO6L3I3CsPOUhOMnpGMETOTu
T0zC4w6Etn8IbGy3+N2fqzyMn101VfABkrcus9ANZl660ccSzt1YeNsk6+13BKECvecU7hUKt56T
4R6STruOo7TbVXGBF0P7bI84F/Q8ICYwG8INmx0erUdGYZ3/ELmWA3IbQFXmyYE66IMBqTpbkxMd
0zi9kX5KHp4jnyxfy17bbgYJWdb3wRi1T3V6IAK4OBfCdQki04qNZ4z71uk85i5dcgy8cNuPkkth
UvknhWQHWy6gNte8kd9GGhWQ2TwYiPowkt9ZQZ1SapkDSzyHrVhBWjxl9IEu5EfmnzzJWsx8HVTt
vadhDEbOaI0Dqst070JJbYb2Ih1GEVtX1cNQEGJtpe9TpfuXqvBWXiOG0ygCwoaK7t6NbXVw9WF8
jqP6YLewg127fTKagRKKCcMK7ac8g81THGoJCz0udMJzb3hFEXYlNDGTPMSnnO7b5qlpZ+pTZ3mY
RspPYYeuFxfMEVNbumshsa40G51SHWA6QOCOs6wX39pDKq2ncYD9nRLuhy8/6s6x/h1JXb9GV2Zz
dQ0J4ZgaH09CZR9NB6PMA570ZHjiZMTlzaeIvQ0Kb4b2hvEt8fVP9G+YwbJC3+mYTTm7i9tQcWBh
u1ubWZ2f9dp9iUrTuGTvEy3nT43/3SjHZ7iCwZMeW9/Myhoe4QCTm6SuKy287Ga7ZEUyV+mOdTEQ
dYf9oB5q+8Wo5DU16uSiNDI2a2pUYRs511FkPVwE+ki+BtmF5vqrB9+51xJU5CiBD7mCB26CkmZ9
ekQUoe1jEymUhdnfBXVJ2CTr37w+d/qEx9xI+HZs4BXwXnFIx+ktKdP6VRL/FmCYJmYldEL15GXx
ui6IT4xtZNfM7LY6Ksp9mxpENo7Dvo4tbU/TZoBVkIZgT0Lt4pFpvi9S+gcANsKzD+4mt0mSwt28
qiXabhPpybmZ/M9DZ6QXS03TujMwFGkTNcJRm9KNGVjmmXnUAL7ASA56ZSKldteBnrdrO0tAZPLN
We2LlV03X0QBANfo0uAq3PzX2GBLhjHES/KdSZAqrbu2PFdD2z4jPXgxaoN6Ag83wVSadFsEoEH3
u4/8+paX3q2NAOuPrvhKmi/cwBKTwhgZ69J0YuLFp+xC2/WHoRWv/qBem3D0dmHpHgp7uiZZ+aUQ
9c2x62GvBfRa/eGr1gAILJDSbBO/DjZz+1E3UbIee+R57zrMsXx2gAmM4sfSbfXXePwWu6Z5LDrr
W2+0zqFNumc8Wr9tmdSHIaVvMhOxUxBoHWvZV0WHGpDfWB+z8dmLK20Lp9/BtpVPL31HhdHM2QEm
JHyXVWvqJOJNN7SD616MNDFeI9MDCzLWFxtCGZZgUgoyIbDTeJ12HkMNpkG96+zx82RValuGqrnZ
YN22RVH5W9990XqrvoQ5oNAhGjZD0qEJDlgBjoLsx4R6FB5+dKzIxnMtxX9IskPTli+G8ihpmSUO
0T7beLHeXrLpe9GP9ZNHua41+hemcs62p3sw4JT7Yip5Nc30oswkevGBhu/1KKkIP6tLtcr76E2Y
QffkahTCJh/5z+S0T934A89A/V0ogI5lNeE7khy0VCPJ/El6A7/NMK5JOSG/vJTl09hwTYOcjo1j
bvRxQuASnJ66xkK0Oj8TmGF9Nof8l0yA5Dugc7OxcPZQES+eZYvDhOiQTOg42qiAE4YshH1c8nes
pCuvYTK0u97uOS9aUipB2iVvI/xmYvWi9ehlyR03Wc1hTXpC79fcDPl9yOz0BEkHxrUJBMIxzi0h
vWfXKdWmbMafjt3cxgL1eDjG7yhEgU7n87CdUYsmPZPzm0klU68alGczULofET20DdQFkT1cp9mf
TBwdhGwKd6t10D40kOYvqXRWnmX9zse2/wTQ8iTJpkQoksbPGP4KkK3kehbJ9Ih8+W5GY3FVXQ5/
nj71qXnCtzKencraJQz0e9ouLOUtF89CjvODuFDcb+fGcI4d7ss3SiscvqLB3mab68KEguI5zjxX
6t8pzmv7NGEJD+DCv1qJj3hoMkjCkMOt7p/C8it/Ek8iW4GQnulL5AAAHjWw+LDgFZ17c1wHFiXT
gC2zLnP3rSkk0wth1xsiU12MrPJzmKIi9sgdAFhhqF3tjJTmNHq7ZRDlIGZRkzNT/WJZ6VvXW1j1
KbH6QdVgxe0d5gPDq7RzA3GZJXc90ZZDTfUzgTq6ToSJ78lDdG2O3p6yMMUVQJKa807zTr9poPnZ
kGaG+8PMlb7FBP0rrOnMFfSZnoZBMK1soovrP4awc6AZpC9FyKHcxV63USQ3b5nCcFSM0x1rTnLy
WSv3javukw5t3gmHTzGrZirIU/yKAe8ahsQRVPY47afRX3uBdTAT/yc8wXSvdZyuDQIirIjqJmRT
b8A3bxNluZ816zezuvTgY5vdwO/icGnLXzRznu3W0H6aIqaQ7DufuXqVWzm6G91CV1Wm7ls0ZdN7
FDrBCisnvAKzYs7YSe9sSVC/pVHNHEmMSsLu/aMK8Qya2ietyr+7BDL6sepPAJgBxViToMwGsmQK
I/9SOtkdEyzzetQj2zgFU64kK42aufSFpXjrS/dJqHnmFaSHNkASL3Xvaary+kCcAajtKabLppfF
Lk0xAfQDpr/QaikLw/SNsn72bEkw+xJHih+m37yIQAs7dapLr3ebvh/Cs9YQWC1lrx0aWfnrPjQf
4Fm9h533+8ClgpH28ZmW4IFSNnUVa/pa+VlxrhgMFO2YjQ6WYlOYM1sb3Oipas3nBM3MOrWd5lAJ
BZTZkemRZhXvHmjYpUz2o9QEpuIbF0QJ1IutAdXyW+mi9W60Jt02roYQyfce5UAQtjS0r7CfZ3Uz
FxSXpmo+dBemCg3foDQPpTv8rGz9Poy7sncYq0F0nyvpP1CB3g2dYguOoqOcXOgsmUI5bbsPML9f
S12e47YUe0031ErAj0E67bR71fN1mFYlaCKa7hjp2XMyCkDNXotlUni/mfCYcIdUsKp9azoOen90
uLbdcS8f64o4jrbD+OJ6w7ujaMAAnomBsst7ZqnTMARMmxxFbEhdya1sXKpLps1JbzXrBi5QTmAD
1Phvdjm6v3IVvFvF1xhT+7OTaHfifr8WSEvvrl9+zn2pnxrDyrZGqUbmmz0Y7sS2D0KH5CP7Els3
Ur8o17OrQ/SQyYUFuSVmE7RYp2j+zMzGNTTjYnz9FZjswRRBRqdt8k5NZNP60rxnKNYEnrT2OS2a
Gs4w2jnEhdleKzsDE9HgbVHb/qY2Tmp0zsYqXHYfaSRO6YyHKdS/Fn1wZXqkQJE5WNvD6aYRWxbX
w6OTFzfMvlZWP1uU/HKlVxUwvaLAaMSeWJVmHWw9EMsB4OBCb8x9MDaPsfHaowQIXVgv+H+tq940
9noI9eJqRN1TmjgEvjv4kYJ0BKJCenyql6fQ1yOASKjiF3lmGKfGFkxDCpYFkWxkKJocNi7jwZ7T
S+AZ4R1ce1IMt++dSf+mxbm7yEsy7CaeRhIt1sofOuEyFg1qhPr9QfPUdGwdkk3YCiMt4Cnnk+PN
cowjk93IMCuPfdz/Roa4j3QQFTRf6PbTrFkNBu3qeGBOqVlnIJC/iF6dNshwNCZHBagK1KNOkOnP
sLo/RZ640KUpbuHwTZQINT2KkA8E0ckmrLi6LzcSseu1ykbwOW57YOZHIFJmHzKvYn2WR6QHJCiR
UmwpkTVmB5Y3r7gsmVh8UbWFVNLX4fA4JVQRdCPbvmcNsrSdCqM7JX1gXpOg+vSf0kAqzGMoxbng
yUFeeF23G5GbTnbpX3LWI6uEhfNGcrE5SN/7Scf/wGDQnislnyop9XOYOBYUm/E8mhjBAzhMuEnJ
Xg4qw4GXJp6tfvzF+lodcB19N+DEbBKRR4c+IlqANdE5te0vNPi8oycjH0Gu9rOYyh5tUC522PIV
ZluCmDlvDtiJJR0xkPJ0VYKNRiy8kZDjYMKWIPmGGrxVp/7a6kGKpH5WHSkBG8eq4WFUDhY6glE7
CdePubrJYqvANWFsEf2eFTEUEE6uNWUbXG0FvtQxmx5OmonNLLRpaywYeQxXSPdJskKfgPpqq7r2
QCPC/GwXP7WJ+dFIyH3DauzIPPwzx4w6K/MZZp37JKV/E6RnMkxq2a6NtOExGoRVkDmx5jCNgfZa
1pPtizP1hZWykvyawijLw8w8OFqQMEZ70W4qcaNGQZutDSqvJyMhEKJLFfN5ZF27MMcfp6z4MzBF
ebXrPFjbIbZyClwEfkeuv49GTa7RYfZ74TLPLFH9nvmw0SKGywUPBprJQe1WG8FKzAUSMm1+whwJ
rjjPH0bY3cFN+J+GRkeinGs69vEYz0uJezVmtaghDDzlZNOgcrCyg49QcGuCUQDG0uK2ktUtSwHF
NNIEwzxi4hYmWajFuHKI9HqGNPar6OmxhooMdEk84sXPpH+waZSt80b/LZRmXl2Vbae2ru5936uN
E8czHZxUxtprD7jQSjrTNLcjEhxuIjtIVQDqouWFEFLLVvSHBlCvfv+IpuTkUJ8RUX/vlfNWluLq
wKHaWa7ebFpfOyLuGK9N4oMpzcL26obpXeDVXjvzgiSs7OSWTe1ncA07t5PGz76D1JeBC8OHb7z1
DIl+48SvXd3Q+O3cW6WM6pufdbvaSn8YBmQUszJeKlvEBxmgojB8gGGZ2WZP7Uy2JkNgF4gShKAP
/4J0Jphwaf5AfkleQs3ZQCDIlskYkUONk2xdag8gZHxw+LtlydC3MWhEVxkI6NzuCnAGUVRhbN2A
xO26hBFqMqah+M4njsiR1fo8KUl0PTmFJWsEvEZ02sv6UEWIL6cYsSMBSa+mPfILafPTMAiM7ZDg
xWggUwMWJPTJ21hGS0J7q7d0MLAwqMaK6d9p7z4zKLuq2cay/NJJCdnNNpJn3aQZUm49qx6xS2JJ
8IA1rTWLGJuoDPNNF4bfLVt2tBmfQ4aLWyRyghZIGME5dgAxg5Qn8rPt2CG4VC2hU+A1tXXNUm9N
H0XsyL06hYmSazfvk4sHuXCMctaNEMSdSJ/2nnoTCRZx6cUCC2oARYUm/aoJcGqRV6BT1rbck2yI
KE9la2AxjnUaTgQZuE85QklO1JpeXiDuBkh42dUWvX2tPWvSg2WGuil9hM0QHct5mO1H8PqNG5X7
oqteJL5CROBXkxb+AZ13RsPX2v2pr2nqOfGZUdelP97HieVCLdIEg3fweSzrchsaXriy0lLdzf7B
1Si+COV+WUowqYvZ3Y4M/SC/mkWqg2JFEFSsG063yRpoInbaRgHF3Iv6V1zbwFLi3nrkXffTzpwz
2Kp+qxINpT6Z7mt3sF9slZOWguX+KCoMo07hP3XAf46yrFmzmkNAlbT8zc9+Mqv4LctDY6Moma5N
yPOrvLSZHBE8uu5nCccMkmr0hGgyqKrIbptsk5lwjYwod+4kQp3i0doNs4W5RMQNxSKfdiIKqoPh
AjCmBUcf3CzTZ0NP37wufvaH0DqGYTxssTUj8tQ6wot9giaKzL4Nym3PJU0E7WYVwXiyS/NXi8Ti
ohMdPOhJQ24H6olYqzncfKdfJ6StEf7BFS5mprKZYkjGVasT0uPNE4wOjaMq7Wsku+ycyODe59rO
cwv7vS+vxhR5FzOjjpQluE/sZPopBcDHTIPb0dRTdWzjGKdoW/xaxPDB4H3PS0d9XlGrgktke8Ee
KDCXN074u9MThEIeEAkCvyezWI+smBDHWd2h078z4YohtxvU/eohvZpe8eicmGJjkZq7pECeKjmb
yZft1+Qd1dei9y52qOfP1G2hQMaOu2E29dYkVbyn3Yx6ILa9C4Kjr1ZZAn8O8Ui0rhUDvw0IqlFp
Q4CUak9Yo2l91M7FCZz1qGVokhIspl2r0dn26e37YfQ60pJAqos+JC/0dVI5pDSjvT0oTb9MaWld
A2TROLx7a3wZ0wjiQVSHO8pKQATn0mNCsBMZhuASB6r0YsS03yRfKhbDl8QRn7qA/ouH5vMcyvKu
4lm86APZM2l6QpgOT73/XLrY/5ebVFgccyp7Ton+Qblp/YpYoyIcRj236kX+PiY3ZsnFJZfO8FnG
MF0C0GV6hL0hl/5rafkvKSfCOVS4qZU/n9Uw2lZDSomLdJU7Sjh1N0pv7wdayhhP1ARlV4HJxvXT
35XfaVu3nLiQqfJKtpJ2psnSHMepZkJSRM3JRvOvS3GpyHN+i4dEPtXfDVioOcTEN67O+iUnk25V
V3tLGMmLhrJ+m+kjLRvdGq8Eu63FJNV+UOBaO1VPJKswWOj1M0sUcdD6Mt5PMQrDiP6H5tXxQfs5
RIKA9o7RXpriJW94ZLT2Zmx0/zpm8iiK2EVyXxMqrRvf4qr1tnpWc0Z5VUK+D1XeeDBWPZNa18qH
Ax4HaliRYa4lADMKNvFhJNqBIUgPDihEkAuNGbWlzPPWnUNsH4sRZyOC6kVT5rDv9WgHY919zsk4
MRu0eoUHZyCX35pptrt2pXrOJRFnfY8HmbXauSxsDwAbhUI9LppzJaJ9MRjaPcqLT2wC2HQTU/DR
1B9mxM/P6VCuEbdnu8pLHBz3rrUxmRHv0ejCAaTCEoH48SvHuIyp+C76ztnnHtBHlwRneGufmjAb
DlEAGLXJnY7CanzFYB8RB9k1l9QLS1gZbUZ0yXe/yDexZ2TvCaPpykS+guMnvJay6YlzMpMdERKM
Rk5cYGzGxCF63fxiE9lFqeMz8apw8pR4NcumvKmQccu1AEhXNWCAwZ+e6qHLH8Hwm9zlZttFrC4o
+YwPJwqS+yCTlebmX2qtVKcCyxjSPAjKXQxCRAvy5trmpbHtbNYPkHr0vrOvmI7sq+PLHySppccC
uMmdZv+LT2LNmnJdfRt6LOwBKUt1/cI1Bz5ClblnZWwDrMsrgUvz0PnP1L3lixC/07Ep9vQMu7U1
L3X6Ul4GKiPXFG4BxI2Yoy2Jo4sjzXtiFQW8CDcD1/X254HRcVwgyV6DdHLPjpW7Z1jUCUK7nvg/
C380l53iNTZ6DhI97C5mA7Cza0HL9/XkHhbDhdEzgzIUK0paRcWepBNaU44HgJCWlRGK4tKPyee2
p5JH2vyjoGGlopb4y4H4KaIQaypRxmFZKfITUP0m4uCqhv2bMN57doPA1nH3Rjy1+LnHgDU6xbsh
GR42mCBGjv9F2ZktRa5l2fZX0vJdWdJWs6Vrt+pBLu/pHJwmeJEBwVEvbfXN198h8tTNynwoqzI7
hnECCALcXVp7zTnHvDSxMd3zL2BCd+ddPop8m4UwvfH87iserA0zDXRNb5a3zlJ/UDcw7KjHsU91
ZDg7ag5+Rev1RMqw3NSddolaerx0gFUHfIxQgQYpD8NcswLuL3lpjrfoBhpgR5rp6lV2VIC54Ofg
2bOUj4jFxFoyFmOJSX3Vc3Ng2eX6GvkLv+wyxtK2omPNYfnEfRjCA54sWVLa0p5rGCjbVmGbGwby
ZvxMeBK7Ye/2LOSiyXgZKo5l9fjFAjM7zNZMPctYuBtDNZK6Vuz8pujMGzUaZ6Uv6T3n5LVqDlKs
G1PRUJWqIixKEVfT2caVhf7Appsd68GW43y1Uiu9RFyyopkeOV3OT0CF+Ax6kfCVGZtBreMZvYbh
Im5YLhA0SiEgzdUMMLGB4KyI0NDcI66S3p8OC29hCeI1Jmve0VXfdLJaR425+K6ka5BFXADh1Xk3
yShKh3KY3uy4MPXu2VgvnoXU+4PO46bVYtOo2WH4MzKqHJPmICrJ/q44D7j5SNHGNh7pNT6ZsCJE
xDpVUZ0+DOwzNs7EqrftUggA2C3QNJ075XZJsHDgumkc8Ro671PkUF5jkEYb3RG9ohl9m15M1nAT
5049tnaxJZ4J339aoh7vQndPZ1zL+ZkD0A8DBDfn4xITSJ4aSg56RXOltoVt/lSIkTK+3ukelqo4
WnW6qew43/woc1nOS50OCLhBxsyjJ+i4bGph3AkrPcv52lsY0Ocq97hAQtOmIBaDFq2YtmvyQ3ph
ICrzoHFSusmtTw07LqixKECUqLlt9jJAwYw2cLPjc0fFDk2TWfhS0EzmxqRHSqNDJq6XcQurn21I
hIM5X6woaGdT7cuCFWw3nvt5GB+uEWals00BT5G+MDrVAWZmaJVZo297Zzm4oYlUsiJHoGQ8Y5We
zp41jecZpWhqbfPUj1l92wxlsffc5VOaUXnWhVmcf96rbFWex8x4iepG7cKVhB+tJPyf96DukAzV
ZnZJYEGlxmJ7Jal0QAA3jRFS/iqwjblJhHO6rx5H4kMoyStraaBpc0o93a9kSV4hW4zr3ETNppbE
2JvItfyphDjaIN//xMtK5NWnJf3CiAUqKHR+tZxXYs/4pSbZP5p5os5yrAm/j8pXjibPZraGChKW
gS0YRzF048VM37El2k+dle2t2aPAUu/1TXGuVNsH1PWBg+z+qJLiLWby3yM/sNXFvc5NeZE7ZtsT
khnzV5Gckgjmig7z2YjdKfBck0NkkX78+COmaGY9PSYreXaMfJzSuMvHkkWm6wK0iYdr7KXQjWKu
lKyhPnr+ISlePR83xR9GZ9OoZPMybnRn9at058GyXgpjesSe5wVRWn2lK7XOAF83Czh29mLfWivZ
rl0Zdx6wu3Sl3nnucG6Qi85eWNyolYw3row8q2LqNldungKgh2b8HK1EPcYkh4KXFsoOa5Fl5e79
3SILii9RILmS1alcai4FYEnebfK+aCGkRvYWf7e7awu2J8lIi9UMylpIBV7erbeRy1Wi1EOC56hT
m7ScO2o3aAptJxbmjWewVlxhgpCM0m27Agb7DNRgskIH85U+eIsHMnw2W6CE9oon9BwcKcmKLJxg
F2INr2EgnqIVasgqi7EfzmGyAg9dyIcFBMRxRSEWKC/FCkecV0xi/gNMhJzIP6c6YKwawe58sndj
8Qxl0YTtdNCKT4Iu1X6AwxivQEaSJe2hhdHYwmrMVmjjeGghONI62D9WormHbdgEjQ3/foRtCa+e
jV+yQiDjFQcZr2DIGkJkuqIii+qtYKVGLawlub4o5Qslu90YcspbUZPzCp0E3tiRe3FAUU4rlLKX
RX47lf3XlBrsJcPsaM7yuTaQSOoVajmteEtrBV12K/IS3YKIIBRMx/WMWw4ol2YFZAK5/BVBzBQr
OrNbGZorTLOFqjmveE3K/QBtrsjNOCJQr5c6ehj6E+e/1fM43mkWqM4GZudPnqCzjCsWzerYrWBP
C8InlJ7hsMD87Fb4J21CMykV7bc9cqco4qze0gDmEbcBdueuAFFnRYmWMEWjBrgo/KnVQGr/Pfj8
b1/T/4m+q4e/J/Dan+6lr0rNDUS77l/+9z+uVcF//3f9mv//Of/8Ff9xm3w1VVv90f23n7X/ru4+
iu/2Xz/pn/5mvvuf/7rgo/v4p//Z/pRdXfrvZn78bmk++s/OqPUz/6cf/Mv3/6Qyy3SEDlnh3/7r
d/jzK9cf4d//+vrddn95SZoIMtzHP0FR/v6Vf0JRpPybFLZpuJ7uOj8Ekr/+ZeRL//2vmiv+5tim
ZRC7sxzBJxBr/U8yiv43x2RelLh2HSqyJBCHP5uzTPk3g1JEFAXquCzhOf+r5iwualBZ/kvGz7aQ
WUCvWDbRZeRL0/iXIH40WyM+rig+wn+kMVlU3wWdfhsxkiaRXXMeMSdsc1WRX+37j66nbWrWbjJG
mTuW+uR6jmM/YFqJYIABdKC/NQxsq9D8dox2zLZc2MP7fiLaxsQR+m0EYi6rVYj+jVl/jMLbxGGh
AiubNbow0W+biOmwFyuibVxexw+iEIr1bC2Dnhtyr8ZARuqAmMnkRAxlpzvszinDWer62LhTdbQs
rQiGWeuolx4/6DotbiwAF6lDatMIpzNUoeVmXMhTyYzbQlzfF8OisYQna2W4fgypbKR85ejFbUwd
R3mrVUZNs/RKHxJPfUx0jKaBAR1h4CxiLg+TQ5qgmAGz1iRr1omMHOiceUxkyttOptdscOgUe8ut
asgLmr7Nk6xHJ56est52d0BpmoGBey7rZCP6j2bOLSZeslzc5bnsChzplJzMPQ1/zqxum3ECQZIw
vjs151hDQxJG7a+Re+qBx4k4QNKnuzhWkO/pDomxNF3NwX0sqAdpq7w6TnB9A2G3txhrfeNQKHFV
3TDeUGF6NQTl3l374sTjxQZyMYwOiA70pmb2y6bG6vO6QEpPyKfVunYelXfvMCYAtXzWpfqwuF0P
CjtdZjY7fCkELjr3uH7UzHFMdJR0RGX7PqYsEO2SMa4rvMHXDesOPh8VPE4HkjyHMj5NBvjVErp+
zOIRIOMYddxOzOEUVTb9gDor6EF/S6o2u1lmwXlsMiq8N4ByapTuRFDunVdUWnrIanCYocuaLj6d
0MAeklrtjrIKTMQtSlvFE9zvwHNs9Fra5z7J6zei2WRyzh0SM0+4CH8wp79AGcsICKXYVLOI9nkB
CMWdvtjmX3VRqJ2xrm7HKLsVTZyiW5mPyhA36A4XkXv3FZXRm3p8tyIKzBuDFZSKm/sm133qEscD
giz1uAwZdoKO2q9WF631UIYNRkAti284sECLTmKCPcae4P7Cb7I+tYNafGv09uZM0wsxxngbUd2w
76NwW/T9q+AwQUdZBTsPmi5XAl5mk8IsIltfNeFN2GiXQdh1IGtifJwAw7bZG+0wBpVl4tkoKmo6
JRubJH7KWgtL38LY1bXQZ5W86wB032LE2w1dNz7HV/LVLIoe3UJoYNjXtgi1/E47AERIBb9tt74L
KTHwSp3XotUWWO6oEqV3ogd03Izbyu3it9F+CHP8At60WkuWFrxMKMmRbXjZvKXpY23T5t2PKhik
SLbwe+5kk9Y7bm4Urb6WxvSNQC/38WDf1c507A2K0aWBl9TmCL1kRsX2Y3iY55jmW87Qm8EVnc8Z
L0jH/oDlo8bMHF2aLoYaHF7a4T4UlJI0XszfkN/JskKXzRyqC5QgWmnhSxowRgdRRS+uxymX7gL9
oLcfrNsh1rYfE8ucQOoyQOb50DHKbqOICiNDWDsZ9ns54MNr0jY6aG5JcVHUfOE/oXSusChib5Zj
LfBG0LI8+1DuH6faC59pTz3V+RNMWvoEyQAxg1j4LuLo1EKU9mk+/VbEKAxvNO+Tkbqf3JT3ZhQO
pykeX6RnFpRyvYQOTehUs/rD6B6TLHYvA4bGTFEmPw0LyofXRKtgrVD6OIeOqgP9bn876R+J5rwQ
9kRemj1KMDLxPfbYoQo0k9nhhK3Z+lUWRbsd268oMcc7bL/Zpsp16LdFhX/RMQKPdDgkOLxmbhwA
eNvFaEAmAWsq2Lgy1dWynxgysWpb0cWBpcHeudPmYqMS/OZxkxT70J4Dh2J6fyBG5VsgSTLJKTcz
z5PCpMBSe9PE1nOh8M+xuquDNmVTioATUgUDgkFssWhhB6AHokgMfQcuk9+x7FHKo+daP7QuouAw
7icFTQlVJwoG7pJhE4pL4en4X/BM1aw0Ti2cjMCwt/aapdGQ7AYxbaORLRFFTGrLhK2DQXToAC6f
mhxpKveidL9k3rsDsfpQ/MHM+pa6VFLJvL60s5qOxmFa8DuT+bqHlYp+hVNqWpUh1ZOnRU1tOjyO
KA20dEXN3nRUsQk9YBVJHrFsCcnSsnBJbdy7eUIDLUyuMNOzvdQi426gI31ouK3h3ngws9Z9AOGF
Q5IODYul3ySs+Oysp/5FJse+K7HbEISGwatu2wOuS7C2XeSnMdtLafXcIXFVWrr3lLSaeaoGLXvQ
ep03VEUctdQ5xACD7VRy5umfFlk/25Z3zUKeKFH2GlclxWDu+AperjgZU70bVT9Tql5jv3XMfRFp
SzCa3rFO1EJg8Mh1lROJBhIIS48LmooSzLOiswofFs0WI3pitSCLu5LPaxZvNw/eBWLKfAn7mujm
vPzuoVn4yVS7O15q76hOj303a3i1eP57tIcViicmM8d4SNDtNjjuTjFdkVXPnrSo7m2qiaoqU0Ff
enFQjRxELPWNkbrf1VP1Xfezg42G1ZGRwGKE+7gDMWsAlHNPeP7L09DGv4rJvDa9m+04pT5GDCBJ
ng6YvDwYpuHse30FwKvQj7hcbtqGSC248HPSaHNAKScrAme4lcNbIpJDCGEKpjHH4CI62FNR3JMz
YJUoovdaynYHxDw74IKM+bXEz0OFW24uxHscwvVaPG7wRDC9dnp1moyIdF1cjUy+2j0kfzQ25wTa
KzyYyoi3NYv5gwN0e7dEPKD4M1k2Jh+2tozsiaMvMPvkC91sbwrzTKUEBz+X35iuEYI2hfc8EFKU
ievcCJqeV5qFETgS6Gdki5ciZ+5ynPwj7diy5h3cdnoqUHgrh4az4bGYuxdawJeAupAoqPA2SgQw
Wge6m2gi9kq49Ln2AOYvKVeudtSy2yrFPCXlom6ryWp9bMBCfephbd6ZJRZrbKLBhEByWmYCbEl8
SQwyBpmyP9SQNFujWS5wdDnNR2AIordZeVwR63en0a4Qwlj5x2HoWxRFsq3X2gPEvdvWylrsbMsl
T2z8sGZqw0sw/igKtoRE3zmyLi6HQMFlaZTpUdEKnburXyF8Bb/l7RrgpZLH+ci0kt+4xsSIxLUu
GcOGHhiMN12LkculLmvDEXne1TOyV9PcRiGotUV+ppmiPH41F1OpnWcC2WgacKFjfdGE/gk15N0S
lXNs8TYiQiVno/BYYi6KtMo9gH3qMcZFcdQsH8O6vjckFB+7Tx/ThSBOfAktysewIDBS5qyDS89N
NsZCL5fiDCnZ2FStBXUBCLzeNwiMuknGRX+skBnuOmYfGTOiey73sVHRLSHWi3tq1XuIWWGAjV0f
jc1UNRcWWTduAYoAJIAPbZT0g7Z2tITIRZYGMBfysxlM06BR+qD67dIuza/Cql8ZeZntsNBszAGp
sFTtA4ZElEFDw8JDcFZZZn3Nus6lPzbtbwEFDNg3NZdXN79vSVgYtPkDWwNkyaF/nqQxMJY35C2p
BNgtXTGjRMLepRnQzyYTiOQyjUGYiv6Ua8iqGlXn2KDf7eEoa7AiZv/S6O1OSyVDqiXuhsg1sVrB
4BiXSvjsto/zYA7B5KELtzbkeJfrqjQ8ZjNtYT00u6bfaTK7T0N9YbDu6/daTTZF2apfEXnc17Qo
3joF4f4hHF+sREKcKm9nSaq5YqnxFqr0a3CZRtNsum/j4bs3W3OTWnSnEER+0Dls3NhgqpskDSZ6
an0zdNiTrB/i+VeFVntkMfnZ0kusuzxHsbhqAdUOn3F+oxEgJcJRJbt4rF9ne/4m5vGI1k8PvEZK
tZ/ETXtraTalGuVtaWDcrtrWCuwUtbJFOJB6/IlxYKExvn4Hj3d08QlOywOb8FPbqw9OURfqNV5G
UnG6Bt1NgI7M6/dOGzsqPgx2Wov3WAzR3g6h/ePpivUUthlK2mZ5dJT3aE/RBxYQfsPNtrHxGJFx
oD75I4S87zXkhtg5RRxvpLXSmXKsKNQqeQASqtyFlSyPSYFaKpDwWBMHeJkOThh/esbztCzbhdPb
gMdEkWI3HO/ZklS4tVvsXNdw9r6YPn/JgWsILMKNxurcuPUs1vxODid8PLh6ztmghB/B5U+GDwvO
wjJWL4mGMKEBDnTbB8sDldvlEgo99YPx0nJUKtH2U/gxU7pxO86b0XBa/6o0Ly7K6oLBMU9Gkc0B
dhr45dp0bzs4lsbmIV3EW9lUh5Qggz1QhhZyhdbCbY71XsfFXtktPTwTrR1cFyZ+mzwdHer9InGp
dOPFrJsDofOcm7b9CeghrKpbKB7k6Ors6ll4AFVzT8TkQYQ5675fvaq2sPdv4KhvZKsFCivLolRy
89YkZbozTP0alzS0pFyVjSOtJw4XbwujufVeV+rKav6WCD6xv63QNIZCKOETVljPZt6r7c+eDgvm
X1bP8YQCabHgq50dbjSMXvFGGTlF9xO3AgYBYvk1o52TQhkV/ZYY+JdnT5c8nNgIAInXhXyw2eOa
argmidjUBUuD9aEpk3Jje5RwNQcv5vCOeqWJ+ol+gQxCNyVjE3QMQVpTacVpqsSp88wD+Q8C3uLV
XRBaUq7tI3ek9Xeuje61qaz9amoI1e0wqg9Jngmsvx8OVExUtgywsD8QEyEXBj61HbZeSNYEgjJr
kGfGihe2FzljFKdnTCwPmTPsIH+UCG+W/fSonLg5lzh+t1OXAc0ssocMJsjRhHhWsXG51TJdv0ns
lpjD0h67gYuGipkAFs5RFdwJl4cp1+m0JjmWOq3ioKzVG9Md9tz7+1NkUtUT6fdTzwaAG1eKeQU7
8ag9JZXAVYN8pYU4f7qWIILgiV+RzsA7H57LaLpZMsl1F29VU9XflcM/IJyx2/IaWiZJ51ItX3Gz
DYeKU0TsjNTg9u0quHo94L7ljsQENW/hQfSQZXU9/mgY65KBitC8Kra6gVcmUns2V4xxkXlnx2m/
k3eOe9usPTppLDjMx7fMjp/YK1Hlj23DGEfbVL9x8HdvePbczTPm4okjGn6M5LCo6hOronssLDVs
WPCNG6MYd7HXPqiojjedVr06Tnqe2D37Yat/NhpSo57c124YEaYoq03Y2Vcrcm+59T0MZqr5jg7z
adauzqBR7zK+iJYVTNWyrdKVt9MScS9tImd9tbyT9169SWh0nTvzausPPC93otHXIAwU+LHMbokK
u3dJZJyzUMTU8MXbhpzOSaPQciDeu6lAV2xznnfkHPt9rMQ7CBaGaPVlDegHU+NQDZKTF9TlNhWm
vqmy6qMKQZqNHaqZvMm8FYEaJd21TLJj6FGuEjfdOWfjGYBVOUXLXh9j108GZ/Flu3IQsihAm0WH
C709ZirO7cb4my4GBfdeK/wYEAOpf903WHVuiwxs1jgY22mlNNocOarpKaVwlnEr3BRl9w4/OvU7
BpsxB69qafPRJuOwwbNwnmMWbF0fvqHx+XgBk82Y6bR6tYRkGtOAiT/eYa9LOI+ynEyWSnGi+KMY
eIH2suYkaQ9vTpdxXhifcqJDG5wJvZ9URBhbChn4jtI8e83i7MDGXYgHlgGfjaFqDcuQHNhPZpcd
aIrmdLfYB+6p0s9dTCsDOvg9o7hPgTchP+o4MKnbh3lyTk1MCQ6+h61lhbDrWtYb2G+Gx6n/XZkj
8SjUEe7cI9sq87buQbcagKopGW0JNffMBZDgO8WiEq8ebqnmQU7V3mAV64/TMG1rjarr+ssOWQWm
Tvp7mRxJ1IKOGSbRLxna34U06PXMgZP0rqSUTelPjdcedDBYgdVHDx0tA2aioQUPPKs9iTec8Lbi
lMMsOFFBCtLVz6L0QeXWV9JiEHVTirOr6HYxwl0mmvUlahZBI1dNWKFnYgY/luIaUoG04FsNyaJt
cIPe5fpqw0m7S16Z116rWA7MGnlpYQYo5KduQGvHRoMxRtcweTGZaFCtdKBYDm0IWHczumMGfUNJ
Xti9VG3EPjZytspLi62V4RsRZkvUks0oDkL6GbZITd5vDZXLWdhIOWkERckelj0L1UM4FAciLoWv
JTlVBc1Untacl0I3ZCAr6i1Z6S2xYaqRBw927rEOb3LA22iHXzSIY2LhqbwemS5eDtlerm8iVDj6
iqHnO0b7YGJypuPCwJyTMltUDm0fcfvneyi4C756nLFeqGknXiicCDnrBLbL7vPnTRHnzoliLOck
5pon4M8fdl6CVmzyUm+5Zp76KOl3JgurY2qK+hT1xh0LGXtX1dQkqFKPA1Yz8IUSRQnY+saMqB7y
8QZXp7mceNeM8LKzheGwkRoHa07mPevk+qSW4UDtG26ZslQncyX1/Lw3Uq9iufQ6KG5gSPLHvroU
Rp2gS2bNORw9jiI/3z1eixsUOCOnrLw8YCfvYuPk+/78Y37eYyVe8bD/058xhSJ3A2aBbAOVDm3S
p+wEh2izuBt8i5rPGhqPuCP+fBOXHFtRVl7Ntch+WoEccVF58+bnXekmBHZ/CuTdJCxOScf9pxT0
zyT62t1i2We0y3TPK0+dOrB1pLeGEGNYb22Mkl/iz5ueV812FPrHP/5I2O6JKVftCZyyUvvHBxCB
//yqnz9L6V7BGsel/R8fGOkOD8yaYQ6V7sgGkHpH0gSnf7zxGpN8+8//JzAf6kbgXfPWTpAVnVaI
XtvLnorwNuoCYJpZ4Bb1k8zD4raKmIcHjbvpyAK7LsJzgW8AcCxNOfqwbI3eMAJMrmbQEOlBnnZR
XgFeg15B+t3AEobc4GkaF56MdFSUXApah3xocvpjHjaI3MxIKfdSUiuL4H46JjeSYA/Nbyx5AVzh
ahqc70Vo3UGVw5EzgX3Tz8m+6VxaMtlKUUckIjKaBdMtW0jc+vDS0Z+BF5AYgA1WPM9pS6JiBnXA
k/KcWuaagB14RNlAUOx9NcJc3WgU/9A0H2+5Rp/maFpvAqQgbDGKbRX2D1aOs4XiI3p45manqHBZ
AClxvzHTA6Ivd1UZnRbTw9KH5WKzDD2ZzJ4G0SLTD6U+U3QRDr9qrXjWJ0xrKfsgWnoJ+l44J5qb
2KY5KQ97jkukMrlImuhBNAn1vKEc0xfRJ2ff/EFpRrJzwtxDtME8aI1BU6rftajuW/0ussShNjmq
mPM+l+w9C/slM7rBp3Xlu9Ccp4ZDNem+M76ZHCG7YvVphRsrT4kRi2dCezMmCGqu3SM53gbxBC5V
NEzXlm6hNLsOAnd+ZI73YW89eg0JJC8lgjWTI65eWMZz3i+xCwxh+TyDK6amhRR7P7zHhfewflvl
QvggOOcT1dWDOEl/l1XiD2zwEeLmtxATK5Z3oo968YSU/2rht+PDo5/H+hv9qDM7qOY3XYVvHT+h
nbIYWeF7UHLbX/HMDrsST013U/WJ47OoxDs0t6/rT7exWDfcZo6z7L2FJs0hevA0hvMKLBOrXeA9
APOGuzRyOblZwCVtOoyYf6jk5k658mKV/lx3034QQArjpP/djh3jFedcNuDcK8Fgr6aPtruKdAq3
tl50XM/co8DSnAi82lRW0ZO6ghST4jsjN4tiMuA5m/00Ae4aRw13S9pN5rDBrmXMVyW8Lyey6cJV
7KAMbDgbELcdgQEQY95In33VgavV4oaNw97uWdOTV7aJUbgDIYnEecA1yqFgZUuiZeRVSVVF00Ff
XvgRSpS99VeHUGR+1ATxB1N7vysqTqlESj1f9vab5oxB1DlPRp/uUSmtW4EElw6dtgkFO+9wrXQP
MTA52BzXx6OhxGLXxA0Z/6qFpe2+Do3+0dLTHJSV+WuoGpezLD9z3VDgQg49a/BLEtiNREPOdsyx
yYTN1bEyFgizw2Bj3kelIos61s2OfQ20mdQGkc7O25GVTv9L+jlTek3m8pI47R8yYxG6LKBqimpg
LwjdIvHoU88QInQexcCcIp9Q5PuC082vPBfEnnezePVj2Ju/x2IgPgG7mIG69OHqrWBefkI+lCQS
7mnW/hYtxinXenESXqRhMvByrF4aadx7GMJ2BEMAr+HwzusXDlkkDtDu8eVakAfGJj16IezdbK0x
LewrirrFk5TlrwdNMVhgcktZb6mqIa3fDozOSRLUv/R+qQO7CLmrJjwkbnO2ZfVKWPvOSgrwsuBD
4+W1HeqjsMb7zoh2SbdmHYRrbbKkx1VoG4fBia9pbNc712nWMRXxztWsfRQRn+i0mgtnus7unLY8
sZ9bh8UIuRnfPbDNftNik+iPy838nOH/bhrnvWYEa+2SymkvC0LlPtae8+lKlBueNqXZf4tquaj6
QQoKki3WgKTp2PjxAfpFEYLr8G19wpMO3faJt9WA8ZmWdppaLLZUGZNNk4E2px/tEB08hy6VjABj
77CLA+37MIdsYhgWRGDP0zMVBGRJM+2xyPIbNXxqUdj47tAdF1s/znVqbZwmMn1wd3chHDGTWrTF
7iOCri6F8BI8mKkdMme+Y091caTzYObdpew1vyydgADD/c/3nTu6mvUMm7XT0Ssnq8e41Stf4Eow
FkZuS094doJ09BmQmIiytYc3f5Y4pVFdoxY3AZlDr9tXroi586xnRFoBub3Qc9s/tpLXEsZS8qBN
eeuV4aODo9Ocx2ZfWB90KOA3tu0vKmgfxhnVtqmfU4BEbROfbaDjpjeckpir4uQ9uGyTTJx2vHRJ
26PCfrQ5nP1Zvneu+4ebf+oV4Du0syvIcZI1sHxLaZBzRXVv9AMX15GlMBvWST8sY/POGnc1qaYc
I7t9yYVWK+uPNCoeMVPcN569IUMB2AinGelSsj3MIDexHp0orLnauvWqADk4BT8As+UxmWUeYDd+
nyPcDNg3V2Kkr5BhfI31KTP5FvX1lNpALgrkzp6VcZ+r53SYTqRrdLv70iNmHEH+emyBVsA4Hfp9
TgGHzs3AiJFsrPmosI/zuLCXdEEQb+i3RAqF35HOaGIqFfuGcCR0GeDqSbKddeutXvRVvQrPFVDO
EndCL+ecUyJaik7qqFa/0n54bbNO31Bkcm/GDcHJNLmMXfkbNgfSu9W/uXm9bbv2s56t96IuX8qc
sYDAdu0Mv6BMZf5QgkDOVbnj/Ci5ASQThdfZR0yu0kOdIKqH0EDHtM3jGbqkGmIE/YmyVzc3soO7
VhRq3SWt9Bs1BUKv6w1an3mfhwbR6zopA85ty8bmpVSZQSJ5RFU/gcIZE54JdkOfbkLaTVD5VSY6
gleHLmlkH12NIyDkRoEsZu6crr7VC/Rii18MdoIUBuaIfiuiXy3ebH2uz2XH5GO53CmxkJzZvD7Y
Gr2vMj6mk/UxDpnFr/rqzsYHSzMQkuOw1zw8DWZRfq2v7xAbMlk8Z8OKTW0KAdRvspwr3PnjEA9c
fRxUuNGcb2yJ0uY2TuE7Qs5cSvtDJDv7vu0zDqBC+6pq/hZbeynXwEFbkyuGgQwAx3rFGnCwSqdZ
21rmY8zK+Gfcl91v4bCf6iJYSZ5mrLfm+3IIGVRqLplQH42s+9JIb7FiNj5bElML8LLFwz5JwaCD
kWcjGhplZWQcSWYtB+0ErPU5Az60i6oMjqf7oJMtOPcoJWaxymYLikyFQFqFVy9x3vQYXSAKYSRj
PO704ey0brY1arqJ+pj8ZKm+57rkkiGWSwl7USZ0z7ZFdq44DrFVQArp6K+VZoqrSX6YbbL4mbQD
iUWRRVK6hSN+KEkMWCj8G6BVDilyV/ioB+O+0uxXoC8joDOKT1IDfVImr7VY7nuGyH3oCugLIrsw
AuFRmOUbxptDQ5MLNMq4AVAG4qEy0bj7lTCNYTLv72aWq0NfT1wy8IyzriDHz3WFB9falVr8WNdR
vTXCKqShYAcjH8t2+yaW1NiOk7kEGsaklr484YLbMEww/agnJxAQ3Qn1hhjw8hsx6KxaThVVa98Z
4SD3pjs981Qg0AeAyx5HEo0VkJX0edRhTGLfiTZJyY2M/p9tOo1VgD2M/B6IN6ZmfnIuUccS71BI
q/KmbXNeKrxWyJRkDHmS3ubZ8SDTpGV9UNFxgdDqRxwI9Rpz/4CfmnnRGtkTOA/ejDGkIoWTs7fa
oznr+8HIHgn3faooI4RsH72MBk5YOr2xnKc4Mo9IZp0OtCXqCiYbblgkL4gTwpo+WmrB/a7b/qJS
vFJs81RfMEfG1E9703PHWmgUROcIdtdQ6vFSNy9dWxWBab956suBmBBobRL6ukgei2R5LE3WdA2a
JZCv8THMLi79tgs7EamxFoPwfXb6fNwB3fyjWSg8WQkuXJYJghHPP1I++4fwCkzw4by3Uv3Z0t4h
4Xzr1rIZS1GezRLnjDkkN4BHlq0XCZvx3aQXt7wTS/6yxuXD0lMoGPgJljYAK1dSzB47u15Fh7Ht
7gZj0gNrFiwHu24XxkayZR/t+iIjebeYOtfEuQxik3sIjxqzTXpsobuzFCXGlYcw/7w9bZ3uoSrl
3p1eWM+wI8SLviMh8lkKZJlChU/jJN8MAf7l/7F3JsuNI9m2/SKUAXBHNyUJEmzUh6LRBBYt+tbR
OPD1b0FV92VmlFmm2R3fQSolRYRIkYC7n3P2XnvsXscaqztamP5kVO498l560csPq6cjW0LmiHum
NknpZvtqjDuWifPamuOp8McZs1LigL9nIzFK9QhqADoKzqwD8OrjAAamC+jVJ37+FXPhzh6rz3OJ
/Cke3zAGH+uhZy7fxh0HqvmOgTixU0wOzC5xn5jNeqL+6daTvy9iph7jiM9hpvxM1ipSKxkw2Qau
XOEMg/GzIne1H0g/4KBFq9MRx1Rlp2kGB95q6xtIY0TfJV7KJI/Y+5JTY72Ogaz2jIkRn5QVIDAj
xRBcPeZOmnI6m56C2n6ZvB8qr3Cigg3ntP6tHcbPbr6P2766K52csw3/rUiWdoFXlqc4Xm/CJJSz
smFa1ra8MO6OiswNh2Cll65M4kosLIA+2KqclOrQbarXLEMlXYl118peHAJz1YchJZ+5/tXVcBCC
MbEQvLvf5KIx0Fdgx6fMek6lOZz1TCKmWtzP4ze/sdOo6Jgm0WIcPbgxzuYSzwdKrroFDk9JW8yv
vtPdpbabnXzf3Q0rjBmne81iXI2kX7+4tlFcMu5fDnxlHg52C8Z1s4/35WiHqGRO9jAwWasjSwzz
nvnWy5pgQ3WSB6ens27F2VfXt7PzZE8Pihx0bKPjdCh1le/TTC+HTVhNhLj3bDhEErjmDQLSDJmR
K1c19X5setiIGuquVUYMc3DYLzNhJEZkt9P4VCQ8MzufUOhNzHATXEum/vGuPv4/ofaHpUVu/fVH
xdEnw4eRfR/+Krd+jyX5G6F2pr5D28/+mlwJaYswk/+ItH33XzRj0EY7tOi8fyux/yPSDux/+b7l
2gHTSx/jgfMnkbb3L9MnysC3+BPb87aorv+ItKX9L6TUQDcdZCxwVXis/xGS/0Vy/4cE/88Bkdbv
uVJB4HiOICpT8OMsV/wm0SYsJUUmnGKk3/BIIOc14qtnxwL75HR6OZLHmt47DIVRl4hznbTgBc0l
zDy2sZGp9vuV9hdHwF+ezu/RbdvT8WyXw/8W1eNa/N5/jrkqeFHQPVbOVTiIbpeWoInc/j4tXvtg
1l+DreniIN7YGVP7sDV/L3//+L+H0rw/vHR5dYlm9DnL/PXhg5y5YWB78trr+EvjT+MLOb4RqmGs
ViZz59lF2jyhVEQt+485cNtL/eeYIh6cS4Vrhbw90zPlb797n85pMhaWvBYVLFUAAKSFLgIR5Ogf
8j6zP5AbfuUUXjTeCoov/+Gi0yyaHG+/ksOJc16/g/GeYqJX6z9EAf5XutP25KwtfdX3TfJEf5fy
A6iZFtPoJdRa1YM46744Gwas62IL8RAE1FFRYBEIwAigJsQD/WQ5JkzJJ/ulbBircWDtZu0f//4N
e49X/e1F426wAttxLd/1tzvvzxeMbkpAzjqT13SK6Vh0RLtggTUP8GV/UY8nr9LMUYyV6G+xfR1U
OQEgR5pyabYgyiJSOT1RoSbiDTqIQMvgHQ0T2PDsJfmDaV2CYDpIPfYvouns3UJQGM6xzLrOrv7B
PNx9Gpsvbqe8CCF4lK2cIYkPad6Y+QLqsOWzUbSP3GQF3vf6YNJffnLN/FgmdnsZg+UJHfUvtVlh
48YgUkr54pzm3hcyHj6Zdh3c/v7Vsgje/e0Sc01uK9f0Lc/1pL0FfP4pRS63QPGQaCavWdOYIGZQ
y7gO/BjM3Ir8ALpIq2auljUu3cK6/95AvEe/8L97ItYWvYdFZYvh/e1GS3IsTemyyCtjJuZKZnpX
kZf5vI761NrDCwiRk9Mu6ipjiYup2tis+sPfvxjb7/rXK8dF+I87BQoHN97vsYsZsBjDbUZ5neL0
l2FHSFMpM9GGyiB4lBkEHrv9p+Xtv1dbHtO1LTgdpsWW8NvVak659Aa7lFciISLdo/U2lA2fEIVs
XBlHHBnrtYLUYw8IYcDI3YGW2fWdJT72vfMPt4793+uNawrbs2xXSN6I3+MesZ9aWFMsAcCNnngx
i5sgoccHUG/mZfBs+st3B2z3oaq9DHX8PB3Xqb6zdMO5ba3xqaStdTcOjOfV4jiXmfFDGLjlszA5
5jYL+QZdX8RnVEQ37AbLsWBAzkgFrSkaun9In7P/e+V2Tck+BnucT+zfr2w6zlBr3UJe5w3eW69t
/NBvfT1H443ROQ6jOPBvrYFnH4U/MDIF4ileMFE3bfcMTnc3tyaF1VjURx8m9F7MfXFo2pSZ0iyu
k2Mb2P+TMDZJNXErgqtoPi2IGRMM1Rhyd4NL59JpOWPngfqnJNa/GqmIfeR6kVIE2Lm4XL3fE+wK
SJG6Klqum8LpIm2gxjZNnu5cj/ARp89jopt/CPv9r1jS7TFdHGLYujiG2L/fH7r1+4Ypu7hmTgC+
j2bwI/F4j1YLnCxwYKMGFYg78Ir+9f2Db8PP/VF0dfUPm/Jvew8bvUTdbXqB5IRCAuPvz6RNh6YE
12dchrgwEBybLwzbIG27TNhTRLbIcnLz2G7Hd+Tc4o5Kg51Q9SLybXQpQZkckqRPXmpr6v8hvNX5
64q6PTfP5zQmSBzaLsDtDPfnFbVFRGq7lhdcQFXuXQLsQssZyB6eiGFxkwA99ZgjBfH9O9Oz1RWJ
+gFsk/+w7SsJTjAk0cRtJYxXrrNDVe7qLHKmRBxxjCG7cQLGJlzGde14kZ79MOBUtss2vIu2+Yf5
4kDlRAKlrdG56a5MYKyTCU1x1EXgCwMyZuInM/F3beIHYa2cy9Az21G5b550imPiHe5T4DvDj6uP
XY/aieNRAQw4Y96aN6FlTEEE0cJ8RK9uNc3175dh3sItNvqPlZhBHTrs95ThwBSMPNzfNoPa17nU
lZCXJKFRqRz3lTnqemwy1zi6dfUAsmlm0x5NOHyDQrPlM41AGrXnhJZWu7gv5kues490QIXDzMdn
azYEylZiKc45UMdyQC6RDXSXOHa9VbI6r3kxc+3AfYCzJ8gxQdYYeO4TY+zshBUfcC+2g4OlKZIL
27vUtM1PszvfdwlZflWCP5AGgsLnkizgR+J8v66yYDCv+/aSV/Wy7mWQtRgO+FpDkziogKwssxds
Mi1wSLQc/V6sbXo2kAnjfoEtQIse4VtGMtSso3icF3AP6zFman6156TeD7Y7HDkecAnNxXXotMA7
wOBFBEwmBgFZAzTtLqs/lcRcnNe0fiZXBrSJmUbbsagvp7cF8hQUI/WS2l27m0gECsnS0PvWdWMY
2bijzUo+DqyhD7MxNAdSRNOQ0BT6Z9DHujxVt0r5aLKdxAsLsWlZFhXchoR+dxOQYaccW1/gFcX7
bi2JkNctxx6sHxehNrqS/dkzy+0CHkuaQvqrYhNGHPWW1/ln4UTwxDM0AwPTT7IUb0oC0Vln8xNO
nQSrlfN1ZCgZIoiFoGEwnm7oGp4UoLmD9kyD0fEkLsemBhsj20yenek+G4V7h4zotGL3uda92pdD
4L3MyRrsGjcGsjMMzHxjtC/r8ppvzG2AoJGN+uwM/v9nrUHu0Jqhkbnp1Ql2BLnHxPPgpUPyOE1o
dExYuqJU6VtRLw/SryOmcdOzh85IzYKD/DA+uwUA0risUR84cR12eelxjMfQVnQe6d1xD0iCg0dV
9aiF3OGc+V1JE778pVyVPBtT/Cs27TicHeYdU1qifMMQd1BOud7VyceiRfuCBuWQjXV6P8TVsrNX
3/88t/3WlL7r8nlLlZN0HyGM0TzyZpD0mODBlfSkKIwhs/rTaMRoMdWCvS49kQOl7w1iqwSsLXS1
JqwyLuuzBcJiP3gGI4f23u7QXJmls0ZcawJgO1gmw+K9EQGNqNSufW6lcj5gtWj/fYX3NXlXVcyV
ikmPlnb8K8h6dW3W5keQsAcHwdo8zv6WFFDahzZdg1PCxJP0UxOG/4ivS6lvBrfGayy+5PX8HBSZ
fVtnThaCSvrUpiBA5nq6M0bS4bule1EiOSVyjh8HDBn5ohgA50hkAvdnVvtD6FR9f1SYQPdBMTVn
CC9XBZEO+HieHt01T56WvPsqQb5FvQLoqZLyKy10Itnd4B5vTffIL9hgNOi9c2xD0A3i5TpUzS96
1PMdAikTaaWgp8e7usO/mX3Arn/TNQJ0K1s+yviltxEjJOPo/RhuzjqlYAsYIrdEBu2lJ/oHVReH
ldC7S2nWAt/PrwC/AZ02xdxu6B6kh21zXL8lZr2lqS0qdArRnIqs/5yZZ1DN3ickf2+ZFR8UCBXc
tKDOkhjZzuIHxV2czPt59sQFcTZBJQ16PFBsQLg27jPZd/ej7JcT4ngzNKuAVqeZmoTcGPmt6YyP
PeXwyZnxKPZMfFkImu8VR4pdoehDWlb72BaJOk9+cauaLIaZSyCMvdYvpk7joxvgEjPWt9TZmNkd
JBfL8MpzN8ltTPXWp4BcK0VrTHlEju36BHAnndPRcm+Zb0WLiu9y4gSeBG1TxhLMpdDaSnK1uO0a
FfaKnGyjsa0PtRclg5d8GC0x7Zyyeu1lrm/vWJdOyp+JqYndWpeCMppngo1IPJUtmtvKnYOPcLGb
exGzIuVeOR3qlM47m3UdZR4olL5cd1bcfdKc0BCJJ33U05W9VVPwIV2QdnRqOgltyQcjdUO9Ydw7
rfRO1M7yIblpc+J0LWlge4l5nzVB8TYx+JqtPMHsS01dEY6nVGecp8F67OKOf070aayUf2eskGEw
nr8XZzWV8ZE2JC9Z36fAjf2sOREY4+1neuycF19WhZNIawmJhNXpqYB+3dQ6tHBcXpdiRVSNIbi3
IRhXFfYkM1cfaHN516Qi1wPA9Vtcuc1zRbz5Ph+Ij3OhmW6YVvFpkqikWgI18GRUoYDudqPV+3Nl
mnCoZzGd6zhmeks1tJudbgzr5jRTMxzSVC7Y9gvNRWI/JQbZba5DLRHYMR7kjtARLFQybOvyg2fo
8ibUbZl6IwqabjygDE+W67i2VIutflQ+hkVJdCwpkc6ttY1XzBdyFxuTZpCXOCc9tpTxRc+eT9gz
MynWFJdWuzY2Zb3piQd7xjRf4Gezuzn43KnlMyjOPmJENZ7soPti4H7/DNAATLBVuaEJQQuhCt61
YoV1+w4z8uWsfiy5jevcy8xrARN8R7pRGXYSCKgS6cE3HHHrUu9pQOrz4CtUMsHQ6mM1Qtachv6J
c/jKwwUJynznWLbM70sl8d4zergYzrH1EI6CkpaIsxARrUxjm9QgEUrQkPYFqsG0AJqwaKpLMRxk
YEwnUKjmUSPhNGCR7EiVIeAE1igCzLznfRwJjdYN1b/cBuSd3986Ml0AObZwP+xy36/TfGEdNmtK
4sBbPOpx7Ntug4LbCtyHvmHMPG2i5lymoAJdy7ySK3IfjD2yM0EwR7IdwJipb6m6WkmGYvl4r2I3
wy1fBCFC+/u8EzT6UMSfdC0GbEq0vGyoFmz+mNYGXfcHxE3bObnwo7ip9GaUnENf2RAAAgn0UVTx
sRJZfofjyLJ3XWc44fsjEscMOw/uLsHEX4DFzXCuAnNPJw/loo1eKF0nnMZVb99keRHVAPK0Xpwz
iHE/jEe3uNPs4DhgFYCUHmF5XxLqSzcKyEzwk0nrr7SZkPv78m2q3R9tm1PuSjOsY3idVmB+w1WQ
UZIQPTIb0+NUDQ4pvZrr3ybpvUeNh6LrZgrYXi4YKliWX2wjOA/6Soxre6qs9qd0rDcR2Nxdtuvg
B8xPls7YOyRIlTmFJFp9HrH/R1ORsUyTbKIs91lXGo+l77iHrk7fXPe6NcN0KtKT12hms84vXa8I
/OwKZc74yVEFsb3u0c10cMBxl3CIc0iT39haq3rR3LKhIgmcTJk35bfFqdIWMVUVk+pOD2ccxzHS
ivrQL+CZmdHdya6HIJSrO8P2dWTWx3q0hqP/YYKguOu1+Ojz/8XibSOm+83RhXskFuLMMAY/uTMs
vNfNV7Navo5WHo2L9d0JJ+D6jPjKl2mZgVb4aHdkK6Oq/2iM+GpgL5Mp5SCJ750fdon3Ho0wiaQW
Y8KxLHaaN6ORiiN2gAmpaW20Htq5XyYw63NHisNSkqAuWgRYdW7wtnSMMAnWRHxXP01mt98UEyFT
Hnh2QEh9AjPMBdYlNjn84uj2ve7WabhTRCAwL5yT/lCXHadfdEJbBlxpSnWYs+a+ycnPGqajZyO0
7/XwMraI0sqOcSpzNaCrpgysvbIQ1gBQAcg74bdYdWRtsocVmNwe4V+YOi3FzqCixSZ8B00lTXGn
CFtEmZTBAPrXVsmdlaO77WDeWhh1Q4q+ZshIY/LKdFP4DjgLHrri3hDFFwLQ3nAm+Ufpanc/QKUT
Tv1geESfxOawnwIWdCq1A2dEcqZVNh58Sfxwl/2k4kVKASGtlzEM5F5+ZGPAG5n+AFPesCaxcyde
e+DcOR8kJGLfgK9oK3kUPaIz8I/PZW3VUNHRCxRQwzmh7/AYnSugByyhrHIeY0Kj+7k4lBiiKU4s
m59IDCf3j1aSIyqOlYlhwT+xX8yU1aKqECmuXnOVOeCNShSoFIfLiv0BvimTT57oqU4EBv/GjYKx
zQ5YKVADqyTYlTCdTnHxA/Lfz1kDpSW/wDuqJT8t2vuQxd0SFl3KRpDDwKhScXCT5GZa2MHFgDpi
8qfNQhM/VS0B3v783HIIZv0gpFAawffN4bmbetr0jH2SI0441zc2c9lBTM6LmOWKgTV+RWf1Q7Sk
X4iRxnmFLKrvsunQ2UcdAK+xXIu5dsPJsWH7QSoDaWX8JrD7lVCc58BwDgWONsPdz2u9xQiL5lBN
DvP85ltpACod6kRFYMCRJGIpbCZnV6KE9AyEGEutbo2PqGuwvky202+StlvCQZCp8BTVXkAKH2pk
VlqdfoLg2ql7P3amfTzD1C2lerKBQoZGjEaMJ3ImxrO5KhOL7YTU3eDHrciqZdvfV25JtQ6Yekoh
owsHJapVXhz3i9Nvs1rZ6IdlivC/YvDOHVxuU2rsZo/XmEvX5/Uv7nH54viyKMclzSoULSThUE2w
VHzL3hqN01Vq/RWsCVs9ao5qg3H4owh2DoR2xTnfYQxr9gRZ+iiusjp5li4CobbAqRUTZBCqxL3l
PbtrZTknENjo/nvMXKcp6a3IrrGAu9PX3vlc2sMPIyg4nuB8ZAuz9TIeEiXh6WflnipHkLtt3bJ+
hIdvDsPBGIuLnNPIq5KPtdn+shKW55Fxdj4HlMMO9gW/vE/Y5TBapvsicB+NYWmPoiz2K+3pyGOQ
vrfN4Bn11qFU9XSjBTq/JAF6MGoLQiYDukRiJa/Q8euG3Qeam2WWkbDwfu03GlIcyDc6nualj8V0
ZFwQH9JpLCMr8bH1TNo8jkaNZ48o3H3XAQ3z5syGm9H9dALfunPd5jaxDF+sjIM2yI2jOYGmts3G
BZGu83t+Tn7//lmp6/w+TapHsaQrnqP/+b5CJUMeCjBC6TYZFZWJ2dLmvnj/8v0DRUlr8jKz47YC
8eIoERhoNQ2nqezS+1aIwuQ0Oy2XLp7Pw/a9/v17y5D+SIGeR43uk/vZNqLEVObFw+J///7B+f+f
uQIPLYDAfqcT/1XM7mdZiikaXU3TqVRzcE4T48bMhy+9ubvh4+cSIiWIHIxj0mV22GZl+1Yem3Zs
EYaVVVRv5sElXzAleig2RoPIQLsy36iK9cGD9HN8D5tHLWZaSZhV7Q9V51scSz7sFalc/hwFOELY
rYlIanFIEMbCGSYlxGAhgxv+oXfhV5pqdRwRzeIRVXe9g39wGgj3ZnjIwlnJg+eCeXN6/OFIx4qE
/hjOeOxi40ueJw8jwvkT1vUjP/aBpgyiqJVqLrCCcrdjSlsQKWUHQCaWD6oTX5dMuQfKk18jwiPk
kB030NZjTAWnf9xEFaa0Yk9LlEZ67/VnJdf02bemm7JF+oiIpoDzczfL+qQzOqJCudNtWylnnJHs
3KDRRb3l3SSQ3H2kIWcU06j2SZ4m3TDwr3BXhpuvOjJzxvpBQfm/b5OyIRuC8DiS+zb0bWY8OyPW
InwZB4po+6xMTaJMtf5YRJO+ML2482wConwf4HTfIhrXSwxlaiQEWfVPmMaCqOdosVuJsX6xHDaT
OCHByEiL6qqc6kE5Dpt1Us5RXhFmUhRLwIqN9t8D17Fb0KOLtEPfmln5WTcERxhAM9WwIpNUaXbq
7al5NGmV7TRyXg8e6i3O19Cz508VUYAHxhvOTdX1iwsjAXVlcWs2O3vnESbegmfy0aNARLP9E/vm
TOboY20qD6qHbz056XOxAR7nOEs+Taq6R96afmtatLmappsLKLvtHHEwbPi13C1fGqMso6okSOzf
UOGl7KPGe829geV91oTs8avCNDr2mn0gGbP+pczPpS2bq5M23/uuVw+ybDCzTj60ooXd1Xb0WzB5
H4mpxhfdW9WVXz09tRUoLK0TgB/iwkG1OPU+6NSNX3fVmGU8itsCP/rdvDzaKxFgOpmTkJFksINi
jAJGWfGeiSCxCU6/PLcc74dk7K5N0nyym8pEIlM6kefBJve7+iWAwx4YzaZoZ/8fhrK6NRX9k2Si
8NFB8olIia9g9LKL2/jPy5bHh+Di1Sod64pHHWQAPTpcacYrgsaG3Adxptz24YNAsnkvPu2mS87k
8dzRKUoesVeAea2xhhci6U4V/cO71pzMu1Lm1p0yy4ZwCxkclTIRNL9/8/3vzLUz3fkvNUFfhnTV
ExImQrjnAq4KM2AaVhwB9jORagtOQ2IM5HBmK8TzpgkmATAlnVsTa0yeroDqUsl62qGJdG5QeOmO
AM7z/A9Wa8ClIVsev82C5YrAoI7yJ5pn98MGL426vloOHip1l7boqZ27AJgJM3CeOnMtezbPbU75
DFwfGxKmSq7j53S1Ppv6M+k84wHKq9pLUdyUaU68BykM9VYDxwZOfxA1R08WLJM6NCRgQWTcjTxb
FjliehLIEwjAsmjOCV2rmvRHhlWcK+lgy3oz6CMhzpz6WMngMPYPAQUZTtSlrFAWp98FmRjhahjL
hVDz/Zi6QYTH3L6Q6uGezeQjAqnl8v6B++h5lfl3afispL7uWHZptaw+Pfpxpkf//hkkF3r4CMBV
SDgjvdMhgV1A0Q9BKka+6rkL53KHV6X0aWmmazNfphLxmmtdCBTOrtO0DeWo++cBO2sDYMy3ds48
AbhLNNYQQiApMOif+OLmEpZ1NVmazcTQxyC1zvCevd0QlCXmcYoQe3Ffltn9rhJsO7n7vr5aH+ZO
O6fJap/mHn+7ZrkOtaMfsjyhJzXt0phMvF5ATcTlVFNOsn4pATXaGHOCuBRnPDHgVR3hsEp99qS6
AthhVsVR/eBWzrko6EZ3SfPL6UlZYvWP6MK1eKjkEhX+KWsp+RYXpXA99uWFnJfXFozTU4a1wSeK
b5QdUJ+FZ6wdIw+ngdWRkmxnln1yZ7k1OtoKtWdugDFsa9yvqJ5FRBWblF6261g5d21G9kXaaUlZ
Vd7RaCpCcyBMzqQVgcci+Cgmw77OpfGiN7+ai4PWwJgbeDT3/YRMJT0HD2ZBgyoo+7eJWvIM+vo0
WwguvYmLG5k/LCQZjtqBQaXM4jiWFa83uscF5DKiFtpgi71cKDtRuefro7AwyujNUJCeEleS2IDv
2VlHwKlwfdcRY9uAUWXMUcQDP0lPlcEcw0EqmHMmIewZkbu30tg0xJeMJNGTUYIbk311LrV1YHhL
SFdbnhgpYAAGDxXa+jutOSh3lE7AtlkI8VwlGwp+7X6YNImqklyApdtaProawhTYQ2Gn96l+WnG6
RWthPloJvBqUM4oxMTb+SpKPaoN3Ho0RB9Y87pum39AGedhisApphkwwvKsDqH4iMdyR321jp3k1
+03r/uxkBfIgKJ4EdTaFT74vN0IBG8MxwYXnW5K86PgL6LI57KyANFPIKXgF1y2aEfTc2hLqpD0i
Eqmr+WEMU0hgODht8zQVcXy0WtT0AKfcYI6aNIjpvz7j7y8Pgx3/6F3jp5NAC53wd+84+L1l6Hl2
RsDhWpaM0jqPOihLPRTYrTyyQLymVvVikjsTJm78Za5cIs4mvz5qwgL2M4wiOkrQpHuCDg5D5UXA
NsOgFh/jJPmCHxbohlhawg+guywLIToN0YphTbWaZg17YswwVcQH3FG4ZGuNpJ26XSlh33tL/nGA
0hHORf+c9+P3VQ9cir/mjNNCx9jJzuYWzXPrsVIc/ZymSAZlyPy89hkt/Azvbllgx22RjQNDzEKj
cXEToO+ngHf1/D1otxYHE2l4BcU+70nIMwB/HkA5u7l5YiLMjldqxFnWcrNoURyRkRHNQo7ZrMqP
jttj8OBktcOdzlSlheKcVdDJi9J9Wg35tpiTy3rgQ4PP6nBxJYJbW6DtV2o+LLFksRDb5W38cvLF
PPR9V4bugoqV5jQtD+sKBxywmlhY45fuBxIxbg+Soc1Y2WQ0AW8f8rQ92KMFTIAm0Ew9jufaxBNL
I4Pcd3INX42qeQpWckoMc4jUMJuXrp26sEXx+wgOLt8OkjS/gB1kGTNSutoM4oC7nBIrf9GU8Fc0
/QLt3GHh6H0RQc6ZlPiIPcoa6PCzS+YgcasXJwMRKbv1i4ef4JXIB+fBTaeHcQqSJ1vFUeDMxYdy
7zNY7WOiZOaSNQFSQH6yDebJs9nW+0ou03XmbAdLtTluanzLbW/oh+vAea19/6sLKhR7jhd1xeA9
tM24C+jTH1cyyI4E/N7myqZ8slT5QADGtRqFfqkYGRJZNnxYEyO+prL2b3JMOV/JjVYXn9ZRBqfW
46DUViqn5SSog22qI3CrXItd2CiXcf4CipC5AdffaL0SlaRDXN6HumgvxiSTF2fNfo6GoJXTrPVd
1eh7Z/Tn00I8TWi21fcab3dEE09FYKy+ItnCktAK86OdrPF+IJbZrgsVtVm2Hwu/Y+CuH2sOXBey
Ta5SBp+abdgRg4oTuvlE8LK1Y7iWRJxKv9sNv02D+3fvVxUjo3VVpyEnzqEZBsFo1no0E5Js4SIA
cm85rmStcbQmYJFFBoRDAi9M8MzUBI0FtJpwWzYmo2CmRO8Jz05S/2i88bvsQPYMsXXnNERriGyK
CtQk594H89KIcl+mjTiRzjSHwmGHZobkH1RKbvZIoFeEPd2E+OiT5zYmoDZMX9GzGq0TuphvzKOH
PePBJ6jmEsNJme8Xt4Meo3r0h/WQg8hYSJCDDlYAAwh7upeZ0zLh0vIpsaqTK6hEyTpFvNAfnIzV
bZQcfpa44rQlO4T9Acb1drFOuCCfx94xoX1jf07wBIQIU/eqq+5qZ05OBCBe0Ook4WR4+FPrkbEk
83C4wJjMEzbdOF08oOL2l3jinUsRR5S2xtesi7PJyrn3M4aiNHQLUjrP68TVHu9SqXu6kJyh6QgC
t1RRTHjNRUC0ZTtnnpnrLv3YjptXhaNIw+Rmb6JLDae1oF/gTQtbDekGgHito20iYwe3mjFsd9sr
bi/cosO5nvrPvVfVp2mbDUoTaoMT57/gQkAwmMU37eCOH/31IsuFCr1LksOglhOGofLWF0C5fC09
cMVpQnRiYbzE3ckvnEOfeUwMJdoRF8Tuvv6Jf3Kf6FbemkG7ByQqclcb6D9dx46ItK15l8ge4agq
ejZv1DN7mYIbGr2M6RnutnQOQngwO4gq3T51W67QFM8pbVB8ZbAHYm2hNesorxV5daIhNxTPKf00
yqLEZiRuoFPa0xunQPDS7JhVFJ+JJ0NQ1MHFp2H8iIgKKhVkvyaz70tQNNhTOMHldhefrI6g48+2
xrRFf2ZDThf8xPwLVbbP7hqYYEOdX51fWyGcT2QoWVRlVcIEJNu2DYWSOpgvbKD3UzmcJGXpg6Pg
hxqWutl9D5nBTZDQju1tcvu7CVPUUZBHLaeGkKjVov5cLY/OwXtqLq9dv+jp4E4al1kCZnA1F+sQ
T92rt3Cr+Eb5ih1mM1jM9MtNdV1VamO+r9ntJ2e9H3nl0NMMF+nx0K3CV00C73qIl4ShGjZQdDFR
Yg+RCDqbCtew9jQkekYP1K7A3UgTxNzMhY3salPNAyxjgkJMxT63AAovubc8zo7JoTNWfuiP3Q3V
whDWcn2E9KdCQRW2t+0WYQNpUPtASeKQWms5TYvb7nrbw22SD5Sgwo8vxfQx37vKBJ3UAODTMcQ9
wFwvkEG93Th2hNSQ+BcumklOOzEz8avpOUEq+EK44rXoed06K48vsQmyW4+hMqZPGS/f3sS8j4+q
P+RJcJ118ApF6Js1phHnQmAQWf7nD+/fm/76B+/fM0oTzqoQRPeZhRHKlmG0GhqSMOzmknuEpiC2
4dP3b75/6Dw/35OZMO/Hvu5PDRLNuFP9Jbfz/mKsFhzs96//+KZnmP2lY+8qOWnz6fvfVDHXWQrs
8FB5HvX3zGpB+nMPS2r7aVW9XuOGbbIwG57D+yOn70/n/VOzqqsz3gM2EHgvf3zops30+8fX3sI5
NHPz70YOLKXj17vg237ucTkfJXiGk2FvFAz+7I+/YHYxPh4bqK5iJPPvZ4v3TMHF237F9w/p9pk3
TrcJlgzHene4VLbmw/ayz9z+JYy7yFtjwjiE+dIVojo621dEqj0ErksrdPvq/VuzL5qjSuSLrEAD
FYQrwbArGszMAZPgzZ11akjqjKaYMSvs36/u6vx4/+fF9s600geJ/f+4O78fuWkgjv8rJ96J4thJ
nAeQUBG0oBYEBcRjepv2otvuVptty/HX83HsXGPvbimde7CIeOHuOrEn45nvjOfH7vlkGMLG3Mu/
H33ZkfIwZ9n9b0p4VmMZcK3pPr+axOBnRlDP4kYx/AzmPD7ff94fLYUy5wlF0xuuGTt4JJA0vBr3
UXlP5eoyopKgeUnzej9GYduzrbcb6o10V6B8XNY5yaL01aC92fzzL7uuoJEcqbbW1Z/wkD7Om1a8
ubT7j2/sdKDFKZ1o6ZcronRZ1Z+2/YTGavt1QU0TRU8Nac3uITF/zQXbFNrABJfzOz+ki+bFBaoG
rF+UL2y6F6dTIbjMha4git61XfjUHQntCRcq65qddbXngpe6jGShrt2aP+UkXGZCW/CdSZ0mD2J+
yK5eM4EefUUDGINLFF24JzdRaOeKORkTbMEZqOl1UZ1nQlkXtcsyb7JTB6os/ZoE56AquLozFZdJ
fvcQXIsA2sAa0sKrEpUxP7mJgOpcUYBMBEyBLrQl0yT8HhOVSKUoSdyKwkDrmeR1cEbKoEKji0UB
ObfamCZovDLRBl2L3QRtlW2bqShUpbGU7shkAXVQVzQhTwxC2xRtqeAyRUDzk582oBaZ0g3R7k2N
8Ucf1Ox/fmDnWh00XUHwTNHpJXAhO7NIQaMYIZmC70wNmwqbTJiglCocjzpKxhezCdczUgecUFSY
TBJUQWW6qrUO6iDRBi2GQ1t4FABpRru3VostAq5AadumWs5Bqg3qAvzcGMo2/TnJzyIo8mylMuBc
ASbbUS9yFhp1xg2s01SxZucjME5Gqgs1lqA0bdvWAfokaoD5f66Y2No26MrsZEA3NEuQykAFPO6o
CryAjVQJLKiVMagJfxTmF2akDircGDx9mTYEITLsq6MU128yQYi2RhuWuJPOqXSPf2FGXFCKYyrk
QmWLuuNjVzpRh8y7BHlpMhSBh+7JEByxNuH2dVmQVoldqKG0RkWdwn+gRVu1BI7yQ0X4tp8YN7sc
LWCoKbfO6Lvz+tDqwlAkTzOJYC2yEwKalFRSITAl35qQSdhjmXpJWAVL65qOLgFeE3gglpMmMK0S
c8EU2tIToDLn9aFShgm4rk+SyQ4aED48mf97IYZ88SwgBUxwVHSD+PCV1xrBdgWvIWfeBmyQXeSs
0hSzSRWiKWgJQfsf4/0gp/bXXCAJulCEDBgX4gF5VqegE8cK6AWGI9zULQ0yFrO33n+niZiUNDAt
w++zQwW6pu+YVAoAgARG6IV2ngutLZhz2RCiwna6JztZqGh2Jj4L+MMVLuP9gU8hEqF0zA/6MISZ
s5MF4jqV2G+2AEEDQHBNcsK3jk6ExW5wycb9m7eO3j3JSC9UulFiLhBJ1a6lCi7B/KSeI9bBMnuO
4eyeS/nZSJCe2H9GLxBIrQiUxGYBZ4lewUAD03j2ZAeXtca0S9WiIkRE0wuL53X2KHSF5l6FkxLg
dHZAkWZeRgwUq4ILRE1XMPi51gQtMdQS60h80QtBdtsHvBmpJjBtYZQi2cCGO5NEE5BrTvTEHTbj
pSRH2yiOIxJJ003L5VnYpDO2a1lw92tU2zq47GUhO9tIEDzEOD//qtUY0CJtaKs0fEAonbajNDAD
Kc9PdoFE1/fNezCC7RMu5bDTvPQ8TFQlCIlWCq4d4qx6swIFxPaE9sDooqHdg+qWC5XEWUIh0lqQ
dsTLTXx2oID4ViOWAnZJz0vNTu+hT6QKuoIQmzOJARpldxbokCcOH6AQybnAKuA3zU9iFmxJ3o1u
cZwDdvBmOKMTAUBSYoCouWDhPp0AvZeF5ETABedTAqByDaozM1WLcSI4EATAPVuInQMB1idCqQbP
EX+CwPuCI/O6bcZlcp10ZRcsACXgMh872MDEfWbrwGl3Kx9kwSuijE4EATUlthGEFTn0He2Az2rH
lqgqEQZaEni10eVnKRm7KtULBFdpP19z9RyCCKleINRSYkZtzrLQiF0HLl7pKkWGQWIc2rrABJHq
BJZajEdmCsGAc6QKAeOgLTkWXGL7J1GLs+eEbQi5HhlpAmcbvTcrQMuE1olEGSDh/UeOrAL6kJOG
1Qjx24z2X7mMUunnJzxQ2YqpB+HrJzEkh5ZpmV66NKz5yQ8hGXw6IRcoVdCVboHCH8KlkRS4TLSW
i+eqyc9l9nNYZKgAewce4JIiBFITVMA1GwFGkFH33/MOPuHA3Fe+MAlou5lrXsZhOlcac+kPlsKQ
09+Hgo8nm6++cCUt0R8+Zy6Of/cwF+O4//86uouckw1Xv1ySD+f3hH8eNnj66uhdy66WHz4eh0N/
uL65m39xF5b5rH9N5cw32/5F/7pfz+gBp3DyPqzkZJzP/ff/F8LTbULX5bKK6R7Gv/e7mPCcHyon
fNvvaPG7LNF9Rp+ILqX8iG5oLxlINkar9sUeYtr77f7Qb/brVfsKCjnl3W64Po7Xb48R8TkPVUr8
22Hbv+8Pw5qyz/EUUw5Tp672L68e7Wnk/iJmu88ilL7lO7g+bqLvGbKxpJS/H/YMOY8p+0wfKeXH
cHwc1xxXep6QJSX8ZNPfRAKofDqKmO52OzKNPD6RPtNDTHq3GftEi/gSNDHl/fv445k5KUFK9sdT
3eTvdsWEIfD2+vYukgt/VSgl7aa+Tyds7uasPSntp/24i7QHWcsPYV6e9oe7bb/brNkRalDkS56m
nmG703A8RjIdLuXE9MdrBmH1cWmtT5SVk8YWTPtjJNmVT0eX056mkf/evIl0U0jgeAjq+7eHlLS7
/xKT3u+OiQ4JlypSys+GF4c+QU8hUi8n/a6P7VYIeMoJv7963L9+M92MsVmHvrtoeQj6PwyHaYg0
VYjQPQTxp8Nf43VkxkI+3UMQ/5OOkgsPZv9Ak5qz/MCB+88D2c8YqXdz9ag/7LGU8eH0OS/itc8v
+La/Tc++jw9Lyf9EZ6+FC95tmkONYrK3WxBJ7NWEckox6cPwKu1eMEfGpIR/Hna76W77rk/chJDg
LCX/y81+M1w9mU5smw/sSMn/Sk+Y84IYbpUe5gWnghgCc1Lyz+H+ME1DBCm0b80gp83QpbWUh1Qk
Kd3fjv1NRNZHp6Rkfx8Or7FsEWWfKiGmPOLZJOIdslWlpP/osTu7V0xYidc9p/uIiQ/T8er3c4v3
98Zi+h+beXwfLfo8C/HH3Z5RzK8irvgSso+v+lyk6b4e9jT+tPRDOffP4uCa+4vr7dAfvv4HAAD/
/w==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92AF6F9-81E0-45DB-96E7-66798C04E977}">
          <cx:tx>
            <cx:txData>
              <cx:f>_xlchart.v1.8</cx:f>
              <cx:v>Profit</cx:v>
            </cx:txData>
          </cx:tx>
          <cx:spPr>
            <a:gradFill>
              <a:gsLst>
                <a:gs pos="0">
                  <a:srgbClr val="00B0F0"/>
                </a:gs>
                <a:gs pos="100000">
                  <a:schemeClr val="accent5">
                    <a:lumMod val="60000"/>
                    <a:lumOff val="40000"/>
                  </a:schemeClr>
                </a:gs>
              </a:gsLst>
              <a:lin ang="54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9B8CB83-7290-4680-B740-3955E501193F}">
          <cx:tx>
            <cx:txData>
              <cx:f>_xlchart.v5.12</cx:f>
              <cx:v>Sales</cx:v>
            </cx:txData>
          </cx:tx>
          <cx:dataId val="0"/>
          <cx:layoutPr>
            <cx:geography cultureLanguage="en-US" cultureRegion="IN" attribution="Powered by Bing">
              <cx:geoCache provider="{E9337A44-BEBE-4D9F-B70C-5C5E7DAFC167}">
                <cx:binary>1H1Zc9w4EuZfcfh5qSYBEMfE9EQ0WLduWbZsvzDKsswb4H39+k2yJJfEKbc10drYqLKD4gUygQ+Z
yAvgv+/bf93HD9v8XZvEqvjXffvne78s03/98Udx7z8k2+IkCe5zXegf5cm9Tv7QP34E9w9/fM+3
TaC8P5BpkT/u/W1ePrTv//NveJr3oM/0/bYMtLquHvLu5qGo4rL4m2sHL73bfk8CNQuKMg/uS+vP
90+77/SPd46Oq+RbsH3/7kGVQdnddunDn+9flHj/7o/pc/+LhncxkFlW36Es5ifCJIwxG4nxx96/
i7XyHi8bjJ2YFkWcM3t33X5698U2gfL/K3Ujbdvv3/OHooCqjn9/9ZQX9YKbnPfv7nWlyqFtPWjm
P99/VEH58P3dh3JbPhTv3wWFdnY3OHqo3McPY2v88RKd//x7cgLaZ3LmGYDTxvzdpf/C71yrcqve
EDICkGBsW4IRc/zhl5BZpjihxLYQxeQlWK8g5TA+PwtOIDm/PUpIZg/xttnmD0+t8wZsJE5MkzOK
8CObiJeYMPuEUE4JtvhhNnoFRYeh2ddlgs1sfpTYnAdFoas8eENs+AmmzOYmsXb8gl5iI9AJCEBM
sf2IDX16907EvYaiw9jsS06wOb88Smz+irfftskbijKMThilBFFTHBRlnJ5wAsIOmY+jE7DVbuTb
QfMKgg4j87PgBJi/zo4SGGcbBz90rt5UM2AnyCaUCusRG+sl21gWDDMWQwz0h51Me4nN62g6DM/z
shOEnL+OEqHbh3YLGsqbqW0WjCeYE249yrQJOEKcYGAbwdgj4/Cnd+8Y57fkHMblsdgEktvPRwnJ
X3nQ67dUzDA5QQIjxK1Hhpjo0pZlnYC0swW16SjuALQX0uz3BB2G5WdNJsD89fUogVl/3/r6qWn+
uW5GyAnmwmSIWDs5Bbzw3MSxLHJCbYGZSUAzeA7Ibwk5DMdjsQkY69lRgvFXHm1V8aayi5yAosVN
bD3qyhM8Bn0MC8u2QWUbfxOT8zUUHQZmX3KCzV83R4nNeXDvB95WPfXaN+EVzggTjB/mFW6fMGwK
JkArGH//pSv/nqLD2OzrMsHmfH2c2GzzLt6q72+HzeCqsREDC/Ol/GL0hJkWjDzicdgBf8BzKXb+
Ckp+gcnPklNMjlOWgftM59vvbzi2DJgIbtswdOxk1UQPs0z7xCaMg3X5EpTXkHIYlH3JCSjOcRqV
jlbq4b4M7qvyqYneQI5ZJzazLRv8ZAdxYWB4Yg6aGpoMLq+k5lfQPKvKFJ3bIxVjRbG996vioSzf
0H4h6ARMR2zbFNr/uTLGQEU2ATMA7qey9lKYvZKewwidb18Un2B0fpy25QKkWvB9+3bcg/iJLWzw
IOPJUMNBNeMME8Txjq0mUu0VlBzG5WfBCSKL4/THLB907r2pMwaBSx/kFX+y5yemJccnhBAMEYFH
nXkCzCsIOgzMz4ITYJbHySrrOA6UDt5SkpknFliWBHSAnwLruUDj4sQifHAu7yMDzwXaayg6DM2+
5ASb9XEyzcVDvX1LKYbBB2ZTQoT1KKymuplFwe638SDpRmkG158j83t6DuPyVG6CysWno1QA1up7
8KbhS4BlMB7BbbzjFzEdY+gJ6GXcpOJRdSMvYXkFQYdx+VlwAsz64jiB0c0bDvmgkJmMUJuRw0Fl
gU8GOKhlPl6fGP7r31DzC0jGUlM8jnNouXj4lm+L6C0xASMGMQsztnMXm9PApTjhFvg1B2fa+JvY
Mq+h6DAu+5ITbC7mR8krp2/twuSgBxNoecZ2LQ9Dx/NBX0DImZsgxJ6sGFDXng8tv6fnMC5P5Sao
nH44ClT+Pnln1z470//Fnf9rRpMASYVtZtogol6AAjkaFscI3Mq7kWeiI0+SiX5Nz2FsJsVfVOE4
MpU+BWC0vHUMGaxIYXJxeFRh/IQKyJohaB/GfM4nr6HoMBr7khNe+XSco8spNEt1H3VPcuSfu8gw
G0YXjCAv6SWfgI8fcRBshNAdn0wUsNeQchiUfckJKKdfjkKAvaAaUjPPdBUUb6wdmycCBnWT2yCd
XkgvC6JmFofo8qP0mqDyKloOw/Ks6IsaQgWPk1kuHpp3m4e8eHhDdiFg52OwWWz8KKomyhiDIDLj
NuQFP5o1E3xeR9NhgJ6XnSB0sTlKzjnfBurh7WQZsU8wpCoR+5m+9Zx5qDhBFrUImDgHRdpvyTmM
y2OxCSTnx6kjX0YxpF28aXYfxL44hmHk0ZA3p1oyjEDm4ElmEE8ef089Ypek9BqKDgOzLznB5vL0
KNllEACrbZIWfvCWWcsEn1BuU0s8RckmYw4EY2wwPkGBe0wBnOTHvJqswyhNik+gulgdJVTnAcQA
C11un/ryP9fUCAXpJixIinm086d8RE4sAXwEqWdPL33KXH4FLYexeVaNCS7nx+kuG3Kxh/9pGjw1
0j9HZshfRpD3/9O3L14qbeD8h1w/BNkBj+kBE6/ZK4n6FUTPajQF6Tg8Ai+oBoV6kAjnD21w/5Yp
GuQEzEvMLPLoRZsIOcukJxYMQ2ClAl89tz5fR81hcJ6XfVFLqOT5UQq2Gx/mVL1bF2+b1EQg3o84
Ek9zL8TEGB2GIItDNADSZscfoPcco9dSdRill6UnON2sjxKnoed90Xn01E7/XMpBbACSyxDMXZpE
nWFWEwg3k3CYjDb+Jm7O15ByGJh9yQkoF1+OEpS7h6J8t/dJ7XrwP0cG0s9g9owN2ZqHZ29yE6Zo
YAay7dFonXDPq8k6jNKk+ASqu+MMeF7ovPTfOdtcQ6rAG2pxGKwhDFnmNuTPPjHLcxuVQaIAt4nF
IGww/ibK3OvpOgzWtPwErQvnKBlrV6vZNnpbjZtBOg3FoBHgHVYTvQ64CebfDHM9nrw9T9J2p3i/
lqq/Q+qpTlOcZkeJ0wddAVc91emt5B9M7SAY/DpgpR7kqQEnhGF+mkUn7rjX0nMYoZelJwh9OE6E
Lv3gDbVucJcSmMIBdutjhHSidUMmITPB78B/wUG/o+YwLrtSEzwuj9ORcJk/ePotp3Zg0OI4TELH
j2GdqUxD5glMubEsPDGDfk/IL8B4rMAUjpujFGBXD0oVXVxv3zRACmzCBcyxfRzyzamLFJbf4Jjz
Ic9gJ+DAPHpu/ryWqsMIvSw9wenqr6PEaSea/x+ob8A+JkyxQU8zbqcCbUAS0m9hkucOqYmr5/V0
HcZqWn6C1ofjVN9ugatgJZiHN4wFgZ7NCZhDENf+yTLP9WxYUwATyAIhv3Bqv4qkwxg9KzqB5/Y4
naYfy63/JHDewFqFhFyEGci6R1/OxJ0wzo9mEOJGdMI8v6PjMBy7UhMkPt4epVj79JAnsJDQ24EB
qrMJiz7Bv4kgg6lRlCIqKLhEx5/99NKdbfMKSg7D8bPgBJFPx4nI3Raiccor31RHA7sTFDBw6PzC
nhl1NJgJ8rSWzURVex1Nh+F5XnaC0N1xqgJ3QXGvVRG8pRINWR7AFjaGFWt2v/8K+EBKFcwoEIcn
SL2KpF/gs6/NFJ7jdFTfdRpWuvOepMs/H18GP7UQILt+sbAA5EqDhWMRAvkIT+A9V6ZfQdAvoHmq
yRSY/0/O6l+vZvdzKcDZttzOxzUEny1o9/dXx7rDKoeToo/2yEH4dq27/v7ne4Qhy/NZJu/wkMeS
v3aZPSv4sC3KP98bgp7YwIA2QxAOt2F5IjBiG/CtwyWYmXBiDkqfCRm+DP6ADqEGX+6f78mwOhtM
KIHLJoLZpQysqGJwSMElG6xiy8QwHQUmNSJYlOLnao5XOu7AAv/ZKI/H71SVXOlAlcWf7y2GQYdJ
dzcO1BIw1WAaHsUIKLQ5sTB4cdP77Q109OH+/0METwvaMnSGJYrNdDNu4jLAvVPifhlAPv8SiSDd
GCnVmzpCYSz3x+PJ0vQSWRuKzora05sux6p37HxTJ8Ra614YkYxz13WipsPSJlXbz2Md80gyK1Gb
PAraResblxVIxs24aRpuJqsA12IddQ6Oudp4eZGpVWBHejMe28g9xW3mLysv8daZaGTlJDeqRp7T
+8mnWPOvfodvTC82V6q+aFOr30Q6mNPOstdufRkZqp2psM8lzdKPhdffJmZTnTVNsjYaNBdRYEra
Reki9Lk1Yx5Xjkf4dROEp8T1K8l6rGWU6tNMdOXMBfTmrUtWpWUlM6/LYN3HJKilr7J7rFkkEWVX
KaafMx7dFJl33ZnlXWxnbIbsLIUahvOa957DEqtYGkGAJLXds0wVqVMG4gdtZ0mexLK1Qw0nuCVV
Wp6LKpzxpDknpW3Mjd6+y5Lu0o7UtYWDr3ZK41ncJNcqZTOF3HjVmzfUNPSCV19rYXsSZs02s9Zr
ZNKG/XJ4YOkXd63tb0gQya5VvrSTpJBR03ay8ES3SIJULJnd9jLTNZGNutGGthxXW7msQklCfOaX
6mvqQau2zEuciMauxFZ/CmlCX1LOb90u+2Bl+RUv2EfhW58KzjLpNeFKJPRcWC60e4gky66RkUuj
yGVEaqdv09OmycOZ72XfsxK3UmP1nRPZwgpjMu7deUzVumya+6Yp7jl2Y5lU5cKLln6o5n0Rb9zC
3lResGiNdIHNoJ0J15URo+vcJK0sLD+StbLduSbZD1D2hezMvl/6VedL71owdBmX1oMdA1pxepvU
TSxL1VnS9+0fiRc7dkhPw9LLZMXKVtImTWQPlTZCeyZiC9qSVdDxcv9r0GSdZEx3ixyVeMG0DLKY
OU0jvqV2HM/yJr9U6nNj4kSKNMgdC/qD7G39wbqLEDSVsBIha0IXZu2e4VYshv6UmnqlTX7tWV0h
Y7PwHdTHV0G8Vo1xGfVkVid0YzB6iequcHBv15IExrLRnSuLqPveW+1FTDMtvTK8rMAaWpYR9p3K
hpJWcp23XSUzM/qUW+4dVuKirKjhVGY39wLDlk1StdJI0XdSmldGtWGlpZwssnon5eHKxihyCPc1
dAhrwdP0o93Q75Uu8lmUIGnUbiP9PP4ACmS/sKNwLfr2EhxMidSNzmYIBxujbpwso0xWBblSzE1l
FrsXdpytEi+6y4RqnCpa5bggjtnhpYWC85yXt03URE4skjlR0JMpKnupaPwpLT0uCyehRj6Lddg4
ZRqu8g9NzQFkxiTxzHnT2ed2n6lZFVFDNrZ3Xbb4tI/NU79ybGhUUyHT4RFKZZx2P+AFX5KAXBl+
VsooD76RpF2bdTJ3i/yDS8NvsB/IoqErbhhCtiHQu06DOlpgNzwLMu/Gd2d1tWxq3Us91KewPQAK
8QaYNGodRJLMAd/1LOn8VEYqvCwsXs+87EdYGitPXCiR35a5eSO8NHJKC3i6DvFV5Z/HOYtlEBfX
FAefGlIvjMIVMiurdWM0VJq6uUKqu2HVMoZRArpX+LXGPJRJQX8UvIxkX0ap9Iz2lMbmBxFCZwb7
LJuxsnkw7QtXdKvW45dFHDy4VmvJNG5uSpz7QGR5a2lcSdKhaCZ65c/9gs55D0OKX7kfar++L7C+
MdP6a5sCkbhXFwR1tVMaYgk1n8GyP1e+UOsmbNScVcnWaPOPVoNnNSIfdZxtCtJzJ8pkZikt69i8
cWEQYHX3w0LqtmmyJQnCH62nTsO2XxgoLeeVB6NJWRLq1FqyQMxYXJXSwpEMs3SO9IWRBRQqWDtF
pT6a8HiYdxDOTdeKZYTNVZzQee5Wy6x3xD0NQVZU/lXI7fu+I+289Tk8JAjOBY+7ua1A/vW94rLs
yUVQk1MvVqsoJHduYD4wF220Jsbc70k19wk7c1G9EG1zyjrLdeqkvwrc6rQ18zkhdQY0pY6ZtE6N
ICe2WZimd2O6Uewk5RnG6zZKrkjiamgzA8bB1J7nldgEmjiotJZxrK7jOn7wQnze0yJfiLrdctya
M97qqzqznGDgrrbPFtjAobR8/6G3+3nd2J10S9eXochnTRfPsPGVFiGXUSFWGc9k6TX1LIpU5YC+
csGVe1+rXjmFlXKp+m8l8j61bXDj8c7RdZjIssrwKqBxLAtmflZuyRc29ktp8G7dZlg7jNVrlOVn
rRFddT6oE43r2AyEvDLcmU+bpWn3N1ZSdTIL65V2MyenLTw3IuemavksLKNlE9JV2liLzGZ3bZv7
ztDbBUqtZcFdPPPCbuG16IvXBJ7jFfhbgvPruvGkF4RLkXxWvrliXfsg2nJuJOw8bvDH1LI/qNby
JGurLyFzy2XPm03RY6eqqJLaKG4yr/MH0bAuxcoquO+0rb7GGt2Q3j/lovSllUiMsmghcnplodx1
ENzE1a3IxKJIoy1pkJI0CD+lPXREM8QypclpYZjVjNkpyLvWloZm2VIrHcmkNxupbOg3tQ6c3C1r
p+p7X/I4+2w3SSZNG86nJvRc5XbuGagUTqNNGN2gh2CSLz0Vr2hKNtQkm5oCwWnQfxRtcpo3JAXE
vwRWHazDnn73I7SkLItnYWN8E7B2kJPal3boi3UT4fMy9qkssvhr2djmUqfhkhd4WUcNd0wzMheN
l8VLIhQ6DWw0qyqkZRqoW5oCi9Mk22IS3qoORE6eZw+4K6IFzz7iyBTzMG18qeL4LC1BH3K1AeyA
P+oa2NVP+SemZ3bKPwY19R3M3Lsoov7c9vMviMeXHdXpzNPhDU1c8Ojm5twQoD6xsJ/l3R0t+cYN
iOsEZgDypiklTtpvOE1jB3nmRYq/9dqSpIlvLZFiyb4kFzXBoAtYdS3zGCRiQopbTkjoxIl5Zxgm
yK8aeoJreou6gCKm5ndtqikoP0yadZlKkJgbQtpSVlVTS00TJ8H1B4un97a4gnyYr43Nvxe+BvYp
mrOo4EgKEp53fjJDWn90hd/KyjevCpaaMuwjybGfS1TSRpoNmRlRi2TLvUvkryoSryszAP0o8r7E
OPoWZt42i/oLH4c3JQovLNc8Zx0VjkrMU1xYsiySWd5r6IjICiX120+dEiV0suxDz/FXZdBTDS4E
acXxhyqmZ9qCOhatq53AWCRhc9Vo787WbTdXkX9qZxjkbqgkiL+ZocitgXxTGpTMcxEWMxW0n+2w
d0F4pVcuKNZQlcqXHc3LWRPCIOR7l9pGjWyTpUArO46+K8sqpddvvITBoMW7+5Aqx/SYIXOm4gXv
etkV9ilo5AZJuAxsvRj4PGvc26BgpcNLM5WuH5ybwqtk79vYYfW1xh5xwgIEXOfHN65hw7tLD15g
q15Gtbv1iH9LeQ9qinKxY3cKhrNC30WW9hY0u1cFuQmNDMk49rctbz4zv/7eVeUD6ukMNO1vgVCe
TE1oK98NbyqD+BKWy9/kol7WpAxXllvdWChZdnZzZuXuKUW263Re/rXyCg56R74I9DLSTlqE4SoM
2GcUJqdulv3wSxhiOyv+2iA+g3TEVdmCQt+j6NqqUuHwnN/7pRFIUzXnlhldCqtmkvn0WxlTx1Ws
mvfRMOC1DozjujK54zV5IQOarDk10LIzMxj+qw9E8284dH3Qe/kSBG6b9BJZLJQRTMaTTVUw2fH2
HgTODfZtKdzrJkVO5DWOKsO5q/1oroMwmrEou25CJRwsdL7yrQhU5o8tUbed58Hw77iJHTsi6T0w
NoTl+KYB/SUkp6AQLPLKtmVmt+uA98TRFbrsfXbZuOYlStNi1mXFusxaMIIK6gQ8WdSoOst08wHl
je8YtV5VPZrBHLV74nU3BY7tVV5lV11jfTJT/sVNwzMjpCBfTGAwXvMZVaWMCwqdt0mcxkDrOgCe
KiP6vSus68jgy7ytQB/ogzNfgYTKxCdkud5CFzyc48A0HZjUc5njwIlK61PE/DlMaVhmbt3KuklW
IUtOW/c2bIgtaTxotaSSDQ1hAAwaaRvBeVXk/iLAbeVg3a5wBzJKiJJL94vbWOW6Sjxpeb6a+7cG
LH8wU6wsZdFxd0OTM9wkTLoJ+4iJ/4m7taMbdpFCu3pp5ZQ6fqiQubSy+kyhO4Lqh8B3v3t981kw
+1vl008eAX1b8A3Y31ckZT+yKL12OW9nLEiXrZ+6TgEaki+07Vj2fYjU2rLaszy4bC0YLz1XL7kW
tYzdpYWrVYZAWRg+ZyGrptPzgKpQejq9LbJ0U4bUdiIFRq0ws9zpWbxNMjAie781wOLzv/j5JYkK
2/FSGOaF4Z+VQXSDelzMRec/hJwsKu/WhnEP0fl91VjJpiUBWymXSD90k824iUY3w7gblq4nKbWC
+XiYJNnST6Gvt33SJSuVNo7ndv2qMjK1qQdPhPAgeyNr1qWqs7lI0+9jubj1kEzzzJuJEoELYzyp
h9crV4Rzm+bes3NtiqplaLR+59RVuqOJD06PuraMzmm7uJ2bKN+6w7lx0wCnVbkq6pmioZZJ1lCH
9xmLnc7nxdwIoGqeCMCl4Jve17pJzbkofDeSlITJooyKD3XXqw2N+GVT1e2i3zljmiBa200ky8FB
E7OulKUflLPiZ23VUC/bLryZadvJphxaYNxLIcs2ApkIJ0XSJhvbR+4KQ6cVuoZGsomIQC8ZdoeN
Njw1i4xlZhkZDN5N1DtjteLCIP382e54N+t40APXYrXZ7fZxPaeKBqvxfW1RtI5bDGrdXd+izdhy
u1YKjFRqO+5mY/uPrRKVMOYXpQVelwH/EZOxxLg3ntt1h/F43OBYxKDr+6uMiFnZVDcj8AErAdix
afa9YbyStw1YnyLuZ2NTjESiOof2KT2NQNsGd0dnZ9/KtpjzIvZ37UsUq/u5QfAiEa4NvQ5cIKpc
e9hfqF73sxJ1NyBg1YYMmySkbNl7/cLzMoDVBBto5fVFRSW4dvR/vfgZDeMui7GSFvLR7s4deoFv
gg5dYzRrh87hD160Kjf0ihZ41t7EcRTsGrcFd18kn3ENR8ztnLHxpi2IM/9CB0tu9MUC+8rq5yH3
vxpVYs73LQwsskGMKxjjnjqQNuurJG/qxUhL7WaXMe3NRWrade8UCTB6g4zF2MDjc8aS494vz4kq
7aUPw81s7Al1GIMvQbvg/4GOgFrKVsRFct99hhto1sMNBNTi1OtWYw9uK7tZdcp2+iqbKwZuKZcP
nPbL91Idr12fpI5Q2JPju8dXjtT24TkH1Q1UQ03z9a4nDa0/9qTxcH9OMzIfJJKNejZ3WdYsfBZf
Mc+AjjjeP2723Pqsi+52x+s9uEFXYvCDDI29K1L69tL4VBZqsUNVZV6xRF6+3nP4vi+P58ZDb+iF
Zl0vijKCZmLBYrxGxs4+3rEvP+2C4/GI2ri3KzMe73Yn18fDybldt00zSh9Fj05Ai7JjsvbSopIx
Wlng43bMmtJd+0CIq5IeKiTq0CIsPMntAqyhQaw2FLE5ZZeqL69ZGIG7kp+hGNRAU8uyia4Vx6sm
r07tmqQb8DVeq+RUF20lLYFK8BFFZr7ChjlLM6NaGV1bbsaNFrrc5FZOTWc8ZjFHMWh7XjNjmpWg
jbmWw1Xtgxc0gyvj/Yd3FXfTRcPRhyhO+3VMbzsS+qfNsHGDBkaB8dhFVFNn3K1Qnq+C3Fw2uG28
hbCpdzpe8DwYKCivFjQBCZ0Mw9K4EcOwsT/cn2txC008Xt7tjpf42O339//N9f2Tg5bpFclR2J7Z
bd4v9sWfPW63ywZynp3dvfrZiT2B+6ccOrd/+3i1pfZX5ebcW+LCnk8u7svvXoeGzjF5fJ8rb5EG
5cfd4/aNM7nvGan7x5TgApMNAltq/6oQOpcVm198FWegNFbgt3q22wZVtkFJJ1aVa0vzZ/jFavN0
M27Gc+PeGJcZD4s2WlSuaSzNKghAfxriMhlqHzfdeNKLMLgcW8+bg9MchhF/GGOBGBD+++MoSakD
jipQQke5r0Y1ZtiIsQN4g/gUeZovNLaux8iMnTQw3peD2mDCADe3CzBq8lGL6EPwaVCGwU8LugNv
snDT7mI62ahClFHtrUjE52AvQ0RIFb5vzseAjjeMR2ZlSIhi0RXrXVBRiAtxpshDejMem0qlm/Gw
E/nXBGIHc4vVEK0amHbcA01i2fh9Dp7KwJOB2QcLD0ybWObKJDJMa2+msr7YcDMrNunPvcm5PDcZ
WKFNAj4NiGCVVvO4aTydb3bnQrNdRol2zJ7I8YaaCLL0M9AlBzwDcPNsxj0LGma3N54LGgR9wLYC
2XWhWhd5AdovZLimm7YXsDsiPB7THH1ytXbnY3htjLYFEBmJ5QjzPvrWpXnkgHUNHuNBr8uGzbg3
Ij05hwf9EWyf+3BUincRuN3+CHStwKdWcuGMcI4Q7yNydByKdsejftmD6qXKbDUG4wJT+zDODepL
l0BEBGRyqTdRkD3UML91PiJIjDp6juh4MlQafLOgq1aGCS3Q+3mxpCDljdDPNmTA1q2xisEYhGOv
C8NFlsQf7aLLNnFd6uY01WG57ugX1xT5Rhjm882hc+CBWRlBYS19CxebzqgeN6UCN0DBcDTfn+sy
r9yEHniXhemSWe6l5aYPvmFPpGvwQdrzpqg/21YPPDji5I0QjbsViBAXef7CKgro63skRmD26Pi5
BUYq6zpnhGC/YYNw2h+OnClKqudRFz2MMIwAHYKqGvBpNEpXHri7RlBSKhYkTehy5LQdRCPn8bC2
HdU1EBLxWbapB496x7pV5KrYdEIU5ptBO1/bRigxaKEQTIjSexciCfNmaDvPgmaPOa1jOR7vdoXH
asf0wX4em9Ac2nHX3sPeeGiRGmzHAAJgA7cEIeLzIuJ3o4AceUd0reidcXfHS5oGa6rBf5ZyCE3T
hLcOBvQdNEgG37CQY8bMBasIRatWNXOIX4KjebzaD5LCVa0xp336aexLGUmzjR42+8NxbzxnGwYE
HkCBGHuaPzSDMTzj+df7XkTj73Xa5YHnP35e8efhf251Av/Hz/ntTw5fZ9wfwYcGdp91/Nu7YN3b
IS+hmN40pFb8fNb+w4FDOsPPrwhOEiR2H4L8RfbE3158XWoFzH2BfIafX338r8yKA0uaD6kKu2KP
eRUwzXZImbAoLMoNyQswn/BnXgXDMMcdllODmAPkMzAxpFw85VXAopGQUDPkOxAEn1AjkOHxlFcx
rGMEH7rhkKXBLARLF/0veRXwtckXaRU2gVWnYQqqieCLRwzSd5D5Mq3CRuBfpTqoVzkkIPjge3Aq
LzsDD0Xg+D14wuyy/FwaP6Ic33CzDmWq+3KuqlY4UUgLqXhMZGAU3Km5uks1uTRLfgv+qWjjqdQ9
rbMf4IU6qzkpJDPoRaBjcAQH69g0lGRhLZyugtC28AQc1m4rY02W4GcPHEXdHKIzHwNIHwAfYn9h
+cZ1KgyIFmC2Bd3iIxPoOoY1aiXosufEyBPJrsy57TblDKXgfMpYC65wIDJPEkiYWLjY2oaWSp1O
RzOz/ejyHtgyINeiu6ljcZs39szo1W3e+z/8nF5QO/xWNeKyoP55k7tnbak2oGRfQMy4dtISfIwQ
VjGdtM4/935667v6BqzEL0Wcg2OynRdmWc0Sl30Cl/xVxaIfdQ7EUzv9HGv46JhXYkgMgGaGdUKu
aWqf5rZ1hhS0U+QBzR7LPxM9TwN/gRO0dN1iDgHGi1Lkc/iC6hImPF7UIvwc1+7SsxpwZvaFOfPU
/2XvvJosxaEt/YuIwJtX3OHY9K5eFGkq8SAQwujX3yVld2d1dUffmHmdeUgCOC5BIG3t9a3NhzVU
yTj6+1LHaQPugf4QH6mIQ8M5IEk+tRAKmjqx3O1s1howABetatcZZIKwLiDg6gP+h2bGPEavmky3
uziXSe7C9ROq+3t7dX8Qb3onIz5XzgLacqUhf9cey651ooJgcuOqK0VjQ+iKH4Yr4soeaVoXjR7W
a753B7eM5tq+QTYN8rtlZvKLK5sgJS5bmzDtw6ZP+YbzQBtrSobVf6q4CbyjgnqW980Ny4eDM6xz
1FZR6S7Ig9POQeZoiBckMJnN2rBky4V3wSAl24QPI4st6qLhRf4AYXANicf9OOi7T2aJIGmqLuvL
/FJ6uHTwt5t85gCUYAbykd7TOPnzMWjyd9Jo0CHG4L6C3heX+TlHNp81a+QVfAmZXlVR0VYitSff
Dw1vu9Zm490c34261G5NRmKjCaDQcKrHVhEPgQvlkBxsodfp6HllFqxIao5WaDH8r4vj7Wfi7Yu5
i9TNQoJgxYg1J2Iw7Ejon9Sb9djYrJt2xj0z6sH9sOZPpWgudYn2NXCCdOdmLkdkfYz8Zpi6Mq03
0sQ2iJlq6HCYFBqEXUQboevebN7XmUSUdjMSzOZtME1jCA134VOEp9dczL5dIh/RIW+Cn2RKirK9
paaVGN0GZV7/dIm7YkYpb7yh3jfFmoet41zWrf5cgxrkFiqxh6PZPyGBUTR9SOwad4L+ZGBqgGsU
qWdD62J7PNkLLhFv7mnUtmirvBv7UCz5s4H0dTz1LsbtgSEEZOMzhFQj1PatVGjmBreYhpsu8vXd
QNsTsXA5lNa9F4xVONM6y8FXifqtHvK09tsIKi4mAvgvdCP/tEcj5ktqi/K+FGtq1Ma1XxQ08j3c
NONM17Bogfr07X6wVw0b5DhZXp00BV53/eoNKhoL0TdCFBnIczcWW8bRhHgw0L05WlrkQ0THK11I
gzIAU7PWMXJKU2J1pIzyYhlCZ2mSwGPPXo3fhZpphehrdwXbTj56z9r1KuSBrjuKHqhlPtTjdhlD
WrdvGjqyqJqGfUvRsXReG0R9ETUm5pc0H/QQhB4m/YWbjo1xy32riap84FnLKhqZdKnCZQTUEJjy
nuV0CLfSu6wVOst+HF/NPvg01wYxPGtiVgxrTAAI9TUlO8ABR59p627Kreu6EIexsMzEGnBAQfHI
GLqj2kPOcVusE3IESO8BqokHJDMhYtnpWJUdBoP6bOFEgOPyzzk56uVUhkFp3Wn2lKyTZiOzbIe2
UfexXtWfVt+SqNC6Pp0L57JoaMHZdljU5S4HH9V5YbH5Dzp3st5H2GpAljnryOSFPUeOQm85iwOv
R/fWLk7o5TzJkXbcLWSyo7Wek9no9Hiu/T5a7OAaIGJqW1dai6bQSHcyKXkH4hTlhlHHBa0+eNfc
WQtaq3aelwkTMuHVIu3pGOyGjb7RWqY0mXM/Y/CNXKvArdf4W6gBALRsXC6yL8mZebONdRXnwXTr
NcWdPvKPla8Po9sgHzhN6Czc/NqrP9RVvgbQeQrwDuMcTu5usaEgtWwrQ+r1V6VVpqDt0N129rgf
LH8N1YDlFGgSoeEfBQcAdAOYYkgCa44qB3OFmV6t2/Tq8e6zsNtdJfhLP+AyMIzmQ9dwL7bWFEQ5
RMAWdRMScCJ7wvQ58gOgVY1eHIcqGI4rIztnhYqE3n4jfK/lJdAM072IxTsvix6RSkcPTGYzGgqS
8NJJEByhwxf6T92dHoEWlmHRbDfCardQdMNLyYUX0hyDkWaAobFWQw89F/eymJFa0u3morEAx9X5
iC+q9lVf6qeR6gdDdGG5YpyscbPp+k/HLqrIJ+uPCdMd0HpNHrn5Kx79MEczPTnLSwHVKR5Hh4XE
GEQ4rpMeLS46m6B29wHHp6FfdZgnIcvdljoQOBZpTY5OKjdA7FB0Poun3bNZoKvwcysk3LyZ+RgN
fIW6ITtId3ULzDgxEuuW3kTNfBxWEg6Y/YRkxkEsHBBdVSz5brO9sDEulod2bfQpbZEtD9VwiJvH
CntEHI2MvqqShqtm7OYSHaKWa/dim57XWtSHted21I3obB37BmmMuDT0Ig04RsrCOjtTL+M3hA2a
Q+804IhREZyhsIM27Bs9Lga9OzEjyXutuMjQpaTm2cMUMQSde9mE/qyunMDqe1wBY+RrG9JFmpt4
q9aHHENcandunQDqG5F1YVfLTJ7Kqs0a2wFHeQkwgcWFZHeRs3pTvBbk2hRLEU+Vh/bXSVgZtEj6
aQtHlDv0FwNTL8el6aCT1wk6azLP4LQ4qUIv7Afvse0RKtUawiy3Tp2AhF4/gQ+gc5VOhn2LU95l
8EZNx8lc/1gMWz+BIZlZ6Gxjh5Apcdc5OFjgWv2JGhki8JdicDFK5JCfWKuC4+UwjoGRLH3z1Ohr
XGhMftutU3ivuedUkhs025CMwjjkDIuvbZ2JJu7mCsgWFeRQ9M1VVdlrzC39zvcxO6Ub5vhG17JD
76WTn1dJySEPLfbIDw7X+YGWFT+oTbXg8gWSbjnjB9d+W4x6Oniaxw7uMPWRuy0i4hCDj3XrX9nu
5qQ1cyfkysYgHCvDjTSLHQNz9FNtSl1/MTPhlcnK7IvRFsZOL10nLGqo6bY9VEZU1TzYtWa3Y/Zk
AdOR/0uH83iAYvrgjEGTDuqFocYlN5Wjhsgb02cBvu+w8aQcZtmeOYTImoh9yYLQ52N9LLrLVk96
0pkQ9EA75yfPnU6UA10cGzIgaGf5iUzNSetNfWcVlnvwG+4eAttKCtdeM1ebkDPr7ojz0107cgfO
CQFYML/3/TifCk+fT+IG1M+FDkBxkF9wDviVB7f4Qf3cPVjIZJb53OybqWqSYcQF4zN9PUwz0ZAQ
l6u1ZyLEcZtPtVXSpkbE74nQENVd1brLoTLG9aDWGi90Oi8/eq5Hj1Vf8nQ1vZdOEzwecLFCqXGf
Pd1laW8a1mEpagtEkxUAH/1r24SyCVGx+GinzTyA/vXa8GvVru1o82rEjgS/o43UPBgacduwKYJj
u7AyRphTo7/zxa5vTWAFs3YcK2SlcgeMq9wylxLTqSAHj7L6M41nv9GOasHky1+bC320SkJSpC+g
RDi0DPt2Wo5TMBmJudAm1D13Prb6jLmhhyCg7srl5JLCAzHm2OE25hfwXs4Rz2p3jkPbuV9rxB69
2J40K1T71Fv4QA4dEwfDraAoyQ/hUaPO0e063LwjXSPO9LNhOWeyVPNPin+WAjJ8qUfSxb6ju5eF
ELD8AZ+PC6Tn86Zpp0ogChf2cldOTLtMrXPsFnMNB2tpjoPHjXuNdQEoJTffqU1HFBerLZD3WxCb
0UU375uyMk4Msn64zE0fbUZL0ybw8xg+g+UHAIWdt3r1Te2AFh7r9aXlXvtIeeAkTYcAoe4chOcS
9OI424XnwqH3V37hj0TM32wQcjb+bYJw5GxdPp7Ycl1cLD7qpPx9tt4EminsfuTZ1LJuZ5JEzlXL
evNjq/Pv+YioxtIxLZm3Huw0Rq//m9+3UUjHdH0dD6z8LVsQbCBdgonyjHnrA9Djy+ghmMRE0Crr
DwT7JmNVyN0CjIDY/fdvI/Xyz0P3XAN2Fzw4G8b+vx86gn/NLkXHs2bDPFFOGBkP7tcGfHtub5Gw
9UwvWA47N874H0aeP075lxPl1+zTr8mo/ydzX5aBVv6lgf6R/Lr7l7ozMvv1xwe/bUU2MksYLFGS
BK4iH9/5q60IjksLBejwxAeUc/xOf8E7hMelwKuJKiaezH99p7/kg9IcyDMwKxmubuBTfyYA/9aY
sFP9sf23+8nyfruj4FU3UFtaN1DFGGkwx5C2o19sRYHOuomQQTtWkMVjWhCadBiUI266LFpZvWd5
QWDxYM++A8JA38ihWtmzaLVrXIheVA36FlWYhNmz66XmDLbVyDak5xsbsVG+XOc8brxSxESKBKMv
9VzAF3AexZrdNGlfQPoyKn+3BsCYOXIDtG9vmcufLcF2uS6WcOTdpVi73TD4mI7UmML0wtlbIxwt
LidRYwQv+ujdBUH/UAlxWez13acg+hqbp7zdjna3HRD6ZkHdnZzagN5aeOc62KwIOejbfkL4X8HT
IwAXaS4cFOy2djDKmUPpJRiPMag7fTRikGzM1TkhMKGsLKWjB/NtDfOFptnBnnIs+7SjyEwwfs1X
jFNmw/bz6o8x6T+XAm8uG4Srk20/cICgC68fNQ9xcmfhmB3iAaljN6LP4VbigxsFufkuDDvZJsyK
68G8HZr64LvO3bToa2jRaQgrHsT+qP2YnPmeDt3rFM/z1MZsq/ZGNY6RaUFQrHsgLZLIx/wi1pd4
EtC1HD5XkVvCkJG7Z82DCm6sj3o1n+d+4KG2tGenxeHWOAtMo+BUuvkaYxAIR5N0IJCLrNb3bkVv
p27NAF76kcHrk6jQ+/sLbD2YjL8OWzGH2laKUPj1R99c1zlw5BywIgeVKfN6tZxnQwUFtG7qsJBQ
UGdzDshf0y6krtuodNa3sa1PGia7MJM0ZRqI26a8pe67vrpnjMjLYcJJ2Gi/3sIIlVXbXCfBm1+X
R42OSE1ycg8b1DUcZpFJAGku5bx39BpU7jp4e8OujUirkTA0Ni8umuKBW4ufFeN0rqlJj0gu3ffI
3CZFwzNDOHU6e5iZO4ylDI2JuUyNS7kyntpmtWLXQu4g9+uT2w9VaowRtdcbBhU5A+JwsWaDhuCf
3QjJrOfWp891UW9hpz/aXv1EazDN9WzPIZ7b81h33fs2A4LtzmYL0Lr2oSja4FuRZudwfKV06u/6
xb0Vrb/vCxtCJUVonusxc1vgiDm5dh12MbuLhxlobJTOrfAAkQ595gjIwo418kSH0cbq6+O0LkZk
TRZSEH8tmFvacd/hEFs/D2A+qjvc0Mv2HPiMYU6cEH/6yWs4vGq/M0LRDCUkpPYBNXLTwJzdZMrz
yBD2y2CBMpwKzDI6r+hiCsQQeNNNM812luvaDP3X+hhmeMa6bY6DsdgTB7PMUe/0g1Wa4rB4RHyt
fe/TBgOBGWheyJhqgfwVlGi5yeSa7IyT1faf/3ixgrI3NFLu5Pb3uiaoE7ccWfOv1375uraG84rq
U0xNmx/WZTIyXJhfWxACJuT7ymqLLRMyl7kSF63TwpLUOUgR2KyYDz4v3xHArOg+AE1mcC2m5tYU
WdsVEZiKICuqHsR/0GNaQiWfkgvMJ9TaYtHrbauN9HuX2l+N5qVcSy/9fj9ydH98csNYEgu4AEH4
IZNo+rCBUjh4WgFT6FgqK6jcp8uFeotadDlx9rm++96jPqneBZ4KOnbZbx06N+Prk1/fBMofr6g3
zWV1mwfzmPojrm5n7u8YdwgyL6V9v7Tacdt2dKmrV/hMPKTi0N341ssCSl5wIwyG0t8NcEpcGwzz
nWVa7WM7zzs+TNURHqv7ZdvGMzcLM3ON7uJK3IBPQx6OtIPjAfmu2QzNIhevazHflnAvmaJGDkh6
B2GscNahuoiW2Kd1m+/bUuuTbgbpTzyhxTDe+YfRM4fMzPsH5mtLhGjvpFHKk6miXoJAOJmK6cjF
82pAm/E3Rg5EPI8W0qWO9iLwmKZQaKPYrWs1Xfqa7WtT7w9UsNeBGV6mdRbL2q1/s1cQHpMzFFnB
ZvggAgD1rldnU4l8AdV8+Fj9/GXY+M8OT8u9dXXSX5uzF1n+nHjaxO8R85UH0XfXnCDp6q5T/+Su
dQKP2W1bFQRWMXdMaOFWCfP053kqxK7OB/9QBxhwmcHj4oPTdbyYxc2Iqytd2gD2NfDYmHJvVQxa
fohJPoH+LkPcxhSmNGnVtaVp14V7V9GOlUQ/oPrD26u2feTNpO13VQ5ghbCphSjJ1Tx7S6oguy9M
EQ8AXkSC3C8ysDPIeVtp7Z43G/umOrgrgPKolsiL4KUbOyscIKPEZNSCSGqmUor99/ZGdXNH+bYr
1t4UkSkxHLWA+wCzuwOu0PHgSvpghTjsSpWYSg05r4EnjH+tqX3fm54UnaX6rEsN2ZJ69abE6Q0y
dSn1akMq16XUsNWrttS1S9NaYZGQPmwX+SvabVD3JD+kFhA5fRGpVV8SJJA1n6A4+ckmERQHUYGp
FHaVMZCLUvIOXwkEuWlIdZ5Inb5V6v0q1fyv1UJq+mpbkzp/BcHfVtK/CwhAogu4InEaGoUINJIW
WIANTJIf6CVJEFRgClS7CsWCKNrUkfTBIDEE2Z0WABNwhmmmWOXvVlZA5G/gbQPgwdn0PlHU4TdZ
qi6E780v5HLgMPjRFcydbHcFdaqFQozVPtp6iF7IiAxU6w4Pqu1txXCoVeOLntLYM0FyOUGZM7rX
yzcm2Q8iKZBa8iBCnVZ5yoRcTJIb4ZIgUZtqoc53XoE0cYCcEEmmfC80Sat8b6o1tU+4L4MkWvxp
GWEyludUXW5qrW5HN6yB40fqevtefF+D3xeiB4pGlzjNrMiavPGvgA+L1JfdnVo0Eq5yFJWjtheJ
6jRgdhYJ73y13dc9qugetYoqA+ja6i3+brjfIdXvNrR4gAje45lqm1khZl937te6U9F3rzJZohrm
u4lUi/22z+uCORqaDukBeQuru9ctaX9wVdupbfWKqSEBPhT6I6i7P29eBVqpbVZ5gELK2Wvlw2rD
UlF56pZRtxIklj/ur+99Rm7sPGbau1URYATZCI78qsfWHZN0mK0gL/na1xvkPojQSKI43IthbmAH
XSvYwftr7bd9mjQTaIjdQ9v3hRwbpzL1JMS2SpwtANdmqo5D4lBqrZP4mwAHp5rQkB3Kd4u2ipxT
2zDauRmroKjJXlbdkr2i7vLcQOzigMXjEsobFZ/31c9eAgnuqXVLwnyLxPrULelK1M+Q0J9qYleR
gOqN1DJuuqoFJqgAQkXtqrtVLb4Y6nEguHhhqI7+1TcQKB8Bg/sIMo6OwLNbQZR9tbBsZipbHR5P
7GznSdvVU5Xqf3XPjqxPoTbVmlqoflvtI70Tkm4Isu/usiECaTfVc36t4vtfuiCHHFEzO/0mR1EC
om+zL9zzF1a2BUEtki9I1EB8lH0Tn4pt/d7MTd3bwEVqbzOlRfFGprrd5fKQZgOHpNa+F/+2r9M0
hJjf78lbeRb+7StWzFWQ9Cs+1dc06nMk14+wjpe7Xz72b5/9bR8URzcWsEuFpfxf1avgq169xVng
+8eufp0il8FyYYzTB3zZGI46A7ePnWMAUouZYbT63rdUEoE1dS3VR9PbrcgetnAL7CxAWQ189/hY
viEZHKqPqA//29eoF375TLB5iYPKE508+GK0nowCMJl619fXfb0XKjNQfB9nw0BOd6deVwtX/vDX
qzPUUL3FhaLZVJqUFwz/FCV7UQmlgBGIuXRLZt53YzZLacCV0kBZ+AgLum6nIDNFon6RZ9SqQDRO
vVEfxN1vpFlewDkQ5qR9RgEKB0Y5OGc2QEIQOpaTojiJFDzGtoQyumnIeX6Dft/cn6+YTLVdBa2B
7qIqY4X1fS1Ut61WIV3jEvK36cb2IXstFv9obTomio5TaK2iMdXmF6dZdQ/ImbbhhglerEDMWc87
nDbyRc2pXQqYU4sc8sdubpvdFDgrzRRMqLC5Ug6NfkChSsshUPGCGgYGTPXkGAgSpo742sFiAn63
Cb+pTLXGprY4cFyIsgN1gFE7i7DBnIDMVSiuWjOcOUZOFrlb2fWu8q1qbXTtCCUrYOmSnbPiDGtF
4CosV20vdoOkEmo5oIQKimiUMrzyZDjVIu+e5Dl5nmYB1UcxnUJ2N19rupMDOUTpC0sYiaIk/YGN
B7U24MBS6LznaoBVKjHPRI6z6sDVwoUSE3cEdgXIr9Oh7XQct2Iie8zldQi4moCSQ9q4kurSUmhp
gQzgTjQLSlM48tbbtPx6cPo1VRcOaoJ0BwdMGTh+uUom6UuzUT4myMVeSCuIjnwWUrlyVbGjKF+x
7TpefdG7iwRGFSeKNsK4oFbVTn0utJiPAwyf8iC+F61fwaTEPKh4f+53ZGAx5V0eTYwgRWLDvrpq
2o36NsUDq7XvhWJRJ4M9wdHoJ+qLfqG+4evHibfh17DG2ckmG5OxI5lznhWoP+HIGFwtBhkjFU4R
W1WzZnqtScRavqr1FiYH0/BKZNOoq80PWjg31bbT2VgtJoujca1XczaPXZtvTfiN/wIhh7Ledvkn
kn1DYiLNia82A6mfl/uBdissgst6wPMmakz2/9pu82HJaurHZKwhZVUwfvf+XLSQ74D1IPTE3rIs
8c853XvXDfMBZTTmA9yH80Ft/mNfNUZaAC25XU6z2fVXw9wCwSKjHTIzQVyDRNEMsKO2SSraBZZ2
V7tDOaHqUOrESwsotFCT+27ndS1JqGiHFPVtymTUfXFttLeb3sEgFdC4ocMdZcJHxYz+XtiEZKyE
r3iy3BfT2IrTMhTR2Av9mnOjPzV5Rol/RrhdnfmmW8fVANdQebgh8iJZjG1KSsBUjW9dB8jmPvql
Xe/rmXaoEuXdVusgszBgambdOyw1EpVrNZNsJOKmJluZDTBuH+kyn2bLJdkySJfh4qRlDoFYuNqZ
eyCUN1YNmesVeaQtABaDlVl7mzWXjhgoiRRAy7E3XNEA4/h+4jwL8rKN8gHoVO6JU1VyDang7WnB
cxCixVu2CK4vKzS0tU9NRzf2k7lcIbM1QPWzhqNa4/Xwk1ntnDoDoyerUEFua0Vg/gogdAOPBDU2
4AnjHHXOYBzgr3AijRA7gn+pvDRNi8QnZuMwzkeisQNQC3afVU2RZ904XsTsXaE7W+4tXvrpZjZt
BMgVKGGnL7scFZ2u6k1EhTnKNEjOYqfSUQbDW9PNyvnJ9Dsd5AWfYxCwVUT7so813z9b3dil3oAi
FAVyM6pwgU9vHKrdN4E17XwI1caERGpr8Xen7I9gW5cEqdYdbwQLbY4FmVCLADWHEpvMH6iP0PUb
9Fyx0Hgg1r3TteuZQFDPbGd7WHWzSIYKVuqVQx+mhfCTivMfvb2iVFRnNNGIzPpW6W8uQxK3mz9o
TlA+BrheAjeMWGELtVx+hsV+CgNrMdPR0pEJbqrbwTXGHbyHU0qYRZEcW/UbZmOwXLomFqjMgyo5
bEh9jBSoDgPybYIO3kBJnJEEj9Zhc3aOZia2ZsrCGjlspKgalMLPIU75lnNI5hCZra1d9lSYW9RC
fRNL+TE32TSjUARC2JPQqp/g2oqQI86LdANkFENhHua1/dmytAqpJvwwdSwthIxWXFB2akMs6zlI
RvfA7DjEjNIffk6OjDdlBZQaE8zQx1DLaxS9Gs0co/mkT8hAtLvSmqYs74wdQZXa2OobMyalARSM
BfGKCzTqmH9F9PYYaG59Gvwp0xva7ut6eKMrxJLesKYvvfL/q3f/a1FAwJj/pd7JxwD947mHX1UB
1Sf/pNflY24M6He2jpoOf0l3qGTrOL4sF2i6mFwZUtX7k1zHA0Ph5kcLe1AC8dxQFFL9k1xH/VsU
GETyGc8Mw/MJdOv/RLqT1XR/04M9fJPrIxLU5XOspF78i3Bna+6KLJ8n0FeyXV26Z0j5iV8m2sNw
ajLPjYSZDt6BmAnqc/H76dV+z++nR7sPuy7egh3Z0lVEnvY00SNHHQAXKs8ORSmcEfUosqCKWy3u
YEh7qKdwQP6M3DY71DhJu1fUHrKQAkf1KRT7eTA+hiMqNO0D9HDhL23yb/Lkb+Ik5H4cY+DjtDng
4NzgN7l/JOaGuhu+yHThPXLDuC242A0YqFCW4Z2P/FPTUCaH1uWLUxq3//3jKKD4L2cYz5qAZ8DW
PR0V0P5+hkFZIoWcWyLzH4LlqH/2tyh1UET6DwBpnxBFgWrwT+/Ovu1JbB8LEGV3Wuqfgzvfi8QV
KlXZN8Z4Nk6wDr62F7EHN8FjdinHcLnhNGJJedleUR5vG0Pnzqt2oor7bH3vH4uTda3vqP8zd1wX
w6N4rH/WS+Je2y8sXmAzRWYLnzkjeQE6MNTykP8YHtqHGUietXeAzXiJhy4IpA6NUPNPDLAthewE
F0Cqf6CrtbLJC/0BNSlQkCb04/FuuKDYh3EE/HVA+bIfPfTCsHiv7nE46frUfYqddgunXnkmGSDT
2gzn19zPlhO/Qt0tP61+blkb81hsSQmGjoaf5nFg0RTkUPP2eh6yNwi5HPBO3L6hGsmKSjj78QfK
eLRmMj6gjBxsFCaicKDh9z2MXA+E7ZrqZrsWQE3PuRuN/n1/U//MUS0HKse5v3d24hbQYffULveo
sdRXMU5Hftqeu1c3RUk5AqHusxoi7+y6+9lAUJx0VZTn2eynC4pIVKipCEEOLCSGkucZVZ9Qdgui
TGMknX5j6ymq6Xk344/l6L711+Rq6i/mHYIOH5EQpiB5VExRcFvutEt7WC45PFlZfu0eZ1AzsYtq
BVZEX5vD4KMaUFjc9LH1WSV5avIUCLXehssbKq/Uc1pA70TSOyLPSLDR/rq8n4qzf7S32MOI4UaQ
IZLuKHZ2WiQ2i1C6ouxC58X4IGcKbuwsnmGiDuL2CkL4j+Jsni0kqfaMoqBPJAzQ54BLw2rnnVD1
rat229F/QpDS2fHWx83P8aZZw/ViliGMKy/mnDi3+d6T6A6IlgjYMsbN4H7GmcDUYkLdrxNK55lZ
9cr3Y9RembeQffyH/M29cHactLB8Ig/+jUDG7rLRaJ5i7oTW3r20V8ten5LWOnkIAhKtSWjWvS0Q
zKMqG7LmOYjRn0AX41F1Dq6DRzGAVt55NFqTKWpxd4TNz/li42wezeoe1TWHq37voqBdKmDIhaRf
hl59WJ5N2Wg2izmU1HAhcZNMr25Wxg1C3iQAh5YwmDXS4MY5IIYozijcCY7MWfZGAhnVfR8jlNyA
4JSilt0eXE8OTAFh4LJDiaeM0Axg6hiNl7aN+L4411Vk2OgDMXBvCOdmTJYjTIPnPMn10PhoHoqk
ySxQW2GzM0PU4LuGtdLdyRJk++ph+rHF2ZYVDzas6YiQ8ii/Ag2aT6FzT17Zp8ZQ/CE0z/O8355g
Pk0QgwY3nIQrCjnuthEJ73BFujNiYKSvLP4Q3Mzn6aU4gLT0XrZb/UmP27hAruTWuAL+/d/94z+M
U/ByAcgKPMMwMMw5wFd+HX/MRvgoEQkFjQEQ7QKxM1vvyS/Z/4Jc/aMTlj/jBCbq6GKwM93fsKdx
1DaOwn5D5hjLvfwJGA73W77+FAyTtK2FL0MMP//70ExVq/7vo6tv2KYOF5Frw50GSObvR2flgw1h
irHM0NonaytJ4qxdldE1hynLRYE9w4FJCOwnoY9VHtix4b/21tLFBNjMDKfX3qbbfU/InAlUl4ib
Bjl97nQhhCL9VPP1as01wNH+yFLD2hxZ4sxO/NX0UXLUoKkQ/QLsg12mFV1GA4A26O2jjgK0qI9g
waC2SOat8g61m2KizB5Nyh0YJsoB8zRMdZqu1xLk+m6ntiWoW4eBHtUzTGtGIaj+YXI8fpc7zDwH
TQd0nc5xW8sqXXZO98HETqvXlbstx0BGdPoSzP0ec44GZb3SxnnnqBs1dLxJRxfFY1CAQevbtB/g
GG1rY2fpYg+MXqRuXVHMhsad5hIeLQBSlHttWeCCkkBJCZtbjGZH/b4GdQgDlg6joR16ZPYivwie
TDpq8RgImbksP/k41RdTVb/q9bvaJfa5nAcbDjmg372JEp/9/7B3HtuRctuWfpV6AWrgTTeAMAqn
UMh3GFJKifeep78fKG8q/zznmupXh8E2IEUE7L3MnHNpwk1sjlutrC5wy2OwSul6CMtgpWoZ+Pnc
/CnfBxIIjCgLBrLF5PL8pEGezpdg5giTulHL1FwPYoYMZRyslEg0jk1tHCMVgTQDEhBatOoZ2WSw
7AK4Y2tQT1bjqskMesbP3XadLKzERiMZDHp86KNbJRd+WDL/WaZN95r85vP/rnIz/ahy1dtqhc5+
NsnnqGuOgaClcK10bS2H+iPcgMlVyej3Huq2iY6R0KF2JVUqgBpdv2qTfxWLCnSydBLNAMEL7VYa
PsoBrEchKBtUtJ4GvXgsBpQoz60YpG491HdDkF0jz7+Xw/ojAgSzmniA0bZE6at+ms/V3pX60HSn
UIjWWooQ4zBJjiYKfMRY3cJc6DOrdbVJB1Kjyo4qp62bRpECQso/BYX2AGzjiHRAa6sWv7SJgGaU
CxshUYVtlUPF64iQIBwILbHtH7MitUWzz+2h8MFjD58jj7ooJPcoMn14xnjTjxnamhaRGzHeCDGS
kgSC0SZr9VvkuH3gN6ukOXX8AiO6UQnfTjIdpbFwisJft/2VnBuZRiRGkDctWsgn+MoZWo3zbyZ6
wnpIPqG1rQ0V3EygOX1mgClN7MYst+qtDvYpRU+vMwia56VdxCW4L7RlIQr0g7GK0Iup4IYQy/Gk
V60TbKOC4ofhlWmfUfA2Ddep03DGuwcTtUBLCXamIULxhjYRg62aYPRhonVDqO9To9L3iu+rmzBN
z2OAhDSRZ0N2kXVi06ha5eAJLfg53zhNihORw91pjQraqiCwOmZSuZP1bNxGKejUGLQdCgZDu8/K
6k7IfW+j5kDQh5gYVa4Fv/D5BSvfqlDM2jER5N6OXXcjtTU8SG9YSHCuKYnhzZiT56oF+WY56KMs
3yRhhc0mo5e5KRvzFlnLzM4EDQkoCb9YHZXC7QMx3g9qH98Y+ltEqChfLV2h+ZR1hD/zME32S48W
WPHXWSf/4I2I9pOGuA/EEsJ6JaltvyK/ETQJyyfgABgErfxZ+ogPyXIXurehnYwr8Tzd1T36ZDYm
QLE1nfqYX8CXhxuwFJiM3ov8MG3ll6hwa6c6JsfhKL0BaK/3dWzrlmPdToArajt+Ga+8++WB5PTw
s9pIboeFcFBO5ssqvwTmSnyBNKqeg7f6oK6HYyuuvFP+nu4x2UWUb1byM7+R/mzu62uwVR3kHQ2D
df5sFKQnUZ2yU8lJVb4oG4ARQMCqto2TeEtUWMI8jZ1Kv8Gc7VAnIxMARu1iOhj4SGNUL1INDP5A
bIjLDAxEW49W2rt5a36Yu/Iz7F6CyYFEpTa22nJh97NUXO2xP8gt2gErAR1JWMktendOckIg/DG/
x5D3b9F+ezQ2yAidw41R2QabWIahofxMXqdok9nm+/QKR8fYlLWby1jaq5G9iS1Pd6B/bKUSV2Xd
7eWBfCpyDyygSBtGJ6IklbbRpX0fu768HvvtYK4VrKvehX8hqTst4uO4VbMHEiMe4XKxlmriKidc
Wq6K0g2JzSBiq64Et9dvNcke+HiXkrVpn7ogMsw1sX2jZ0FgP7ErkP2lU/MdFq7/lDSbAt3RlXky
+c9Bhe9AF1bPcrFRpDXKzfmILvQqIeAH+PKMZFm443DM+Hg1PLeVZqJvutKd/pnvOOb9GjeNuKqU
rcz3oR+Gdk1AJwpIciJEsULZL3TDS863hXX5CcZFqfbVew4K6Z3b1IjHxaR9VsnZ0m+gceGF6Nld
3+0G60U4sYRZJ0270V+Ewu22PBapsOMrNiCP+lfjpH4Q0CLghkvWFDdVF6BmAvfVFsx745RVkIJP
ZrjXPzRXuEyP3hn/qX6pCHVnd839UDn8bf8V0/c5OxS77gOfLKtt9VNZhyf9mL61KKQoq+apfwgH
uMS2deK1id0m35q9DV8ifyjW1TXA1WpWcILMFVq8OGsRouN2i9Q5+qM84A+l76qOdooftFknxZGl
PYgkq3A9p3pC1dLvtwiiNjf8v2J7lKPZjcOEEuA3rgxxdY9ASlmukM0tHyQ0M/0dH5Nbd91tLj1D
s0Kg2TQPvuaEMVCXWU/awJE8xZUNJLd0jb13Y+KBmvg1/FJr7lHGDj9QBt3uEaytDxpOt/V4k7R7
4V3NXPSOJTQnbQ2eIobYyTqPqStOqOwfh12HsusK9VCeXHXlCatyU+3beA075iY+Rr6DZZN8jMAm
nkXrkBy8bItvC5U5w9jOdvl7Va6I4OerANsEOvUzzxXB4AHIKOwe1E+3MmtG+x656jar8cyDbTas
DNOJn0nN6TbGAA4Y2hiPIIbjc7PxUgLnDgTiGkwtuvFInZo2GB4Dn0F3yUXikGfOdLR4anBRiQu4
yevMROrtAU76BY8c7n58322w8qx7xGPapxwLZ9iYtrKrbelZWqMe/JBsCOa8pEDb2D52yTFcKw8Z
cQXXOOxzsAzXPnWH21JclbfJBX/mpVlHuzC01WPMMgZE0rFYuD+CcOVv05PKfbtnSIivfIYLnq6Z
bYMbRFUndC751EnqTK61y3NnOPuSPVZIcq6htYon7w58cwOLCyq63cMZXzV39Vl4Kfcawrar5tm8
WPnqNdjVe1APLmbCxRtcq8XZtofuiqasuZlY9HfW2nqX3fSRLbS5RV9eOgzr/OSfqh/wFEdA2scY
ou5ZUGxkD9WH4r11tCMrrHqvnMKHeI8SknzjKzfq6HojomVUHNgmMVLHu0K81S/q0bjmj1DJMTDD
zMl8x+OpQ7r0A9cA6u2+2knPZJ+nMy7diR2GUAg+YvjeWKsG5WCw77yshmO0dqJC9XYK74bvPXXU
53KfAWZEi/dZUlxQh/HZPGkNmdK1IWxIwATCdpDW/E5esOaz5PFFHA65uiObgJMKtMtr19mRsEqf
Yywc8Cqlj7p8x6qwSidvDuoFYdKVAkl/bV7kjXWVoOMjf6avfNGWSUyGNqmndlXt0ChEIH44hNsw
I0d8gvUSsCGdQKlLvJU/u8pRdjx2/tP0Iz0tyxxJ2Zv0legKxGrpNQW6QtLHHW/TDdnJix/CM3wP
BDsyL0hXhGgqO6AMJiScIPU2e7NAOk4/svi3I5i9vdfftxJPuvBz1ZXkQNw8umX9scYRF+w+vumu
oxv8kJ4Ey8Ej6I/JCxEI5Vk6EwDpSBOdk920Li9oE8O/Ti/+K/sSi4GivFnduj125/wuhAf5g1oU
JO+ekIY1LQdlC4svoF9FbGWsjz6uIMKkkps8DMWDb2KFQ3neWOwt+ZpNRWK1e4leG8OOz1Bsx8vw
7HlXxH1jDNCdwhMbyY5WOWj6tivv1fdXwNAzyS3ey4f8NfcO6mMR3kW3ZrG3tK22jV5mw1NYh28D
XCakmkKnklbxTXSelO3ERvEkbYu1umntkWQRAZGtuEGskrTNESxsUG1Ked1+mprTZCuWTb9EzmLV
vphXcTp512yLfuFL+4nidYEVcI/QPigIhWoP4B1Oops+GLCVb/OLavt3xWFGaL4hQFf+VNYthUNc
/+d4k77JyiUNkZq1odX2R6hoPY/0Krmy54UXpE1uO3GjhTtQje74qkIFfGBVV1KWSdsnNnaK99UV
qCW7iLI1H3XClNTTOBNQelPW4icNSdv0/m4gzkyIddhAeI1KN4H4cS8TvdxrdwXBkmAdJJf0U5mw
Yt30UwOJHV8maw+IWnDNbK0YJ+Sdu9tO33lsi6P4qhJuSdT3bhJxTkQwLc+TjrJ2zAalujkkRV69
EMe2V1npZnGRliIUmEAlpT5C0TXAyNYRrE6KWKzU44iD/pxltneslJ919aMKnOqWzzSyR3W2t/M/
sWGyc4WRcEH0E4mZBCuBAhwz69aK7eIlgoOP2fyJUDeCbRq1IXj0H3rKOkAHvie1+mH86F9nYBY0
lffyE6/Rqp28sr2ftb5GwHzV4zPfEEvWnnzUIuZdyAYOdzMdRyc9QFrHunR6fdWfYsyMCo6PusmF
tdQ5xb7pVuUpdCcRlZm1+iHuMBHDTUX+da8eyy0BP5aX0vVPyUu2i4Dc2vV7C2mQsOZ9iQKjjaIN
O8UZMPfJNPfiZvjsPs0TT6Xg2+n9dAyO2Q84/ufmmJIefbd24WN16HgKIH8/DuN6zH5K0+2ooUNL
otWGvgJ0MwSV8MMwNwVpCgtXBmAvD7pQO0NIErczfdlWh1HcT7LK9zyUID0mvNhAM8R97yfSflgG
JLE5dilANLEeK7dJ2G3beXQ5LPOWs+Uyo/dZyOMYvkfeSntrCEmUL8M50OAbb7xN/GbbA7q+1KLk
+BqkjxkGHgasM01Zq44JYso1ED/GqfKHTVqg+xwNCEEHpg0/+uwHAy92WoPmLaTQ0aBShlawhz7G
/4amOZSoVFx3FKSBkixaMxpOdajsQTWPLk6JH8ksHnq+Bt+MRSUY5FZHEdi3iSpHJRKMsjTinB6U
qiZqXqRZab9s6/4Kr3kVpiiwlzIRdmqYeTZgAYOEcDTgCVfXulZMJ/fMNzlQ2bgERPlHhbIble/4
FYlM2TIqt0/gaQyyl66VcAgew5DUuqraQkTFmNBvKrtTvGpdauislRlbYV7mzV2JdYQEvmNZaExX
A4IByaDirtX9XoUoT/JmIpBi9vsgSi6CR8mOTpS8Y1ArL7o6degcFDdRGwe7bCSSqQrRXZH3EMuN
vcHm5AXlvlNER5qSBvsRC7nPvUsSeq+qEoMvolRDlw+4z4h94G5r6ySm0gEwI9nId7G/x7++bQox
cWSV+jsjbBuA2SmeyIhRkTbImPbWQ5CiQwAGYR105k1twMouhmc9zpAc7wXyZI1+60VvSVsBX7Gk
TzBpuGWdObgdQngb0QvZf4VNhNz/i2rirHgxsk+TWQgI9zeVK3jD3eRf0izTntP2uRZy0R7E5iVr
kWeSeieMvPtS+ynBaELbLXnsAshl4CwGYmrWzzIz9lJNtl4QULURM/6HdJTcclBdROcFXN/pSUC8
Z0tpnBByW/BzgvgtoSCBSkPiBH0XbD1ieWU7PZSGam7bSKjtUkCVwtd7Mgx+/zTOf0yW8U4BTMgW
xONhSLRVhWyQTn4fvqpgIw0nkl2Xt2JBeDpUrM0Uk9SOM7LmlQyP4qkvhacuC05oe7udRc696vIn
NCX6r2vTSPsJqTWW0B8qevx34mmhMeDyA4lOdBFG/CjeN6L6nA3xFuFfHUgQ4kxiya4zTtYjq3Kw
ak2f/8D4IXn1U671N0GKQwxfJESkvXnISiFh84G3ZPTWezVAjfLeVR3TOOzavZFjMBcpGQQVFVj1
hZpQz1VbIUilksBqoMvF/XjIu3btF7gMckAKJZpJgiEMQKmCM3EXaCSVcmQjkZKiAogU4szUiM+U
BiJbBpJ2PW6TUWFPiy9x0b9HAzsNBVk2o0U8KG12WohYrQxweUbnU6nroZwRiJHCkpKIeMtBneRO
ACgJHasR4IfcbE3KwqysLNRBqrIBGP59O6jBxqC6B35p1HSiLQnihepQ67q2GlsI770getNUKSP6
hHwP+ioIH6FIodQF+yIlkG2lI24h+HAIwO89AIIq55XVVcYSCQWvdUSFfJvfFmfTyi5hD72wHOcw
2WhS4IGCW1JzBxCq5nnrH1IVaYFQ1vFkKGYBRZq0hdeAOM9JJ4sG6KSREKwurAspvyh8tTydcrat
VExarUKLq4vbJ/QvsUcScjGs4enBKh8VExdNyqIXo7FIX0XeeFKz1I58877ro8Ok144nq7DnMsqd
5PjSQwfMTxOE0YniUT4X5AEFMe/WuoVUfmKADLIQ4KeO0zUyYRkh4vFWJniueZA+DC07UsdvBQCp
goHXAHmLy1NBmKFpvE/0GByla9F/Q/6qRuGXkgFR5BYjiTWooWh93pi1/BoMGLJF8yLqe18qTuQ1
toVR8gA0NXVsSNyntSOCiTGE7JiPCrGZ1D/ad7mp7dKyvEIKpz5etel6nUxbI/a7tKo+iuTGGsU3
30/ZTrNWWAHQjCDsJgSbjOQlFtZ1TPa30qgylcOYIpeAwYOLM7686aM12lqJYY+oEXwq4qSKIB+a
lqhIJcy+qtnfhWaG4RGFF7HygUZp6VYpSfuisGJPuXX1K/Tsk5aSZm0MorSedo0OVC6qxH1eQRmN
xORu6JqXroioAZVOmCcySrY6NlGaUdxDEN6GrnXHQDn7XbYHOnHuB8vn12gpqRbhSsKqMQWAU0kd
6Laq0dRTudp6sbgJDHzizPcpNhBT9i230od86OkqCKtVfbcHrfUgGoODygOIcU3alD312wzKB1Lu
Rd7UrGYoV8WEOzrlJE3yY9KN+gYEHDzl5EajwsjbpIV7yZ+EXSRKl9TEBk2a4qEfEpxovbkOChFc
rzcuLc8pss8s8LK1UdQ6dswW+eqBXKuv4lZ1hrapEZCOSwVgULEFgbQJCwJ9qNtT20nKdkpSoEQR
XgU+/2M4i8Xl8XNsxAE7cYC1yEYmZUpMtq0Xd2on7kULuRlZSQkhRwrrVKWG66DAsTdqtE4aD72d
UGjzXRThd0zhXIslCtde1lFXEVB7F0Eb1Hu/4yexnGCiGpNCXsceCQCpoYxrqI9vamyhuYXWiZ0X
8W4SpW2ao4IXNa1rChKchTaOCY7rjj4NTg9iw+mpohBP0P1qiqvYujchO49fhqoCRU0i4XZUm3Sn
FWrkVCalWto0X0MDzDbo8fzsy44wblLb/T2EGM01wUSWY4TrULfHWg5CMruBO6nZdjSba53OSlJN
tfNacwvLnBhEpV36lC23mNpdOFinmK/IDj3jUOie4BQ+mw1JK0gl1xJK36qstSd5KDRbjNOX2BMf
ekTLNhoKMNRzfDJEn0Af1Rk0hQpXoVWnu87Xn1VYGzZ8DUq6gJpWU3BlkmpQsDHp17kkA0b2KRqi
ExMw55i1Jid3kyDsg2K6VjEZCBZ2YMtSwWucqv29mVGmwzeljxY66lGNkNbNxmKFXn257rzmzq93
eWK86zKyS3WmU11n/BnliNbCCKPcCN9QroK2HoivSQIWW6gGKG3VYBsH3mqj/GGUJTubziMR1OCV
qXqgO/FaSuPSlrtMsjNZevDE1j90LY6CCjoi99rOTqLwGqdRuyZBQxkJE1RQSSo77oBATOsw8cC1
kdFAbkegJKFxhG8OAkMqjoZIJcrWuiDaSBnMkRKNYdadO2UtmDJ5+aBVNgh4qzd12qs3y9lfzSHJ
xx01lmYVvfeQzJArKaWGMGDw52HpM6vRgpznv36L8JYdbwALluSmBVabJ8kvYpsrN7We/dBysV5b
sSU73Vy8ZsFza0FHhC+gyBBKkoAloKQ5Qye4gKqIaSZ4bjMAvPP9fKcSddJmFZ64TH4d2rG4CKli
rKmfqt/UEWpKK1nLjRs5UPSvQ5aBP2leLGkwboTfhxB4gTppJVRW8OOUsgFkPssKaSVFMdEqvUt7
k6iYomW3otfLm67V4kNSxuqXsMj/Bwl+gQR/5G3WVOPdpx/mvwt2L1A/FVmN3+oz/yLw8ZCFzefH
/7k2b81n/Z+1pH9f9wsgqOv/1zLQKTIs1ZJhX/3GCEpgBFETR9XWAGou/yluiySuoqmG8iWHyxW/
8IGSScVgWZMsS4LkT7VS4/8FHwjaEIjCt1aOitaIJIuWjkCfoVuKKf8FEEzQgMikPtY+qdh31DJR
eRhKXDkwvtZG6nT5oVdLQLhTZW2WUZHl/GtUrjLla5SKI79G/921y62Wyf/uWsl6C/0crHVXlPvl
YCZJSZXK321rGMu9MR/+6ov8CUv0q1OoD5R6Gra+OlWH70NSWH82QxW6eR6zQlnKk18kZOx0jAhh
bpZjJrp9HxgbWS/VJ9loPih72Z/JbM9FFN3cqKJ1PPUjxXixghrJeup81nwrwrZbiQaeIeQzDxh3
6e2XM72wvH3m+TrAnnlkacceylYdL3U8iqwb1GNB21AhWQDEmXBEIhnlWkIsZr+0A709C7knIpAI
FnuM1Az9pgC0/nwIvMGw4UUie/XPgaW5HPSwyg9EBgSsofm0AAfax4dlLBkgMRNrAHDmj+TjlMk8
RXXV4bd45imYz6YBL62ytNwppE1eK/WjJZbCbUMZjQ1CcpSBLbr81M0HT4g5GAheIiPXk+vqMfxX
akrErCh9TJ2mOUl+M538QlCvUh7WrtxRaKsaKu0a+EV/pBYIti1oUTGgeMxdHEf1DelVA5GKu1ZM
mjs+R7fFSSMtPvcth/ldQQQzAo829+mT7INe+K8vWm6UaN1WqfJ81w/KnH0L23Hfm/Gfh6WvQKL1
j4Glr1Mpevv1m5sKSbluq0p9MlcIC64eVefQf9Mlu1L14DrUqC6BYxicSO6bTRk3yl6SZITqjL7b
mlIZnrQh0lHSmfI7eTApSifEwRMmKiqJg9Xti6wUnRxJUdygOnpczpLfZ3UvhF9932eGIoO7Q84N
IgmQA8nIiD0HHvmOpd1nnQZ10ALeKI2tgwxPiQ/QB1djiLPtVHXl1h9E866oO4AkQhp94Iy4TRmk
KEKOEigxKpppjewdfIXUrteM3hoJRW2VFp4vrVDC0hBthQxRJHJ+CsYgP4lGlZ/G+VDCNiQzj+jl
MlCZYyDx3jAiBI0G0BT+cDscSy95pTIeYp2FVQo3c5OdEXE4wmvCjdLmr7yefKDfTWyE6oJDISlT
CiagUUrcM1XaR1kSI0kW5yjH9iBhl86v8aiW3vUiDbZGqoVuHgi63RJPM+ES/BAacnux4SmnFPlu
mFHJ9Ngl/czqCmfxXNNvMLA1OABQnsZba9KGrwMWPFeEf/b4g4nyIvIPKPiOtwP6xwPSYJvE8EkD
e2TJ5bFKf4S9vx2idnjS6upkZOUGBUBvvxxY9by9Nq8jSzNdFpPvNj/g2ZtwOI1Kig5NJ6XHoFKx
1g1tevY98aDXMiU/w+mKCRE+pabVu6JGmeJ8qtJjCDz9ayqFXg+RmuZPf2yF/w6ZLf0Tfq5S896S
VQrWqJaus2GJ8+7zB/zckNKwDfTA/Ix1Klh/Vb2QZ3rvwrxrkB74VW3h7/bfU/9o/8vp39fW44QG
L0IhrqpM4kNLSeZSG4dzGobRQ95Tn7BGLYF62S5CDcppOSC/rbKGISOUJc1XfyrnAfGUeYo5XzEI
lecu874v+33Fdz9Fn/w5ufq/+htlVh3LrM+uo1nNhSXy/hLKVXXAJ4scTW+KNz+GTDYo/mOKqPtO
NYmr+pVZvHX7JvTjtzolEdGEubnVk7h+FIR0l0YxPG9cTn/KbgW90e7SoD36o9E+U7Yp2IILw60w
mvaZUnigwKs6OKeUittWviEBBMfpt6oxeO08nINUJF/YZeZ4xQ+4Neb+2hwCV0wnb1eGWvY0tSL+
FP2tFRnrsYmQYU/j4FVqzv04GM/emAnbrq1Ud+n20cRFOyV88C0TXIg6xY7X++GrQqruf3j6zBl6
/6dtYyGKxoqnIgWIhcOj+M+nb4rALOmiHn5Q6Vohg8vWFYnx9KqKZOX6UcZmKDzlrp1MtvJ8fBUT
C9lPH2TjVI/KXeALTyMv7FrqiWONiRcfqpm3lFKn5ets6UOc5TbOJlLZ/+xf5g6tPhBima/9Ho70
8rZSKr7xf3O7pU+so00RtBdIB7k7tG1/EFFqPMQVVSnhNvnPjR6djfnl1jzttoSZ8rRMJTD/a2o3
yX9MzY3E+MgFKBFFKj3pwKxwLEnlVkFDWVTqrKJzlN2abT+rgaz7SI1IPHImJmpMuck2+HX2z9G/
5wlDuB6IRnxd+z2am7V0I1cIn5qZhX4O0rh/HKxC2kWKXu3+6v+eG3uFeFiaupYfmiH1tqg5grz/
nvJ97dKn5dlZ7qGQLpcug0v/35ellngnxHKPfkm89qZkvGfzJJ5uStWzPqLiFTZm/45jd5xiP4Cm
AM0lJFiC5NWs0qZZ1Z0UphA6texBioaIgr2i/PC7NVm+Qly0fJC7NDpLc2seW1oyO9X3zP/VddP8
F37f5fvv+fyFpfV77PvvzWPfrd//mZYlxi7G8V1FUgiVoMCvHTQgyKmh+selbzn7PgBqZcAHgKAj
dfA1799NDgaYpv/9m2zM8oJ/vMj4TopC0sNSdEm1Zqfnny/yEISURUIa/iOMxGszVeaFSu7REQAj
AkPzG41J8KPNFHNWsg2P5e9+k/76d383EZ3PS3lc5g/UjP9j/tKv+MaPxHsLK+vOahJS8LzcEsCd
/3xqv87mPnGqSzcK5xwrsXsmzg/1MrwclqdtOVsmsjtCIFHUOak/3+zr5qaETl45BaIj5BjFaPcB
wOkssNazUZzmCqFLUQmdpSlSROTSSNFXK59nKB4AmXBIc6pxv05NgnT3qO2TsqnPPUq0yAzH6Q94
63ZEwQHKbKFW9T1D1z48jZizqYPKQPq3kXSMrO92ofwP1sCC9c+T0c+z2SFW519xdnbB0YuyZSp/
/4ooMeUkTxTzAwUMSRNI15ZweWYvMqeufSsLyP/TiONtP1NZi1DPr+H41qXAturIh6EzFwH+3Sw8
CO1Yxt7XKFVUq4vlj2S3BATsSvmgoF++rRGBOmjzmTL3LWdL3/doXnjC5nvectaH/Z2UURW4N+CD
GKo8rBuKY5zjyf91WAby1hpwCv+zb5kCMR/rdB4oljLv1XydNHcut1lmLxOtmGzIf/+m6P/6ppB9
wz+ULRXyID79P98UX+tCQRwC5UPLGigfYSgd0ED6ddBr6p3MWorSoWlUrEMgGkoTQiD53VVm/DBJ
2ClAuzX1JISxeoopFBUpQX1UqUJzkufD0h9GKmUYRljhfw0so7NAV1PJodu0ltDs8ik0khOZlMgJ
5fS5JG2+03KtPlObsT4r89ncn6PEvf2aG0dqfAZzvkfwEFQu1RVuKf2xr/pCoaT8aN7OY6Vo/jFW
zy2VYCmFOkdQqEK5q/si2i9nUT/+OkOj8NfZ9+j3md8b0T6W62rz3/82kjJ/+f98AUz4iSqJetEi
HKT+xVIJjMBLolGsPuImmyA4GYW1JpAsHBOzvC2Eodstra8uA7GLVZW1o+Mj+mwnX+159jIexSF4
NqPajZkpzKxOrSM9mP9xm2VgmRuiFkw5kL5ZeUUV2VE+CS+anN1RfkFCKA+mdEPmq6I0xSBn5Wvv
EQBPmky8isE0uHBEvGNZiNFODrOSkuJI48dsmjAAouqqpPDlxjrwX+c7BjHBcO6oen58R0K/2gCi
ARbVl+kPVaTYyIA8ZNghXDAJRn8jJbp3u8xIKr0/kQ2LiKjPj+v8eA5qKx6M5ZntKRKBIKWfrL9H
vifmMpB9hbyQnfVKfbGAQiVEta9qaQVXuW9lJ0SScr30/Z7RDEA/pcG7K2f/EZXrbC17pATqubn0
hYmRrksL289YPE7/dzvDU7ssE5c+wYoiZ5Ki+rIMfN+L1BVLVCaT1qiF5kYtQVo0ZnZq/QF/eD4z
5DQ/FQDZ96i5uX/1LzOWwfnKZer3Rdp8ZTVf+fu2y4ylf5kmh8PXbZeuvy7/521rK/8f9mzzXx52
aM+IEMOA1nSW/L95sY0eitEYZ9QBGTNHkgydkgdTiYcu4qbrkpmS7adZaigFaBUScvlUMGcZ/mti
ZAag47+mL5OG+R7LzO/pyy2X5nJLs4CKRNJrHUbNeApVBR5k4yXtqdgvPVOvjKd46TaKyFv7PYK5
qCOAkf0eJ2pLnp9CUBv0cMfT1/Cvu0hEkVZVlWpu7rsFksXAkIW2OkhRXqbOcrocaiHx9qnvLg2R
ygSHPyZ/TxvnkUA0rT20R7TbuN3S9XXqtSEbkKF4yCQk+bHOsnFdYLMDfO3y49K3HMjrg4dfTs2e
bJYI/w/wRfCr73tiYDW/7rD0WYVmfdXDQ/P7v1CNVv9y/iFDW6KK+4X/zwoFxumvvchC6tcqGuE9
rsmcEruAXlXBJ5bydqC0MzvL915idtZwMl+XjjArmLrsKWOKPEw8kTNc5i99y9mErOmp+8FKMt/1
+17/vP/XHw0j46fBQxAPaX2h6Hl9QbEkENXy9stmmA0HXPDvHt9M49siOqitbA/8LpcYVsnVElB3
rVUqr/kgqK5QtKI9tYDRXZ5HB2nQEC0Gb+axDixdRFy5gFxRUs8y9LNtI1iQu3ln8u3S9NOydeRE
yrfiPErh91+jS+T9e3SJvC+j4jz5r2sliuc8UHIq3U3F8NMDn3QbiEH2dRD87mMqYmm3dC2DrZl0
u0iufqbUablNRBn5RktGLG+V5lm7juAGd7PlGHWQXkZ51M7lKAJ8qbXC1WrPf60Nwa68QHmeJs+h
sHm+8YY2cNhcgmtXKsFVioFZ+41wXrqGcMgxZIvA6bWIPa7tZddq2gwEWdjBksqtcwnv/mzMZ4UG
5pVoSrL7HhhiC4yhMNnLtO/+5SZtk6ElOF//H5Sd13LcONeur4hVzOFU6hzUUiv7hDW2ZeYMxqv/
H6I9blsze77aJyguAGzLUhME1nqDHCBXiGKxqrDZiHxz2nd1RXYjYTcXw5vGpOebGJ3hbewKFFQ0
C45eWY5vfluc7BYYA4ZB/2MhdDAo/OOtr2Guh047kAOHso1hf8qBtb3v1mo1DV+Hmky/eoN2aH6D
NYd1ZJ/2UFiZD+9SmD+MDp+KKVa7R9K2zSZxMBGToWy68snOp+osAz3ie2M6DgpB8/xQy61jEFsP
Mmqp3D92kf8jSSt40J1S3pFbNS95rnFUlkXfK3uZw7rkqlLXAxzbod11nWfILJbXor7o4feX7uQm
DMd7xPpKvG/kvqv4M/RABCyEU64oe1lHIy0eZXJfNphv3QddXd7JyOdPsEwNx15eqgFxbV/nFxi1
QQoX5s6MwU7Kq8we3KdqrA/A8sAIz/3mmJg7T/juk3DLz/1Gr7IdigHi9poKre1/7OSsuSr2+05O
Q0MbiwnV9lwTaf7Pf1O30hsxNnbxtUEjFf0vHwf2rL2LhxG1bhTjhiPwQSgi81WR5M3Wrps7znON
tZOT5zDr/XhEDuecIsV39GC6bUrPC3diVlZ34gmfIFR4HnmzgKaKouwvJxv2qKHD5K+hwjpdon/H
axaavmrd6eQEjyTxczJc7khdiR1JNSEJAsZozO/z2ffemdZt5uvQTfQk+tCpbKKnHWa30/zquTZ2
GDUHd26ufV2OHZMGas3RPRjybO/EuQApjT33hnK08WrEYYHCuom7YKoYr8J2D77ulec2HftzLPw9
S2DyUjonx5mSAz9KcpBXsnGnGmAQ7FZwwki4yb7ag0+i6+hOX47NFJ6e0hLnrOtBW57Nr6E/H6zl
ufvXXNklZ9iQpnyrE2geBOP+2gAcHfdZiuRjJnTANjOw7Dp6iZ2QghUAFahovXma7H7R5ll1NOZI
dgneOntVDEcZscb87O8KNVohi9TfXvvkFGo4XzTAUOueHG/9NcaNZImytb01ctAeaTkG75mR4zxg
R+O+GLP8dYZiyn7I4sV2DMGNkZkL342iIReFa8MJgIn9oJni2Z770SuhWukNPlwzqHqFPgLcQSxt
0MZ9N/T2Y24U0bNAGGtOWJkNGEQCmT8yQzf8FaTztKD7bVoQrXAxC5f//UgZKiXtT48UayMOF46r
s3OwPyvVDNDiSw/W+tcs5HlxTNU9yEZB+mxVjSkEsF99ZihGICIkwi9z8jRVDzx51q8Zcu6nUM63
1DG/Qea9Qz9LPKLON+5icKb3shktxANNdiLXLjsCmTlWQA0rvTAv04BsJCtbxc5V9hl9Ave58qoV
2LvhthwAAGlD5T1VtqIubQOAjgzLyaw3iXBDjh2MxmNOPbCAmyBDlLW0U6eaRxmh2Fk8BdblRtmT
2d3Gj2PnPvCib7Ga5fvMJumML6x/I0tg43wA+dSnzn3Jn/OufYpF5fpSa/t0X2u4497qIfhMSvDe
Jlny0nSAXTRgOXt9DPyjPandIrUS9R2r0K2qtfb3P6cmDm8fc55q4e20iIahX7t1iFZA0YV37txU
KulcVQ1vwygF8WtVUMrkqIx7d7jjGIh9eK2DcpN9XmeFd7WCyIgRjgiEXu+rFN1Zpy44gCoM05Mx
iS8TsgEvsc02zcxIjsmwLntzDVYuX8qw0dMIAYTeR/Bznpz60ObSrt7LMFCqN8cK25Md1NpLCHkN
Ye6P1kdvA00n63EEFHkEvf8m32Kyi9rcnvNtdHIKzzkEiXk2x4I6pzyQaVg43ZQauaTrSe16LJOj
ekXe6NN5TfHVYjtokbvzJp/VR7RjvKsicxsOSMTEIPCoRjZ7Y26CrGwoGHI1FUnBauctrl3ySk6T
M2QoG1U4UOR8XN2oukc3cdC62CY5xrIooujNLorxJprG6Zj0gf/ijafQ6aI31bf8/eRDaZGh7sFX
dmw128qwEPke1Jh/juv43W/sv0CFO4vA9tFZDIvsWYTpvgZG+UX2R3O/bqr/2u+wRO0iBb68LIcO
tpcsZShrorIaKgeuZdNrXzuJDTp0W6VRjaOvhrhh6hB4ZHhtvHn05xSEkSAsoNgz9wXkPsAOzpd1
pcfHKdr6GKUdYzQQl8EAQRTMtXscOIbDXe2rdxIH020U2ng6k5l8xlqEhz2q3s1EMdexnopVM6GV
UekIU/Bmf3RNLAXl7ajk/eP2rFUWsp+tkolaaHyIKtD6V/iDUUBYjjPHgD4P/IGdgHZqUGKQ0Zg7
4taa2CW6bZCcnBbqru+AvZ63CdgMQKiMlHoJvjO7l32WrVHBcJ69tvhjGpQDbGfQBAtLxXswx/NE
cq+4xfFAWSQ6TpqW0YYAjyt/HkQTBShEZ5/++w2hWZ/KebwbsETDZ1vF0cy2OFX+eZ50MgV5TeDH
X0ofQ0p0Ae292kVQhQ1gsRCG5bXtW9a+c0rYieCtb1H8+jVBDl2a2ioBkkJBofhZIXWbp5dEdDmH
Lt/NpTxy+YVdwoBq0qU8kNkY31xG4y5DN4BHVeIXJJ5BXrVN+1w7bbS99l+hEP3fg3K+xERcp3lg
4OOpOReQUaY8gVUaD0uny6Y3XUt5piKE1oygxlylBxztkeMFtNpfpimT0x2zQdFv5YaH3YW68i0c
fK5ViOtO6FNF4zr503bqU3j9ZN5TQPPnzdb1Q/WhOwgjdk/eIO5kXTKL+gdkyftXs7aqpRmn4uAp
iXdAYCZcKkqcvTVGfRc1JPhbmSDOAxGcfd6lNxq2RSfTYu/b6+qOt/b4ZjQAyuFmUS+YQzlNB8p0
KLUuvyl8yF1kSLL763c5GFE6ww1vd/kyG3Y5bLAIR/hm/rrLRsxXaDfjtFSoM8z5Z/91rvzMy0Oj
WMXl85DUgMw4hfUth9TkTCZaWwyN5S1Lz4J2NDd6Fn2ZMnPcy8jvNbQvkjcZyHtCx9e3hvDwgZin
/9vnDHmi/o8tljVrEf6xxdIBE3pkZQAZGXNa7tNJNBmSJvPDovwiQj3bkZcD7G96wRGgUnabcPhY
WI2VNwvZ+W/DckCU1nvTmLMeIAdN4Z1aO+jOMkhq/MN130VodB5ThlY7qhCXLofcJFE/gHADIK5d
azNqFnoow2D1i9hrg4VRlcWir0d7U8XtKy7pw7KIQgA80+SdLLPXHPKHxqubm/FO9tlzuiAeFWpx
foWCBNE0mnCC/QlsU9+VzXksCnRKct8zH9xwWsofKtPJPKgz6U2elv2iDR8oVd/aRdA/yhm1mVLA
ydNiK8PKsd1dPyd6ZKgZsKWrJOqx8p7QSsCiVLBbukNOfLybKkGeUQtVZNVbRaCD3eZg3uehRlG/
eKVrbkaEnFGYC8INtjkdyjmDdg6dpkPuFNPpIMHiaJiv4rkPtp1+VOS23Uk0j3dkRCk9De9Ro6Zs
MjdNRX1J9nPou5fRBP2UOra3d+3EQbKke5dLR1NgMdSVSgYPqQ/2rYjtbZj7DyIdmqOErEGFS7ah
V0N3mJd02SiZ/5AkTnOU0XWGhLzJu359hpwRBeC6DZ74m+u6KBc7XWvCo/C/f+qWodPp4ZFUlQyu
S6ZcH+WY336/LpbyqjKPXePW9t38sirdODkY1Op2nBsBw8RWf1Q1FKcCNx3I90EJGFQrfsGorYNB
VRV/VZm495Co/mGLr10+QoJQtHJZgCD83gjtS257+XuQ2AHyeqGxK3UO1LpiOMcRVuUxdkCyR1ZT
bHMtecA+GVpxOPfJgdx9tEP2gIDH5wP4EMSzC1GAmKb+MzU3wLIsvO7It+DBDUJEN/++SIP40hP/
fTEPCc05KWGX7G01dY+IordQqWtSi62l1BxF6PQ0EJyLSsAdyXsneohixEJKFTWJsBUYKTemBXNU
TbyV3Byw+tQP8XhKFRi5gNgO1/XP4bexYr+HtZrcL3TNWYSusnQ0YJZ9lKRPzH/TfLP9ihUP1hga
xR7L9BpcMUpjWdXUkBzUDuQMOLLRQtR1csza1rlDkQsP8MrR8TMqeOnOdqbl7IFaz40Mr01dqeve
SMPttQvr4n5tjHU0vWh1065JeC9JvoWIE8bm/UAl+95VULbThslB08dEpKVwYwQUK5j6cticJ8JM
jTl5BBQyq3jtRql3Y3SwEeO0xm0VkuUhTYS2arWaLw/+17cN3nuvlWN9G1Ad+ijhEzkeML6bCb00
paqHr4kClkJvGx+NPxP8V1fUj/hC33i6bj+kjVs9FnEbLVV4MCs5aETCOfmKB2GJQdkVaDkqMSQk
tzJU1LTfW4HFAb9PREmeJn1OYyM9TsiTL0oLPO6qatRsGWWUQ8KUaopq2tRQ5KXslE0yD1+uVDgH
mA9RfLnOkSHLrb12zQFxND/UZ+nNOtqFUfw2FIN38qvMO0GRJVGrRwosGKwT5ECfFMPGrwOII7iI
3SZ+xLLiDuObjqysNzivZYc3VDCU+HCR4qkyM55ephwNJFjK8Vk2gfLc+pV/r5B0PgsrH/baWH+5
jhu16S77ctCRieQeXW3+coshZqOAxPewTnF0H/ug/EtYmb3wbL04RL3q3Gna2N/yTcm+/cuMMlC1
VV+abwbHM8zJQshH5EFkFFvBb9E8xk6DkvM8s0CI/BrNY6NtJx8ZSdx9WrTxfQtm7vK8VSlJ/4FM
6G9g5LxB9d4EsOeX2d0oNOXFcmGg1VP35CtNd1ahd6EBqLyYCGEfKiPVMDxjVlz2zjquMOGVo2kc
NouwKUEXl0AIJKZZL9L0XhPtb4eDDnu0de3HP38CRGqztQgSNF6x4zkgKHduMwcqPV5U6bKDmEVF
123OsqFeCouwsJbCb06WBK7UmD1zChck7+fN36UzHa1i3emUUv0g5hVmK5zN9CS/L40uBwqr9Kc4
3Mqea/d1aqhZ2b0cSDNtmKeqjuKtuxJuxCYqVH1Jjry5AV2afjSAy7TC/3AyF7afLcSzlXpA9rV2
Ogylpu0RrRng1tW6AqkckI+RRjvPnrpnNXBqmDnub/3mYMTHYkKSK8iMMy+fWzU1vCeZaSlcH1GP
vjzLKPadN63z/UteRicJetu1VbGTg10gvAWFOJi9c0onMmyxjiNHX8hPQ45v3Dm6guu16zerTiti
UpqIJk9+bR1UKF6n2kFSuUeMHQc45aHTkuDZNHiBlXqGuEVUVEcE69BtERiL10r0HYt71MqStH30
p0BZt+GIlhu+9meENtsbOSVGiAqMmvol7RX+Il0IeE3Puv+RAzf/ZTPpqI6juYbJC8PQPp3GDHCd
geaV6ZcoQpK/q1pcV5XmnAg92ZUNykuglsRZ9pVOo7Hop+1ahnJgQvbl012Dgn1H4Qnl0bI7JBtv
XUzfYJq11wuwFdmDoWIBTjYKSIBjiGYvGz+zqlVhqX/BoWv2qPQPJS6ZerNX50ZOkaGZC+6Tl9eb
f7tHfs4w1u//4/QqwR3Fb+gn3eE9BPsHHDS46H/8vppabcI+M3r0c/NslQUo2RrzfkKbG3lVhimv
9UgV5zpy4q3si+ZNRV9ZDFAHaBBmQldbdrZJ5B4z3XAOyUw/9tGhwnhcO3266vRUv/QNv67+/+f1
er0SFupYsk5pAQiGeEhiTR6LZRhg7rHX5yqmDBNziH8L5eh18vVeUUBO/DT5GgZNzT+UKii/DZpz
cIuiOLljsslmdIdsyNcbtxkS6GsSsOFjOnn5yYalbepq9bVOUF0Doywe4GnomzLhEBm6ZsK5AKmk
eOjs71izNvy1v9sJnGgMWuNdqbEk22WDKtyQ5m/BOHtPhIO2lmE+OE8KNNSHXKcYBzrvDq539hal
RYPWUgvVQIY4DN/YaHIe8WUfX4z8I86m/K1P83xvwAvlC81HwzSIFoWrNjs5OprKrRfmNYBRdeA4
wU8gP0zNomAlf4JLaHpPOJDkD62XV+ems+6yILSWlhVH21mGZFEPjkVJo/TvsR8FI5tU0VcejvfI
LYxHQ42NrR1p4aqx4vqL63xVhBN+/XSj32qv//39v0jw/v79J0Vl6w5YEEtXdQytP60XE8z3SvHs
7MVGm2V6MTXXXDVhbI8rBCbarvX3im34+7CrHsJZ31JGsp/KGmLT1xg2DZl3YGCbvjez7WjHnPFC
s8huHb3VbvCCbbZGZw3nqrLL+wIFCNRJxrPsyouhQzolFzDxmSEHTN17RDkTwODc5UDOOTTh9Cwj
2Qy+hp2KT1alA/KLIwq8JQe/nHXR+tNyiIFKssnETUUV6cECjPA6RKAS3Gx8BkkXbKvYiTH07Swx
w6FwokRNeCEf4ssjLx/lSBRr06z3QavqNxavpXXsTc3JpOh1acrEREcotdLfBsJ5irzDme+Qk/PS
/qoZCNiWXgk/DpMdilMerifi11UtR2RMoRcLQtd1vg2lB+B7nqgM6p1Q7ftPeQAZXvui8WYCxXaQ
PQWvo+M1ZSD0oKLK5pto2uThDgaI8gL19ovJ2n+SUStOeH+7zxlKMQ+qE6KZzxy9DYc9FjzRbW21
ygskpWhtk2ptetCpZwg4+cyRjh8a/iBholqPSkxThcjdeygH7GVfVnrrQmQjQlBlt1fQQ90rxdjt
vVR3S2Qb/47l1XWOO8+WIce+O9RGIahpw+ZyiAtJXuywPX+WMAoJnJBXZtiiK1R4IM3HksNeQCr5
Os/CVOWmUeKJ7YFmnrTIQn25ZgdlzKFsVBFYp9wsH2ZE726srci5EV2CSlTno7z3x7S4EmjiSHac
OvnmPmnq8CSbfKiTO3e8lwHZQNLOZJZfilaftvnUo8QoR5xoLj6ZGmnb+VaPL9PeFfGRFSc+Dyju
p0Wf3suotJOM+kU0r0bxWTZZSolrgl/F9uLvPrMM2cuX7i1uyCg41eP3xu/A8NqlKyMsZIznWJl+
i6i5XaIm03XQvv5vYx2kqAWp12wRlPa0w1FF3ckr0Q/T5Ur2wcM0btR+Nn385fJlFJpPuc1pcyTK
5LWGOMg6i7GTdqh5b91qHLcDplH46vjw8ZTRv2v7DOdz6p7nAhr4wkSI5hmfH+fG76lbDF30EXOe
/GbluB6Ug4ABEMHH7iIOHU1doyaP+Ab0jvaQIYbz1Q6bH74t3LfcK7wbs9QQmoAltvBdyEj/vaD+
g7nrGiCqODyyqLKYMvwJXoW4dZj3+Co9YzWHeMz86u3LtkJoK0aTQjJ5FZiqpaqmO/nqlaNZ1Pwc
VbX05+j1XjmqW8O21YvyAaebf9wvP07eEOogjK261kfkgwdwLQL1z0+MABs9iZ7DMIoilySWG3v9
wdTRYOC83D+XtV/fBp7dP5sc2lvAroqin0wzKl8nFEp2g4PMkQzJFKpLN0BUW4Z24AClr0R1nIRW
vFoWmmhjla5b3LWXgQjtDdyfam11uv3cTtZZHgRHgVWPC+D5Me4ta9MEarUOROw8K51xxmgZYx4r
NDfGUO3UpsjfLQVofsQ292gauY53h24tcePukHK0X2SW+9fUrMl/TnU6X7tMdb3htehLBCCE7hxN
F1oyGpVwp+Ki3QsPlxKUCwP3qFOCxVa9d7/q2XS2eSi/qkb14YSD/W7MSkNe5k+vsNagROIK/Dzg
BsueR28f0zgfF1VLkkJVRLd0q9A85bnSrQAGh3d+XSKz1priYPems9ERDNl5rpPtDKUYtqibqHu3
wu19tCEDelERrVGHcO7K2FKWtjtO9zqwYEqAfXvOUdZZxJErnpoayY5cz/sXFi5crrNBe4scBX/F
sle+ONP0xv+k/sYG4OhMlfNh9dnKbIsQRzSz21Q9/53OzNPTiLf0Q15WX4fY0N61wES1ItCqXdJA
hNQQi5P92SCcdQ22bTUEiCGFgbUJUzd86tsTZkgIjXgjcvtQpWFKITBIUSv5ZlZYNlRJ+zFWKH+3
dls+Rz7i3eirG3tR5cHRDaxsmaLq8Jr09kvvTe2HksSrtrXMlV3E+mbkTHNb4A51zgrfWBmt2u0d
0KwsiEG5auuwRFQEcbU0NLKvVjWttBKB4qSIUhS7S3dP4d+5NDK0qc2xB8HWTg5ojtbXN/JSzWIu
5aTLpTffbogp3yfRbx8jJ7uRwIBcLdKtjhnaYujV+s5XI33X2rm+CkAtPgF4RK4JwasPI3zvp3D6
lvNivh1qzEr0aso3Sox4l6kE+r0Sujx6lVNhh1zfynty1/3R6ipSvhmSSC1fvb1lwMxW8MQCwosc
fuHXKq/FONuxGj5GcvcxN8a8S5H9dTs9Br+6rv1UJR9lhPjLYEExaC6f8f/skx8i/4WhS98yA5iA
HSFUCc0keGq72fQgc+91DCufZJdtiV1DMfmkzl2uV2cQKCN1LQdjy82Ak1EMkKGnj+Tj7LXpqDjE
N0O3hF53Z6STONlCEY8ijPZBmpDG0nAKq3C2WKLUNr5BnY5vOt1rTpVhtI96G/w2rR1BWmbeq4GA
1aYkTZd5PSheHfeGw2CBXZONDLNk5O9nWVgs2bZx72tFcB9HO6i55Ctll9JbXwzVwy1B9k1ovSyA
AVRLOcouo9z/9/uEPMOf1SEXwogLypPSKg+npqkz5u03rm5l5NlUxLn+TP2TYsyKtbbc9ZO7tsm7
PVTzi3zyvDW0zZ/RPHaN5jE5U8yv9eGPmf+8T85s5s/89S/8ui9KlHrd1/l043c4p2Ka0FNe8Q5q
04GZdO3xTvbIZgQUtVbiFCmCPwcaO+UUIBPFrpupC6/GqDyxYDLMJTce8OLOqv2NjGRjNpG1ZqGo
bzUrxBmoE25723ku9vGI30y248IBbL2Tg80H/qPxQ5THVJzmLnmlRJRr2mBSeGP8PUB2q17NTpR3
sdcgATTp98G8ax2zqlzYuFsCO8kt8Juxumf/kOBUon+tyfM+RZr7MQk9fK61rkf70td2mp9Yd6aJ
SqKeIvaDwKG3JBsFe0tYZ6fMysekzNdJZhevdo62mdWSG5ThAF6RVcsSq3rIy9dx0qNbRdvZRdne
KQilLchJ6eDvC8Qetd5C+bheTloDZLRRlC1bCbHsMkiwa0R6/rJ0PEfGpBNLMtPuc1vqZ4Ni67es
o4QyFFBCgAbZmxQ1p/W/zCC7WSwEajtriDyzMrGgqKFn2ZEzcIkUj5q98C77DlHE/9D191a0zX0K
s9jc+A7KYrpZWmRvUuu+TwttF5MpWUK6sN7UEmfVwcq+aQqig3IGP726m0lnS8emfNWUOCOh9McW
fIb8klJHTrnmrKyXgFzAnEYKApMXiJwfonMUjcNhUANU3hqqKEJB3A9BVwvlDiSoAs28I82cfK3h
9iIf6fmvblmhndWnydPYRdrC5z9zn0aeWOVAx49WmCGFLYCyjFEX7v3BKjaFW7hH0o3pKq6RBOAv
hiiDQUF5DDK7WbEHn45GNcKN0AtjG6jK+JYMvAPKwSNn7tfHAf4BSsz0m34zLYxwYNq8cA3V8Ns0
NamQqppXMGXM+TRh/ZyWJFC8E+8Hr/bk1eRXiIhC/Y4vZbpMbTc8iLiq71It8VHibfWv0idUtb9F
qlrcTiLxQEZ5+q4RdcQPq1ev2GvfZXZif8vS9CNX+vrJqbA4+++lyrA+MQtYqjzNMHWNdJqKAqH5
aakSQ6I5aVuMz6qVeefafHExIX41kMvYWR3C1UmaVO9ZFJc3tiLaU9dXxsOga0hr0J9MCZqb/SKE
h3FrlEOylQcRGUaN9XsoR+1C7KuofPAmF5VSLepXYT2U57RGVX4g2/FuZNNDJHG5nrstLadCbrf8
yxhT91WB4onxh5ZtKf78EKJR94raULxpy/FL6OTnBsWgx3ruDwHjIwFnjF+6QxX7xalXSb3LE32R
TOqqnw0v5Xlf5gUocA3HSC+trZ06plgjWZXfVJaBiVfasbOEOE6t0sVY55JMd3ptAVq6OzhxHrBB
UoceFiqxHxT9IRislqrEEH8ekFPsEjcVFImZKLx6WGbu8CxMrFVmdKHEHsJyTw9zlwJp4CEsnRSJ
CbdfQL5Uj64jkN5X58OQqpZIgETDdxHBXNUD64fjVufYd5U3BAWsW4xHNMzcUof1XyMX9+v2yAcz
Jm/nN3e53bYC80cddefJGINTa/r9xomG/NRAK0CV387f6joSK9exs7VSN/lb6NjvrW/291E1RY8e
tFnZPXo5snBJg8TPfFM+cvoz9Rqp7VAVr1GxMVEse/OK0t5TJa5vZTgo4yP8m1M8CwLltX/nxFb1
FPQCtxLN6BayH/vkE6C66skQ42x+pd3g5bkyhWALzk7+AHj89+bapzqiX5pFjZL/POU6IEOQov0S
zpKzyPtmRGs3Sx+8KveWbDdUXpRRt47irDoE1TjL17LzyUAu7A0e0I0Rty0aIZm2UoMOykQ8ZUjY
xsM5TZH7Ld28wcmxwDxM09o3NWySmywecVT25xpwWXzUZbMaE98PbyZr7VpgUW+MEYfDJIiwHyko
wviOwPspejS6KY9RfTfZrs71s6GhLuC3CNDPUeFGO5/17UGOUdG5jBkzKf7XmKzJ/fM+L0E7u+tz
/cIe8EzsKPzCCzcSgQk31tgVZQg5a+ZIi8BRVmaflkBd+Ua2j54abNnGBz9gKm5Dv4jeyYVoLBRD
codVl7FTkbZZZbHuPLo1VewIaZaPGKNMFwmFWqtwPdBz5exqExYSbAZ2Q4BcUlCx36z0dHwvqmAf
eak4NmpirB0yeTckPoMfQE4zRGV/KEh7FhSXXx2UMBeV204nwynHzWTo5dbwW3OVKGm4T+I0WqVh
o+2NWouOqqjSJaCv5NXo0xd0ANoPUC6rNjHDv8YE3Y7SHsN7iBGsNFUeboK6Mx6cMAk5FuvWV6f/
wpYZukGaG/0xkjQFeyj7/Vyf7GeWghwAEfTzytTGAX2DYrpRR8u+73rxXpfe8Na547hycpNc4wzE
Ehjbqa3iPY1pXx3gNUW3qjCjt7ZA99Dg67GRoTfVx7YJ+nPtC/HQF8mjPs/yCiPdZGJElGYOSd6R
+VTCb7nVt3fUE/hVoJC9uIKkpggzBjRlyOX/AluNuCMrSE6dZJeTO9GmTsM1tQJjnyYDhIvA8dZm
2bAyqKmyaLS2fUrswb5R667/IoLyIebbgZwwWn5JgihgHpf70eiCr2LSIPYHkfk8q+FLEI6SfGOh
fvGFabyWQsOOPsvDpQw9DylU9JXz/WWU/1afB/bdf7/87H+8+2zDIEGsg+DXPPUfDG+0B6FI25Xy
1Hs5Zo2+YdyO1dSd1D5Ldk1f+yvoksWTX7AtMfXM+V6CCwwED/F17givcTsmd2wLmB6V+VNZYSRU
FoZ9nZ6pKFLJj04huKJlOM+dP9qa2SQNxvS3F6J2PrVA6tN0L8j4ftRC2yGEm3wRTWfeRiLO782k
1jdYlpmboNDi+wDW6K2N3dSXDB52wKZc3tT1CJ0XAziNCdyEPq8EpZVFTw66tPpcnQ8RvHpKeoq/
8woix35FYzJ9HpvvA+Xi/A9ZGSBznw9KME4MNAxU4HQq0iqfYHSkb3wTOKHzZFDaXWA2lpSvqeXf
ADFL1gDFmr2r9nAz5WXdUo5EKrfZX0ZyE0MY2Yl+KZXIaXTxM7BAktrTUeJcJBxGXn3CxHwK+95C
vHMStrmBLIU2UNt1bMA799HRdDadLmLVmlI5B5HY3bJBWuMZqRJU5udfeFYeEGOwvsubMiXiJmfW
8DQ488ubkAPmsQxd49lJsUqy0hPueeH3tu+Xrt7wlFQBqq0jYBjYfX85wp7ePE00t3BZrLM6JtBi
Z7thEWPoBv9Q3SZqEh4t4AIrc+qVnReaL6FPQi0FZHMgRefheE0SRsmm/glne/hG0PQ/Zi8H7Ms+
avB44D26GL8D3L8jr/55E4nw6HITx9bq102jRArUSHUhTB9dbornf2k+Nl3+JV9X+ifVR3EaNd10
3ZletswBdkYvkwj+wvFXO/RGEu+mMkaIfc4yNj572WYYsHuZM5SVoaLziaT1JQeJvNTNfN58LlOM
SlTwm4qi2W9l96OZce6iFcOqJp+yca3YmbsrIy7uAzN5y5zMRx4Nrm7T6K/IGPp3sks2MvSydEXi
PT586jcbBNfxLa+X+XhOWmPch7MAIhUQyMTz1bWRfUnQlZskP7BCuR3nNvUxT2bAcerjjzRnkB0b
PK2OlvNB72z9WY5irWkdau8xqIdmi/i98ZpM3ooinf2oDk74UIf9YzqTwAqz8TYIxtoLZdKNpdKi
B1SUdb7pyb8v5FOruWO+8Ua3vYRyNLPLra+Na6sUP6z5aDYA1F+RxrHpIlRi7ViB/zz7xXdjdJRD
g0r6UW5wQzwFHLU6Xva8umuLiey83i1ITrOdSVB369UY9bQmBF3NVo1TZrBAriA8lHGY4Y8Y/94/
ceobcit7nOdbbea9m/ohHUH4ZwKObdLirit/oigrt2z93UVvdOrGniz+AFk4a7ML9yiSsHhWRLCU
58wxb8ttRn74tk/09nEcwhInNAPbxLlQ6CeZcZMlpndAC9l4zeP7UtXGF9BnT5d9O1gvYzEZirpi
b+zsMr9Vjm4nOF7GonqzRHKP+m370cXlzs5y671PhhiguBedKj/C2UhpmnWE9eg5zVMMYMGqfBf6
ykyaH/n/0XZey40jSxp+IkTAm1t6I0qkpG61+gbRFt57PP1+KGoEDefM7JzY2BsEqiqrwFaTACrz
N65svKYZvn/s2hfvJ5J02/NxKAW9gG74h5i0qK1XGXKfKDmAfZlqRBbp1unrlFaUjNRA8TZitIUm
WWTDdxvzlYG9ust/5xIqQX0fB1Z01xhZgPZaZb02Sbmu4lr5kWQNnkBKNF5iXpIAApr2Jg4651NS
t88iokwCNqxB/KnO42Lb2GmwV+KmeGym5JuIsBCewP1wOOXc09A1Rm+knA6dDJkGy0tlZSs+csuR
GdJpYVkZN1b4KemDe02Ni7N4+GS0mJCfxdd4GptbteZ9aL3Pc12+iP/89Hdk66/P/wluQ+VHoVD3
Vy0kzZAqyUM6+Xl0DqWkdM0+SMAkOY7ertosxCJygBghzrzGZQOkw3FahRX+ZF3dupsmRfYHcgo8
fHITx0LvsVX15efIijBq4Fa1RXk73JhuSlZ4ghYLkHE4adzUGfpEBYS1AFGjo8md9bOlO59TO1If
REvGVkZLw+coIGujmKl74L5drrzUMl5hXP+0AMpdcqeS7qOx7THN7NT7wZEKchD9xa/bCvJf89NA
qfa1JLMGdqEdXkKtwWSqjM/R4HX3WQgLPbDt7L50LHcXKl21L9mdJuwh10NTtE+9Ko93cdB8VUa1
fRqKVF1ib+Ch4E9VIedZ99MxK0yMQBtFSijtCrf+PpTowCV6kvP38LRVpzjlN4Vfe6rm1os+6O4W
OnC6NYu8ufhmfoqB8r7G+J6KupJco0s0dJl/tsLi0kl+uO8ns043hYsiDjw+QShmBXJrE09o4lW1
vzuV5y0VmqBwvviZi9CmJpdH2xrqB0piPEqbYFhrRl9sSpw6H0ruTsvOLfAc7EAULGBto9rURNaj
7coPGjC4bwqAmUWWI4ntWnnOhmfYZLL94htp+922gwybIlwlwrEJt2YpY5AkG92LY5oBnr5++8OD
Dl96xWSQoT23qe78NlrpwqZ4V1OdXw0WjIUhUpd1jUlWl/j2NtJr55j1Vb8zbengjlm6VgZY7DEO
dDLo6pcxbfpNCy5ug1g4O/C0flBz8HsVoMPvTdSdbYqtvyg5kbOxnKXn+vYGuSCUroHFCLYfAX/Q
AtNhbKEtxHe954cXcSgKWTlKERC+qSuScEsOEttY50amnDprgH/Q5V96Oz8XZpo/g8p9VkonfkBE
Sf6UScrnzFOsezXMq9NglGeIAED6MaplC/crlJv0Tg68Rwde996zEtwuyiDT7yQS0M569M3ktTPJ
GueNXG5EUxrMBztne2iqbXffmDU+BlKavupSiDGX3PhH1WlOwDRt8M+oiAkGje9wVqDZFOW+t02G
7q1fDEYkMUnXTCGijdrYV8nK0lXrDp+ojKQPRRx+4u2kuh96jOx5fVIOXVe1n2WbOzXQ8GRLkuQn
z90OX4JWO/W9tTNi3Q+WCGohJawDQZ8G5cHtLm1vWYd8jL5TYySiQyFh7wTokl3bAYq4eHeo8cLt
03adk1n+zGtMswZ6z2Ntapqa6SxlR2n2KfrMm8DJh2VX41dDKU5Lj9dTS2/YJvHGhT/h1Bt5PKBs
VVr63T0GLc4hrYYziv7Gg53UW3afmPtqP7MOqyU5rL93utGexxpHAzWzy00ZvI4lQN+Qnc7QhNXv
Tn/qbKv7VEW+c1e4I9xhTDpWfYT/YhNyS0fCz93JXZAscn7O50Rqcnz/OLN05Zxw0z+KLjHYZlWy
7TrNW4om4KbkXlLK71j7HLPKMp7LSG73XWXimTs1rcDDUMuOvoVSaj6jLdw9Jrhn4kpiPucZjM3A
w8mil3vpbpwOoMnezuJIw/bQN7/NXXPYHOvAKKa0wdXfZ1pmdQTF+7twc/vQF1W4txvXgRLaJ7tA
V7xTFwTV1i+1CD8+adhouVY8jHZprZ0EaY+u884OT+ZdlmTJET3i+uDz8981QWbfaSilbtRBHh/6
os7WLuCPx2aMkJ7WO/k5jy9laYA6sMfkgq51uGv1stzjdl4/DEETkPeKy1fVTU9ywS89isEWKGn1
NSwbbQlSLzlrlF13AKnkXZvjzVVkKnQ7sqh7xWS1zpCmR8bkXGZpCu5yxlqVS/OXnSdPCu8Qy4qs
4LnTcH81wvy3DqnM51746rV8ws6PsrORBs2uHOp7m5/SNlLtbtsbYGVkyya3YPrqi2xU31UzCX+n
5gmUJgIL/JjPJrXnV8vX8mXRKtUjci/NpsAJ/M7uy6MTUhN0Pak6wzDCOLeiElBk/dLPyviX7LPN
wmsn/mTaerqBXpgdx1EzTio4kpXvdMoXvRtO5EBsCpWOwi17U8lm8S3wsfPubLk4kKa0HtOq+wW3
ghslVXt2xJV5SaomPGqBh5Jf0g73iTNtXwzje4ghErSMetgpft1s8WNyPiFZdGlA6f5wgMnhCZIM
jwNOEiDMS3lTpjjRkJ6gQEJEML0420WWXNSuysABVDs8d+K9NTrmXhlxhuT/MtoOcm0+OHrhrIJu
kqvqQ2eHe81wl+bA8fvAcZ8NXa/OVtkfIpipndYtNMzGF15fY/6GAN+WCjIeJQbgLuGqbnZBsRfQ
rwZhc5Aido2oFaNVYy8aNE2fZblNH2U3I2VaG0ejbOOlprfdvsHscT3aSooDk/WLqguOow7Ujkzz
fwbTPdeIHPz8pHwZqORhB0c2923QDtu+jdJHT+0c8pVN9cN0SsQ8G+WXRMmikAPrUyHj8qko0as9
lPkqSzXnnEwHCPbdQg35orqmhIU7iSBlNZZWvvbd0jmLQMcxcTINdUw03vtQdoPfYnBjmVYRYbHR
m2e81KaO62KxqWw9UA1tN74Mkuev7SxPT5JHAhB+IO/PrRbfOaHzFS8b5xRo7K/96mnUtGCpjiqC
tQ4s99I9WI6tnHIIKssRfW2gJ4jiO3Gl7tM2HrAz4hDs0iFJN2yOg13OTmGlm436gtzpN63s+9/U
50aQyryosNsupTjB1crJMFcmbbzIY288SDgT+rpkXHruIzt5wN4sLkzlE/5pFoY7UopIIwbIlhJ/
ATMTr0YbkydNzoe70QU9kmiGtQlNDSMYI8o2No5Vd1nRNC1KSs0TphjJTvTNB6Wy/wipbJyhOwv4
F28jKBJW1Qum6TjyWXrwuUXUfdUmhnaOHJ8tKlgI8NxbjLGgCEBIAN+DEGSnFh2eifWpKzW2gGSo
nhLqTAtI2f1e9CmJhhMPtmsLGFznUAusX9SicEFY1q5nP3oab8mBKn+T8Yk6gDwdD7oE02Thop0c
DFNqopA6XgSjL1IVxK+djKdUCxxoAi7bJMD9A6j0FgE0DXfQHls/Ewy94QcUJL0kuJPzPt0HI0a0
di5Lq8Ia8Vb1HfdxsLpHz/ROcKM9rJpDiQRL1Gxdpcwu5NOgJEtFCo+thjZu8tYEpbb8ZGZDeOrJ
a5AKqctPUZ7Z906kP/P9MZ/HATYPdPA/GOLWpBYzU8EKdnGroqUALAjiYiAsKve+zn+Ihun78jqz
umhlWeV4jpDGWmhK3cNM0MbztQ+1j60aYzspmmKA3QIaKRIaMEzKO6yaZSPlBXgSUOsdq7hrmvjt
LNbyaI1spIHMV1fV1GGJuZ5yJ+J7FcvtBsl8dBENJCexA8q3ieK4J3Hga+DsG5hWGtoiJ6M0eQAk
4aUupIifP7dF3mCtizL2iKPwl9kbpWFdRF9tZwc1qsZdFtoqAlMwuxrcXBS3Rw1OTtFUKYZ7qk7a
WR7wa9fwU7z4fOrtYA3xTmJrWajeCBttmFIIDyBYV60h6zymQW46uQoXJ9RfW0h9J7/9OWgZhVZc
YjaOTeI2DyLrULkV72LTmRIhn3PtFG1xqK17qrzDpm2Cek3alBJFDhOyk+JXN/Kjr5gJTIooUv2Z
+72yrEPXewKLEqz1sHQfTJkvRRB9Y3NFAb4pAe83Bo+WqSkOnaOCqjUcsgPw2hhSe8s8pN1K6mL1
rFWPgV5BbJRNpFdc/sBIIqCcLDtlvHdNtYO/oUjBMh/JB+iREa+CUdIu4lD4UAJ522o2iie/9ZV1
g4lwrxb7Pi71a1ynKPcU9My7KDOcTY728KqxFP1QY6W5cNCwflZ8s3rsqm4hI4L7rFstBl+ydJle
1N2mUl40EKt3JAjca9PIE6zfhi7cJGoelmjt4oCBEZa0RYIpphab/cC4K8M5oOsO/NYCdsx6fzFQ
0sDtKh63huPax6iUPvthFj12MCT1pqyevWEonzPQSLlWK/e5J5XPjtYZyxaNau6wNHFhcbdKS2rG
rd17IwNUBXXLvU9D86cyjuGLl4TlPpB9KkKOF72YsGXWelcFOzEKIwLtTqyeQK8wis0EKreR9CTb
uvzI8wMYC9291cJb9DERM9loHi1pBDDYGtrO0Kp4hYqICWMqqhBsAj0GD9z8lJBKwL/Cllfk9Rkd
ZGWbZzzepcgySLH46HcCE8V8krmq03rbXMmb9XVuA+iMpz15vimYNzwccUeQ8WI0asn96cNYXJvA
tHhgDb28EcFpF1Pf7HXkDKfryl6UrsuGxNh1bo+Vr0VBeyuCtbZWV6Vvu9fR2Kwa9C2SYnedG3QU
3lpKQuKfEI0YRlNhjbaY8ewMy8FRCun7TRKM+Z0dHUGfBM9YV7aK3D1LitU+J2X/GRaVc8r0tN8V
LeRNSeu7h6ZGgi5oHbhDEtZ/oq9WvhUjemrXrhaxgnudYrMr5+jchuyYAZr7B7uzuwcRn5ZBjOZJ
GmzttF8mVtrxihdYK+DT8dHzIH7DevuRkpz6luc+dhCZZjwkrhHugt4+1PWYnLFz+tTIkfcCH1k9
4GuB4rXTey9lVNcbcu3DRowCHqiW1AidgxjN9PIpwc3u7AW29rn5VhW4a6t+Jq/yzihRDDHLVQVv
dVuFFDnxtEAGyclxB1mHhvXHaTyd6kpSqMsPAR9O9UTBqG4gfeAZjy4kzM8m/7wnRwfGO5nTaXzb
Lm6cHURLMjr9IfSGR9EKxxQJ1LT7IVol/2jo2wGO0H3hfx5LtIPsnhqdWDWsR23jgkxZhaakPQyu
/HbQpb0ldd7D3M0Lf36IXe+TCJr7Y2xk1/5ApfhmIPNC3JtxQ93OwSKEfAR7HXTMuvfLuS0bRqNU
lE/w4TdBVw+v9mi6q7EG1DwoqXySVdJdYKdXNlov8N9LfxlMLijiUEymKOIs1gybn3fKM9zC/0T0
Ke9ncZY4676FUHIzIILFaNfgmjyPQvbBfsXsKrIS5F6vq1aVvYirEeBeA6mYBMswpgfkwt4OIa8K
h3g6iLN5YI6bB27i/kXIvPwIID5aiPXneaI5x8xX+hchN0vNc//2U/7t1eZPMIfcLF95EzDvZvjm
SvMy84e5WWYO+e/+Hn+7zD9fSUwTn1Jph2LT+MHj/E8Q/XPzby/xtyHzwM0f4r9fav5n3Cw1/8H+
q6vdfIL/au4//13+dql//qTIO5S8HWrZEhUQXu2C6WcoDv/Q/jBEKYpZaWy/zbq2Gz3Krqtc29cJ
H6b9xyuITrHUx1l//4nmq84xMnXncT2PfFzp/3p9NjNsvTs95O18vuJ11et15ut+7P2/Xvd6xY//
EnF1TCnPRtG1m/mq86e66Zubtx/0b6eIgQ8ffV5CjMTTf/lNnxj4F33/IuS/XwpMfbMacPjBR3mo
7pvet9YliPilaPrtJBmgpxXIHUbBaGGXWtjuSrKrTN3GFaZ+VenwRjkNi8B+8MDEAV65g6SO23qG
Z9NKDHvtWtdj5wTmFwad6GpHJz4WDm+BuZqrW3XQLDRgW35WZL0pMwC9nOzarmZuwtdNWLrB2UPS
U5wa/RhJy9noTbXeJs5dsxWc62ohKsdV/M0NKmmvI/m8TJMk2lKTIh8lJ9kjqMydXqT1PWJL6aNE
9uXOcOqzGBNRBb/cjWNODuJThAhTI6zEfJItBxGiujKvSCmvpqwqAuI8A8Olh4AFp4uIgX95ddVu
z5ahuiRR/8OVnQHlJdX97qUaGbjU7k4jSKxhYaL9cRJtzCb9JY7Fb8PzAJbZbyGmLhGS9YRk3Vuf
mCsOIs55X8UoIn+T6ZB3lRxGi1aGVAHEqTiQJUSkdG5/CIps+wT6cth+mAPy9I/wD72IK8b2stfk
Dpk+NPxxeTPvWyWw7sVZjHdF26bN6aafF6Jgxfsp36GbCX3t37WRh1rDH2uICHHI2d6iAmW227lP
nPmx1e6gQf666ReL5JV9LPPRPIhB0WXhAZzIQ7cvlM4AM0mdECMngz+RtUzN0rn2i0HRL87mA/A6
8yiaoxC9E6c2xRS3DN/mimmVHrirQCtrPM8SrLHTuMXZeFSdBfp61XlRKCRJMDWS+NYCoSZtZ/ab
0Mnqc+fJ9blUcutgtfaz6Jr7kd96NpLaZq9BqDgkwJE3pu61y2GaKfqu1xArzZ3iOrblDdfriAE5
H78kWVltBU1XnKEDdXnj695QdxHhc/LFdex6Lji7gr2LLCxoh3rloMvpU8M9yLWmxeia45l+kArJ
5NyV5PJP57WilfJShLt12fbHWlHNhVe1yaoKtTfudCQ1jk12A3b0fNDyCrFOsvmi60PILfNajHuh
DR37Q6gmuZ2YLojYyBcsAnT+MU4jZ61rEKWr2DaP/gSKwCFS/ppkqANNThpzhG8qCqLBXbJU9zeg
nygBfL4RndbkFgr/1SABssresUFoGh1T06NyNGUA+aU8BlRREa78QwgPQfYEX7m6vYrm5UJPeoqr
qYZd44BadGtUTyqk4/LqMikUbIK6DFc+Uu9YX1hRChwkCfH8dspL3g3lRfQpU18DqRvLIXK0G9EW
wzfr9HL4UDWut2/NqrtrZaO9czoqxAvRDlGhP9rqfdZkfbq6DpB8Ag/QW813H3MbCvdqi/6yl6/m
FZo0fFvrps+f1nPV+5tuUw6kraT2l+bdJfTDc+XNRbR0Ryy24QrNjxNx9g9PpOtDpnMDeekBelrC
8EMfV6JimsTBSwcvbJtOpnLiEL+fDcJUbm6L4baLrjNu+kWTHXS7Bfn/peoae1yQ+IQ15UBiTvRA
Os2H1K3emrpXLxpgIndiUPRf57awcZbeWI7reRpZdXfV5oWyvKrd6hAOoUF1iAHqWhAAAlaKtWRV
r9rQJN6hTq3uLg1TNqZBhbP1GBf7SItt+bEzyB3IvZ0uRUw5BUaCqjA4IKMbqm7kIe9Fl+2r2ZKX
0Q55kEqRk6WjmugV99a44zGnPEBmVR/EWYIPqDoGzWnuV7Fuu0tUA+0iQh0ZUO1C6XNja/GxofjR
OR9I6/EvAfW9CiRnqgxMw4HuIFX5fjXRV02X7DOJkgxXmz+AX6bVXVvp16t96E/jAnQMvnjdqO7H
OCi25KnlJ6dJEKqUXPOnip2H3yTdd7tOu2UJqf/svscGmjXexHbWl5LLxAV6yp5CCaCpEEeLnYp0
UurtNPSauutwYQZkJEE6vPVlEKuyvsBhZ5pxnSzW6fwpqVf49qKaRkp0zJSVWNHs/Z0IuZ0yrQ21
NkD1nRliNDOKVaxaVm8+gFlP13aF0DD/deZP04cnokTFN98M0fUwqvihKCO8fzEz3BjwXJ5FrJBr
+XOs3I4GZRqgD5JaSgtL4ZEkOAMVrgeQYSKaE4xY1tBVE6OCbSBGLRuggxgVc7OGOqTsaLpTLl3W
WerUyRfl5CdFvp4MfAF+am6K0WJyohKjSYarTKkDaKoUVH6dZqG7cfWAUAkMnulsHpj7/GkUBIey
NUPYCiJOHDrUmK8DcDd+jlT4xq6jiDpPEJe4WUlcYkDtBEVoFhbB87Xj6UOBvqpOBbAmzdLztTkA
xwvMPnyFB4UdjPzq8QegWBggNdw1ymthKICs8uFpyDr4eVIUUwn3lFcrlS2Kn7J78uJRxgCRL+w0
Xaya1mm578n3/rtV3V5FG0OS8Pfh5XFvdLaxVdwWZjb4rAX6Ye1doAbei5+Pe68g21/b4ficFdmy
n4TR4M9l92qDbZQ3RUFa5N3ZxGNGjDqRWvBPYUkxKpaEldfdidFAlz8smQ4phWLWsOvsJyWFmAqD
k4Ggt5pHGcHxfWP75gazK/OzNAb34jk8R8QAP/d5YBkbvzIQXdZRp+oW5WgUW/GePIaBdtStdHnz
rgypkjfwUZa1oxG+jb71iZGgKj+MDD2Pn8X1VZ2Cz07Lqqdosm/U4hgVHb061HIndffvTYqi3kkc
xtTaQ47OT6aEnx0LZbtKsYNHcXAAeOQRWDzRQttCPRV6fdRaHQOYZEj6bdJ0LTdZJoz8/h+tJK6X
k//WNkOKDpOYWj7kdWOdRMigut29aY/beYJqjtGOOyisejHBlTNjWSOffo25XneMHvIs86+LaMg7
PvgDhU/xKSxg+Ni2u8ZCxIoDqOl4Bbap2+jT8qNk58seV4QnKV7JIb4oWVN1T4NXqsugw/hW9PUg
bu9ARf10Jr1X0VVkOlJBiXyypq4OdPomKk3eIqdmzqbvUTO+iDERrofwSJ0Eyk4tu/phSNxXtEO6
o+N53XFwe1Do4lQcuL1LEr4W7wG3UcX7iIgRTTervWIh2kidBWvVGNvrmnNMkoWDu5xni3WNcnj7
HNclRDtPrGe5K73tTYhZyTxRPeeTb5Q4qTSOfrBbKQA7OMqcisPcFuMiUgxbSGW9RYq2OUdeh0Qo
BYlhqXjojIggsYY4my+JN4GkLf/j1UQke1Qf1UGQibJa9Q8WAoOrsFeitWi2jk9fq/UPrT1aiw4N
is3NgNvFP33qLfvb/qw/+HmiHMu0jE3sVFikt5/UIe/uPdWrAScl1sZhZ3lB1L5cuOXY7UVTHKLG
fpT1NrwTrSIMlUtj9KsUA6GHbGo5uuddIGbOUwpUOE5NY+zcoRqDpdPUqAw4yTcF+newRONl5Cei
IvYnpk8X7nW/21RBAk6pKJfAe7pLacn+E0QAcJXukzhooVmDIDLcQzz12RVA1XGUMHeZmlTrm4fU
Uw+F7rxNUFsgDAZGgqILKlqytsYW2dgpHuxtetdm1u85Hmog8C4Td7spoGiLYem1/rATzbHOG8Bo
ZrAUTcmOtcc0/5xE8dvVUEUqSF+a1l6L6wjUTaaRtLEn3zK0REP+ZaG3QmI9O4m+IDMAEc9tfa9B
lEOcnwB3miSiRFMctMAMwdFk3upmYG7i3aJvfMMEI/hZU2x8cgbNwyrFptjUo2NvAHxc1V01bqjC
I11vB/5FDuxFOOTJX0bFXB1LHhEba7b3JOZD7r+dLyJ8xGmvEfMV3q8vBuc1AAWj5QsI3UHqf2P4
aHhFJRZ6CxPyzsmW6jXMDA8hAaP7UdahdwgnjPVCRDdmYC0HX+vP4lCjmnrK3QpZ+3o4pyYkjyR0
k634TEhMY8lglHfXlk0ZrZKMfhGJP8f7qPh0yX8YjUmJfZjbTHO76U+XypGxo1btwXCKod5EeXkA
Loi2FADYx95fxsFU8J96Mjl0Dmaf/hZD16DSbdZxYQfreY7XZfFiaL23dcQAYsb/j+vM1+7/98/T
tKO81AwUyorY0O6ySt22oWrsa1fjfStuW+1uKFiGV69Yu4tNLTz0UICxhdTuRFcnRq8xIryAlLNW
agcuyTRFRIq1RVPqcY9YFR6CT3VUDGvRKYavVxThPSSkNeSrchHYQfR2l84HcD6LXNeGHZ4Ya9zv
An1JUkM/BEViAN3mnl97PPKwmKDtiPu7GCeXM9jrvKjr3dt7jdsHe7J80j0/EO/BbmJ702e1htbx
H33yNID/HcycUr32pyjvYJY8heBg/qVVjXwv5osuMUHh67Pim4IsyjRfDHRtYt+Z6iBtwqSHz9Hl
d2AlirtRMfK7/9QUAyJkQNXaLEeotf97rFgpDrxvlokiWmk+5ZImLcWZDmjlepZOfXksYf73PvrP
cfjBSqCCSWba8fpGG0s0VWC8UhoAmJ3e40SXOJR+632w4Y6BFsSuhmxb4p0Uy4N8Rn1Z1xMwzr2u
AWAOn7Sp202a6DCwl16KplFAvUcjSQLAPGYvqkISniwQgqNTMG/01zVG3mnOoeU/eZCVXjhE/Gx1
3mNwuDAT/N62WW49Vq6Jm+TchByybz0ETbZS5VxHPcTKLqGpG3dIhPfnEZkUY9CaIyJow9nVOVSB
hAp2Eagrq825efWhGd2N9tsEMUscbC2+ThUtMb83onBtAaVZ5XYRk+tshm2mBNolh2i1bnLyZLph
YKk39bmSXi/zzKyuIWJgYIEFymzpIVeHX41nKAdSw9oFUdODHPrySWlqO1hmLwNcsUs9DQ1NLZ0U
s9/VmuUEGGknwyGS1N/XSB2yFuh0PVuKa84fJvbQ+g6BxeRg2I+iP66dellg8bG9LjV/GDEsPmBo
xdcPMi+XvShOZO3TUPUQTGBjp037STuQ2h1Qf3hbElv6xdypDCO4W7FfFOFgvolEtP4aMy8xD8x9
8zK4/YSLkd8pXvf9Z1JoLxAqpec6G4xt1uj5rk7K+Fka0SwD+PjjzwF9gOFF6ZGWEVJAgwxPRkPI
S4gByr6prcwi+djUp6YIFqMieG6K0Zu5mQk8vQZjvewaQzslEXig3rW/gG9V3IOnIJcOiQeVrzKX
BtI0oX4it6udRHTV16uo1LpjVv+OM0M/+Eg8HWGS8l9VSPhUwgzNSkTE6MXHvD+SEhKjwxQizsSh
rCBJXUdu22ZQawez/YGlmQkveooTy4k2SaQGKnRxCAcPuXYvahNo0By0UfGlXV+QsB95jixbo0jt
33GsJ0fQwDmpzyBJjhWIqGVkucpSTKrs2FkHTQMrDhSspJ/waoa13g0wACeH9KmJatTw4Phugwm5
8zZqyG15GbEGOEHAe2HXmX1pknBcKFngvjQNcCSlzYYXtwiMhVNX6YtrYTuYZZ6Di0IlLSQDzm6j
wWiibOAcFNxprzxtPQzda1MRUg+o1XxozqOCV/dv58axFyytji15PbE/tQZ4jFYGCu8KjnUyJ7UT
ymeg2AdqhsfOK9airwdyOa6uw9OUpM2UdTmtoEPoWjuKWq7tUsp3yKfY6wja7qsahZ8rKAYXuS3U
hy4p4oXoT5NWXyUyMHJnAvVCf+bVTPnijkV94A9Q4VSSRK+w26pF5TnuPVjA8TGX6ovo99Sk2MSu
bpAY4yJBVW8aHThRjc7mS/BV88P+Zzd62BVwW7u0eT3ucD8pdrKeeI9sB8HQm6n5M/iq1uifiEjk
zYaLGSIL8/Zmjd4kzCc8HVdIWMRwoGKyRsJ+XnRCNYjXw2DFJ9B41kNaSNJS8gyeZu9nXkqqVPQF
72fz6PUs7LNTkyKOFXjmxeftdc93UbsXB0js+r0Rurg24hy4uBkQzSF0L3me2HsRO0eg804mzABz
2sbeI+J+6ZNSxuHalYH9ZxXEsVDK86XRWvGPug+Xoz70Xz3cxdZjGX2MqKYSyT9GCJ2oOAyWSeDj
JupJED5SpDa3qNsk/Iok2X9whc+y71grQ0YT7Gqi7IvNiTV7LnvwG6TAODpohjYrZxoQo05s86OJ
y9Mg5SWkkGlP82HatDY14P5Ylad6stpVWxK+WuHkjwPAxH1nS+qmH3PpMxmsa4QG6WeRDAgPmSGU
qJT6sDLpreMC/o3Ss3JEWbd+REdxuEf7fKelfOylnA3ZxhjUbiVixUGT429I2ClH0SqaYIRT2e7Q
c6/ObC6X7VhSlnQxcxNGuXVFHi7TyI6MVT18stR0JSjQyKOyHcZOZSVYzrZqKQvbNOUTBMVl7Cut
9BS4w7BGdT8zYcogiysOvinLB8mYDmDNE+4inIKt1VUoBc33hHsjlYJpRIRPnPa/O009TCBL6LDw
XouhvwTT/RqxL4MaTmywrYe4kP4a3TrdzJaeI7hb3P0KvAIHayf6b10/RUgaav0xHnx9MaLCsRKB
YmBeSpx5UbUN35e6CYvsB8lRkirYIrmihqs6MVZ1baZnI4/ZaOpRuC3VOl5VasBOU44hzjcyPqN6
+b3LE2ejtvKIFQH+1MK7WvTVTjsue6mvLmLgb/vkaS4MP6ipc4yYEpdVt2yGXlmJwuMsEH0tW36o
Y/q4F23crvskqpbX4at29F/Pr+VNXcOS7qo53WSNuWmz5pMdrBC/XBhqH5+6oW39dSRB9bTSvzSj
iWWcdmTo4rbeitZ7aD1xkcXN7L1frChaol9EvMeLfn0ySHqPF5cUoc5Xs0CAKZ9Uq8Uhy11zXbXl
uJj7xNmkn3lSMwcZWxFj2OgSwtd/m1fbHaQgEdlFBVZaXWStsyL6GDOvWCO8tqUa9RPnA/NQFMb9
9e8hmqheQYvmDzD/i6iyXcNEl51a3M/fp16bYuSmj4zvN9cri4WidvK6qrmzCXWBvNJ+AqhvHzyg
xWBYlYXQIKi8IrnTdXRCRZSYZHkt6guTQsFfJ9VVdHorlSiBgtO3nkJ3y6MBDynsmRdRbvYn0faw
x9m0A6VE0SdNMR8DYV2vuVtZ19limJywQmWR/BvYaw3hofCXTuVtL6WDdhaHsW6tldVV3nruK6HX
UUKUvUWSyjrbYqzau8k4TBzIVqO3WpLzTnsXBcfJKsw3Iw0z6q8i4EN30yob5GyTpeib1yAnB+6p
sqzrGmLATBXnpHq8ak6Xat6vBwoo3oyj3t0O8M7xg9Jru58XLxx+Brne8OVz1B0KSkjCTLJqiBqW
F03N4Flb+kOV4kKPt2R5mQJElwgQh9D62CVCp4mAlY3rxD+vNS//57WGrP7iBKFysFV/YZlG9SgO
oZLheK+4zZuvTZ0hiqSOjr5v5Lh+bNvEObeJP+Wo8JLpPPxVXZnoa5vEFbX4VHmLtqDjnDO2MrfR
8/XEDHlaX/QNeu/8D2tf1ty2rnT7i1hFgvOrRM2TZXlI/MJK9s4mOA/gBP76u9B0LCc755y6Vd8L
i2g0QFmmSKB79VoPI+anVlcZr3HOX8c0dq/jgOVenZp8R00q3fEn94AqNHGiGp488aNrYhyoQU4c
zPSoZbSeYlX3Q3Z4h5u0B2qqsVEMtuwgnRcYAr8cGkE+qEB+v9R9KnUpF0FcyG7jwxhtya9hgzo/
NYeOyqvjgMvkvsps6WGxjnQOkAVw+g8878/NlMkDmehQgdVpA1FsBjJHuCHyCC75BH663clDqrn1
vh6txIWSMGS3t7SVSOkVR6d0AIdjGLSGYSxom0I22pbQ2d12H/GbjSawkPVb6F7ZrTgKQAEZAl/Y
J9IwFIu6u0bPDjOdGMpd3wnDStmsbJuBIrOHuOBaQ/3kulEJ0imt8jXKDNJ1rbKp914Zsb9GAwga
pPTiJeqU3BUh2u8weWpSb4WU49x7h8mTH7K0fB77W8c8lepNJ9zJ0DZEdAtVRNA0epkqMHWFBhj9
vd6wX8KOvUGQqbhQZ9eyBUjy2FOdN/6jZHxDZp5DiM8cUIc7sth5GUtd7Aq9SgPqtSOhrSI/QR5N
XSCE9vF8gXnK0f3tAkgmfrpA7AlvDSpToF5R5tIebZ4u0UTYhZq5DUCfNNgyS/s9CDy9YxfKOBB2
HH+vUcgxMfCfQgjOWg+sdEBqUabPo9ZcyQEAShdkF5F5uY+EPCD/XhvYBPuh9SWbcnsNcRfcVjZY
67MxBz9MjNuuV2CX+4FsBYRXQG9bbO52P26GdQ2gJOJcEAf7bSg1NQJTqrGo04Ve1MfE8jGJcTPZ
XdRUi07pU9DBKTsEqui0SQDBatXh3k02OUU8mAYEgqjj9ynmeaoGiWJEoQOTNeBR/DgMXS/2fQXo
0ocpAhrpaI4g2gt+nqLksJ/EJ5+yjcdN2vrf+2gsz+BKZqdGW1MD1NCQeXawHJ/tdb4hO1norFVj
hlSwE9Y2d3MEQUlw2iHJ+sukn+a723+ZNIIgVl+I2HOXDJVTak9BGxA79JzNOKZvZLofftt/oFD4
C0S/gKdVI4EvY+s4GREtVs27r6tmq3n8Nu+AqHfez/T1EADg5B0SM68R0imam8hQwKdrE4pR8toF
j3DtPkkHlekgrPkHEnbes4HnJ2J4RnickqY5MBNASOgXmTd858OCa63+t9ZeSOdLjbFr9j4mNLTw
KKIY0txpKVfGIJcyL7ErRkT7rcXzedGDxOXSiB50HnqE3RfPpzfhgvsBfJFymQlwObqDLANkVJIL
oMfjzvGktmGuKK+e4dfY+aAOy/RBt6zIw2Q8PIy9YF9+G2S0jQa2Vau8tg14DzzJ3J01+DKH6gQW
kKgPatx1ahfmS9qM50x62V+pmaKSEqu3R/BrNqgxhQfXdPOlGfozxc/+5PExx3/0QBGbtyxQBRx4
XfoMXor8gYAO3UpHduvFlqJBARh/IkBFyXVnP4Jja4Y55JUJqCfUMNbmCPaqDny7m8os+mVZWlDb
VkiIpIjnSWl8G9CkEmhJmpQwFCjsdOdJO0N2qwSiJYAWY5miu8NDpNfFEdoG2IFAnGxukkg98cYa
MCF2AoYVtdwhuzI1iV4caYqPecgEQc+lm2gGvmbQ9zsAPaLwCiQf0XFyWHoRSkiv47z4q+NATLW+
/yYnPQwybLRmD7vV+wUHSMcH0m7tiAQFVB/xVNABiEtZZQY6ICMnKX56N9rgwYbMpYatC41G0qZe
MHA+qBdy5ATlOCG8JvP8klfgEiVd865ORgCq/t3ROBr2EqojQkRtHpH2Pu5i1REllXVkJniITyNC
VXkpdHF7j+8MppuvRySoSe8uCHupf2vTVyiF5n8h0qcvY19OZwP4piMK2EER9u5Q9PGqyTTg+bTE
28i2W9t66x4cGdpugHBJui5ApAiUETTmqTvWmHuI8feAfgh6lRlK73YZQxE7/WWAWa9MoP9fuxFM
H3c7uHFWVpby1z/4O8rOYr8EslGAi6wEvUeWNviVqpgktXUvahZIG9sQtEPswq+McWE5eQvJ2Np8
Fci8NC2CkAgOnHnTVQti2QTPCiitNPAdUtNyrP8+qDYsgPMKeUKQqgT9rTpo4KkEvBD6Ge3006Y6
EsiUQRFmAOxJd1YS7MaV4dXHREh55epQjPZKVCXY3VWLDgD8W7HAolNZ/LzTLx1yxdQCpSP4OIDs
gyRydLibkrHJD0OvfyUTHZzOL3eeztp5pIgbvisa+wckeroDuD8hY9SNaQ9x0LJbggjdRo5pqBBv
V0bqIU86m92pbUX5jyLTdeBl0vGILZOxqqd+WBDW0hhQfYN1OXqoTT50RgewpIG3ID3ezaDvTbpF
1XXvAxoBie160i8pcyFlpLW+i2eyxvDNdU24knXkBUlqyifRc8RRbf/KdGC5+FiBPdQxtAN1ToOu
o6ASQuvU64H+aQvR6nBJvR5eNSdHut9QWSyfbHBB3yAHUDZN0y3LRrvUA7jFyLO0UZ1dy0Lf0Tys
wU9H2INcUS8T3bA3UO8KNkx8IuA4koeEVXualjyAhARhn1Y/UisuQESJLWd9pNkQs+pAYl9L0Gg5
0Bu1oIdnGz22YRNnzyGKWZHwiEETBSXS7YAbeWeCRveEqmw8mpuoeqpBjrHQByizlfjSQgR8IsgF
iUCPknHbRQUAFyqmiu20sYxjXoMVD82cldxcAM2QnvBSAl9LZaHYRrPcIGkTY5mF+S+O3IUIQFjn
a72ooQKsUnCaSsGFKjWXIQbk92N7JhN1OgIENrpvDWvyoA6nA5ETjSfbfRLD7oDRzbsz2XWhDZCk
gWYW6vWNY9PVxbbi4TWcNAvUX0RpFeUMRFYGOFKnMPkrx7sc5Cqqhwsfp9CCSdcOtIMXZAR3M9zp
dHYFdWWx6jqkpSBPHfj+Ky9bebmHAKRmoSwgjLUtBQ6oIxbWCCFs0QR4wJoP1JExgZx3abyCICPb
u2VZ4MHns42Vd/65aqFrkNsxBBXCaVrqjZu8toNXLtwpD7/VXn0eBgTkF+P0VmHDh2+1bFFB0tc/
Uit/sYe0eOs0/GtRvyyfsR/IA15k4tr1JQIClm2cPD5OWxm53b7W/QGqvOxfVy5H6/OVbXVljVfn
SpaIs5TZG5L2n6/cd+lLUuX6Mims/jLFxRokZmDjnixtY5VS+2YOuM/9LmUgw268FSj+/SNq/vs9
8ujGxhwS/SEFodnSFXX1xRbdqwJtY/w/oDZCpnNKv2mGpr9GvZsGDD/6hygLtQ3qt5N9nCbiNLbJ
tLL9qXxyeQjCaG4Z3yGk8f4xDHwMLYyi752JIOBvH0NO/r8+Rmx55S8fo8HC5mRinbzsRvye6wHy
FUhC5E+ggi2vZovHimpZvo4DsHyFK4szmbDaEoEvzG5DTRrOJ2CVqNma4zwcdd2uWKqhKAxAjTmI
jt3JioPe5PYtLI38iq0WgAmtfYOegH3rIxWEgQjSgWxNFCnUr+K6AsnxDQij/OqE78MhCYZ8Ymwj
mmB1+rFrrfeDUGcp4O+O1gNdqlpO3E+IrWQmAqeqB+Q8UO0x9J0OlsqAdB0sA9EFpECmI9hgwaGk
/0VmqItCKkZ5kU4NeRWTlMeq1q9Yt4TLuKrAhykHqzn2ikGFDqzte6yPQQYdg/5xd++ANAK89Q9v
OTarsg23kOvslibiZztK3mUpuK/AMOGBDBU4a+oF57W/o8RfzibI8Xqgl3XCcDUDB6aB80UYDt6m
jI3GDEjv3VBGaCp4GxJ2J7F4OqNeBha3Rat66xbYmW5ooboOkrDLxM0nRiy1qiUd/YkobKlPte59
ylP/8Px1HASGZ8/KbEwUkgEWFg62XKUtOJRoCTivBsk4xhV0QtRikVLldJi9rdZElS9S8/eDLzW5
khVWvwN3tomlmQApxPINwK6gyvz0VcZNhVI/2ImbNo19MFnU2Wz3pGIY80L5pux3f4NZP7B8G/AM
Q+xlVIztdGhThmqRoYsRboPt3hspv9xtJ4AdaLdYZDk/RwZeXG07oNJCuuMX3w+jYDRztqfsjls+
TJMUr795DW6icov7DDv4q4Z/Wmc6SFx4sWsFXsGR4FTCrIMpxmst8S+ltEbPsGej9Npoau41s3Tz
BpadlYb3DTRT7O6oZdivkVINywws5xhHEZHSsYHsSwFoOhcH6m0zey9BW/EYRdyiOcjcQ1r0yHPM
QVOaiIMBj5Tmi5yXKRSsOn6rZF2DfgdApdqM+a0EcT/IWrzlNIJ9dlmbPTQNw9Bd15bz3ptiW01D
yfSn8cqDOl0U2K1saNKgdqBx20r9KWImMHdLqz7iTxEzZ7lu8+ZIvZPKjFMvsuNw5uA3v/fSr4ma
3GWfx/7JmX5reKqlx+FQxO64LBxfe9Ii+a8zObJ32/Bx9puflkDLfRTNuBFFah746IF0R920wEE8
ymqUN7tvzUPVyQyqhrg5G9B9m9i9fLLTzRz+9B8ScIFOfTk4+qpyXASIQGJymARnB8laJ4AkvLkg
273jT03EEli9oHH3brOYnKDlUMj+rcNQ82d44watZ0LiSzP4hQ55mT2hftUF4vGnic7A6+YvwSmf
rUrSyyRjlQjQpjgeKNB+9Y45wO6Z8/1uNmUU36+Qu+X7FVwb2C3FGucvWcSzFY24OztafouGfKdp
YNlE9VKyqPMxWbdQ+YSWnMd27aTXZ11lejWe+we9A8RAZXrxphWPAjEnyCzU0G1VHtSRC2tnoIZs
HoTy4i4QEDeTxhSeIUfaLrTMr762FdKRNsv5IQ/76hV6ZLO9kVApgiCRtarTpv5aYa1qGGX5aBYh
2IpyCaSxsvdqOCqgovvwGpKrt8jpXiByUQbQ3ktvg45wC52RbVA2qWx09n/jp5UILxQ6uKbHkRtL
35xAt6+eaPZm6mX7xWJcHqQOzDJZ0yw3luOAJ0rFTehXrLoJJNg+RHg0EOStG5EYGxK6mFzzbBul
/pjmY/oQC/Y3mcnLiz19U1iW/KK8dN/dmDnwMKVm3bDWLA6GjYcA8vH2jWwl58GIIseraZv2LYFQ
c+ACdb0hDxpgSYQ7lQDsjWxqQO+AvXWOA3gsigHiS1dg7eavgEs3u7Bv2Iqr0JcLu93an+0ltkVv
yv9P9mHKoD5bhws+8u6cFoO3TllfrsqC58+gLDS30KX0lzxs8+eBNyhadiN3ofloJlOIoEQFekxy
Nkzw+fT5cKbOtEqmxxQkZBGWTgN0toI8KtkT64b4OrjtsO1Tx9MRhnPafYWXZbYYjCjcWebGsIXo
/6YOrQTd1SFnY7uf3SHbB70ZiFABPVWDhWWqxrMVl91rGzijNbzqmmghODVmC2pGVacYJjXIwKpe
qJJWEFdAKQs18xEKZpE93JCZ9q9e55zIjG8XDEURQO5V2mBKDypoOYRgttTrGvIttGS7TjPs7+6v
W0RHMrmIESGBFsCn1zC9be8v33BcqaLeTw7Ux0mBBZ0TZF7mdzUNZIhBxyBDOlpgd8ce0hjWvcqy
5d3YPsZTuG47Hl3I1Oke9I558zf1kek+6G77dVA7TvXB6Ia/yf//d1DcAS0Gtgd8tE54iJO648VP
IkA9KjGY9XfZRActwWrzVoRt+VSk4T+GWnXVbhMvPCwmT6ATNOem82uTeu/OiFiJ0705pKg4M7Ko
DnxtF1qqsng0vekBrYjqjPs/tky3KBZD5tSPgISwpZ1zdvWYIdeQlW6OIILr94OAWI7veuKC+LIZ
aABMPE81hDRkWTffvZrvhAG87aIEnBv8BBAKzc3vUN7hXxzmsmWKdNs8Za8p2ke3eJ9ymABY6gb7
fUqUlB8j3LtxK4YvWsl6UDPiTKIGbwGdg+FLIXBNOhuU7Y9+pTmBJtYHYelybHO+Jm2wEGGVk+OC
4qIGcfKKmk3XQCgcipykFEaaYVXO3NOHnaTFHAQw8DJOE6wFT14B2eAFTqwQ758FpDrmk89d/8VH
B+Bn30+xuY46swv45Ia72PflFxdy1t1QVi/CKJNTBoboxQhdjy/kFseptgNHMHQ2LXdRsd7fJikL
NxzFigEKk61VPFT4X1fZ1AVmmUH3g9qytTrQiljWaoSoEHRBnWll6u4GWKa/Q1tGO+KtB+iqvdDZ
h/1uIvtkG7M/UdyTyVaAkRF2vFWjHdnJRJ3/0/7b/LjHP32eX+enz+kTouNj7oHZax9VbWtDcyzc
kD8PPYhsJesuXZGC970ePKQuiuR7Y7phugK2HfGfpgPJiBow+5hTAqGXxIUqTIKn9L+nuls+ppuH
J6D0dcYcCuFKDcEqbXUXiWrpG162JhtpJ3RgPj0Pmb4wewZebLxKTSsydkiN6jNubPAya2ELrzu5
YJl/jmvz/QWcVO9uM4xMuflt2Z3AGuI8pz/dpnb812y/utHwMozwL3Zw95sTNsZQYLq0lQ1NerN2
r7GIrSvQngPqh3Gjl/oxa8FsQZ7CMtut45geuBIZNiXKv5liUB3yBly35CM121k0Amg6hhzL7KOu
APZl+9MV9GB2z4ZwOoI24oG8adrRx3PLnJNDuhj3owvUihVq+TaDDuaLXiElEbphdKImqP42Td7G
Nw2KdLdcmoFUNa5pZjJUPYlyQc1pMswtyJj1uTcbOYAwY1FsqZem5BDcOFFTTSkzcPLRlAXodbIu
ak92FIIWRfMRrOBLRnETdRBNDpg45OCOFEvpomqCJl4cralppHw4MB2aRX3Ni6cIeaOblc2hFHJo
alA+34cLUetL3+1WRmtCpTBK/OtYo1SNKbXQauhBO+G2ABp3Pdgf/u0xeO2hGfGq/80DyCmExVXK
4w9zuNi/B2NsQh8ea5acrYDEQUjFMS0cJ0W73yfamoj0Z9vcD1J9kOzXDVhg7UIzNnZtISvBwGqK
PFh9dKmJlMncJIQNYWr4YM+mO6bmYxChdcjrw0Qtcv0YyFCOcOQRSqkTVl66LD1AftC9ARrs3lzG
XlDG1ZxAEutCsrz2VohvjyvqbF3NP0mErFrVSaaiyM6lmzGw0mJ0GtvJCiX1zZqGe7owsBNtvs+j
1SBIaWwA748fyKR7PRZVIH7e0CcYe687cOgBL6iX5mDIwRU6669kGioNFUSDm27pI0Bdu97bzNEB
APn5iUD6A9Uv7ZEsrZ5D9Wn6HiZxv6MAnABB7maqu2oO4A2x2Z7xor1SJ91kyMZC9D3hV7rBeNqi
7OPX4SKvqoA7DPTNRertYrwHgN31dq1f5082S4qnHOskc0zHS1SbuMdtZi1txsWWOoGQnrYmiBKW
NOBjOJ5XOUhcpbvynDI5m+aNQBMML6EAkN4J7Dvgu09rJJWbYYy/gwb3m9NB3wdEI/4u51BjdLPM
eMNA6qeBstK8wE4AmikCTU/YzlYQfEOr5RZpcUNBL8QVeWF7EVZNtvbAWjBABulLl8Ym2E4zZDAy
pSSlpFyUHcha9sn+qz9yhifmN7zboXR5BIQ1BVJBRf5+iwFWblwtzRgJjXvHp2BhQ5FAdwCrZhHj
Gd73Jbg0hvAKFa/w6hjIsmB57G96yNhewRGAmL+D0q/B84/kwcLEeBi7b5O07WSZ+dxR9OE/Qndw
kqWt2IEbNSX50hw0pV030OxTV6h7huBtB/XusEfRm9rZ4bnkQMYvanfUbJgecLDCPsfYeWDZ8m83
elX0NhS0/bz9o1utZiMg84eb2sfMs5GdLqp1lrhflGbrejAq9+kA4ASEyTbtlKYH6IJlh9zQrI0E
CuHChxIw9tLwbl2I0HXN7PIri/nXmA/VjzqB3l3qjnxhjoBAN7z80fn1V6nx4mteFwmkcVL3Jhl+
zJXGswsEKt6vUhvj56s4VpyskAdrQH/8Vpv6O2sMlKaHAzBbxBHzyQxtyJlW5k82GqQoOLzIgMSG
760yxN5uEIkp9zZSNhDmsa0b2SLxpR2s/nEw8DrwbcgONxO4sO7+kL4CpFHoWKU2RnOdD699O0G0
tLQebDk6e1MtVh1gN9ZGKhOksSdxQbJ9BNr1V+MsHk9GU3kmK2s/Cs/7u0z1ow6Wk/uJ6xizxf95
8otPmfjyJW7rN1oj02qZFsqyh9i8CPUd2Qffu3DTA/Yhm752EWQH7uFdCgMru8Ugdm450ZoqD+Tw
UkVQqoBUhBHEyDNCci6ZzmYo9CU52P5L2tbWkhcoVm9ElC3FpEfrKbatswbE7XwwfMaPvrBWfR4i
vEUd5DJAbmlZ4Ee2JluP+r9At+MIwnSduPQD6EJaOx3XZSHw/dWlhgCkkHssGuUXsOe6kKi0tX2n
moyta390XyuQ1xxsD+p9XGlHG/nkLjsBCv/J1QowYVU/Kmlqb+rES6v3EwP8uKmAIIhtILtYGJnx
UnttG/BOWJfBgLZA2sT5HgkDMDqEk7+qGFQREiMsllkF8p1IydMV6qzzgPYGkAdt3UDSLxl1Y/Wf
fciRDkkCthOuvO+T0RnPvxVF62O7ZR5py9mXfHpg2nQkGbI0YfJB9dEOk/oahrtFbU4/+v7bOPCh
gOV+tN4ayDIsQHzEb9wMvbX0gLEZQGN4Yokfr7paGC+l1n3LyxFq5jF48LCq+wt0z+ZiVIM09nMQ
wLfjCQU9CZg1Nf1lGsd5EGRV50FNiYAW4CZa2KeHuLa1ZTYNyRIxp/QQhSNI2qmnDRP5fkpdU6oj
gGLn094ckUArVFllqaEQPDYgvA4tsPjoh2DQ0HLRPGpWUi3LSvA3mQ8X10at16IfvvXCa3+gZOof
7tnei5uZ4GH2RuuSunoK3SfB9/hmq1MqTbYSlufeWCJe4zDaTCp/RIehlD6wNRx149TOTKSLU3vc
G5SB+uTz0c09LvfUanUozrfSnzYECSpH6JT3DSJ6M0JIwYdAyfJnm3DAQEGi1ORMfuPHWEId0Xzk
9x/nsxus0b20PYJ/A+UpuqsF9whLb+lPYEkH5kYFaQoLoMDSdkBVptDR6kCDQmg7re62KfHPhvZW
Y9u9jz2/wi5Z10Z8h1EwN8chdy5yyBNU7sY+wgUgTorVgTrAZBcuTLvgm0/eWC0Hjcz6093ZdhWx
d1rdPrlByD1ejXbegAv8FQQx/kmUlW0uWsQDdr4ZvlaMhWcpsG8JAL9fOyYYyGYX1FxNiyQONTxd
ZB4ATwRRg/vzaWRZBTLrFT2YWrJbsrPORdbmwaCcqSfMkIFb6AIAwUTMzr89/Gj2nJkGyBZRlq7Y
Dh1FjxixAnWZdKoT8eG9i4yDkVhA9QGboYaQBt4nP94bJQ/I0Y4NlAeZlWvumDXMtnkGU1bbBjJt
Fl/kVQ65CcOwHuJ0qrd23Ga7wrTlZYIQJDTikvrrCLlHV4u0H95Qb52SuW+tm49LGpQ7Sb0dMgPM
I34nLyamnAflunOiJ4JVtFvEiJx5UAhc24OfyBWDQt8iV5UKjqpUoEM11ksErfyTaQ0GcDVqaw+u
DQ76K5QegJDx3Q+7JjCXiKoG3hwhn8XHYL2Mhw300SBvjHTOBZjh8ZKnQ31iDhTqBcsdiO+AAkWP
G7kvff1KLUeZ6Ay8Jdm2c1R5ghpKk1BHoUXpWq8Av3PDpnifxc+yNmAdIqmx4YXxqrCw0RxTBkLC
+6WQW8KnAYJmS7ONMtmGSSLOAqQKK88b4hX9okr1s9Lj4gYlN3akVhP67amoO/D+oY8Ofq0PKweI
i1VS+u82VK5ew1Lz5t8iqmqLUzWZF/KnnyLI48Uq4kO9uk80hOLBhGzxieZBcBj0G9JNEGQCpUql
+K+MNP5HDIn7YPcQ7xYhWOvJLhzbXRqNwQ5NVIzPLOGbVnrG12wwoGRdNHJDbilS6JmBjX0z9Wz/
n6admFYtnAE0XDRtHg7F3iRYYKN15hZVg+Eqt6d2TSxk1EwQW//U5KpJlGV6U4ere284ICihF/9E
eC0899AU2osUfyU1LY5oeel4KERQvYmtOCJ5BVyiauoJsIdC0fRTEymD+JRWbTo3Iznop6jSfswz
IeNxTqLiG7UiYdvnvtVf3GmanttCtBcNOmLUxw2TPzSZf6a+EcjFh0aa4AzAFcGoUV+xwNqGIFh5
jrVJA6ZIrqkv75nx6IAwkMZ1dtfcZBsvqa+aovjJyf+pcOdthgRY9y4s+tuQFyloubL+4ChyJ8CG
zW3CrApaOuCLml1QTVObtn2lVlJkDBjA2FhTszeA4S5S/0wtGlRggb5AgKA/UJOmdL3u6qbJk1S0
J1nfpI+aitoWFbc2WGD0kLvh1W5E7f6ZXJCU4WdoUOzuA9pc6BsUAgBBoSahQ5fHYp4kyut+ZwK6
vADDhI9UduUsktoHmrmyLG3BNJtDZEv4gdVN4UOVleEDqiWzbQx5o4VOPjVDmV1RdWfqpQM5y33h
R87D7JQ2eLg0uAfmeVMfTEm6nUbb+6D7tQp1GSMBha2fFnaAgitgSPxIZwcbX87HWiAfYqC1qf3p
7T/GMlt1LoLgVatvki7rtw6qhW4Rt//myZT/Veg+Mgdu+ZyDLu1PDmnjPvuyrGYHvHj7bSWx6VIz
ZNgsPbrgkVnEDjTtCyOqTm6mma9MrKcwj1+reqzPYxwBp63MXTHwTQrg+BrJKPP1Pui9idV6gkjW
NJWH+c04Mh+/kZiXKO+DPNKnQxcC8MZ7CZVfdDTq3UpnkHl3z9jwxOboB2TxGcM6Jy3LTZgVUMOz
LR+yrplY2YIlzyLHUjBuo/bvErEqjVnWPwJprMqVyVe7RVAjAz4bO+0O20Msv/dG1aDYTg0PIXYz
D588vXlGyqNfJRlW+43CQjgKHyEaC69LtztTy9XBpjC1qVga0gC+Q/V23vDeG0Uol6/tEogpNfRj
vO+NxVr3wWAag8IasQAUwveqRiUzQauCH8gNeXsPXFHYC/Qu09+64Yn6Q3C7Bcz0pwMNzNTAlopb
pvGpzmK5d1VZRd16xdlWZ9SMnBC/07A/GhO0tsHCAX7GuhyO5EYekxaVm7YDWewO4KNu6dl5jYyn
1ObagDBLykVs6MOD0XvVGdgXDWhWpE6doSpxf1ZKnPTnCDNK/SsIAcFhnll/ucITB3o5dU3snyGD
tmk53vTLhkX9Gkx6TXBf6qkBzpC1BzINoOlb654JkDTCoyJxxrcwq3Yg3tF+GLZxhHDp9FWAWWDp
ot7/At4sbWt3er9FeSlQm2qQa6NuMdHr3TTy8jKFVrFIZcFPmapKTWPAowdIAs2tD7st7EIE+ZDv
CxNcineSGcBCoeujdS7YVfViTx0Zbq9VmVnI8bMQSq6dLk81GNJeu3+qweheIzZG4MgFK5pf++ar
AP/XOjGGcU1OYG19H8Oc2no1/rKibDvURXztapPfWG4CGJ/poK9qkviWibI54onzlTonzqsTKKpP
xehkR1OmWQBlXAgsqqbf4Q24oFM6hFqCR5jqkWOKHhfCnUqox1mRsbe/AxKXXS3p1ucM+NFF2/v6
F96MWlDWrNhRM0XGAuqYw3NqqC0YcLYLDmaYL2FSj8BW6N7O5V5yQNWps8RyaNGlQrxMecRPuiZ9
EOgCBgAh2TbQSi/al6qp3IRy06OanxCvhCZa1CAZBhRWACobvqfmh5uhZgNYDNxoBCqYmu+o7ADD
VlV+8x3E1FXEPNGbAUirzjuPflEeURHnBB8eSEmgBCAZhqWjPMIWlPLkAU2i8ltUv89BHhoU58BF
BI5kPJD0xxbJtNVUowZkLGvjEaX0xmMm/HWDKOWFPPI4MYE48McFolPg2XUTZ1rgaSN35GyZKMwW
sgHmCkNpRKPmRDiyWVnlMOXLytHWY29/ZdDU2qWgY1q0ihnGnsLqQE2I1JjPdifem9Eo43WMUuVg
rIWzrQoIhtFe3cFfvRXlEAe0kadeatJu/e5stUN4QFAnWVBWq7VaUAUnRb+OG08DSDnv9sIyvYMO
1NacHUtDUHKNyLDSALJT6qyRY7yRwADNM90H/D4nIkVQJQxSjmUPywB043mfPvgp3mjj5F7rsIAJ
GILDyLy3u6lPHEgiWPmwjNqsS5Yuz0WQaG26nttVNCnO8tjczW0jxMu3LoszTVHmTvogxw77QzUY
eLt5/gwltiCpG/dZfMijIT1itfN+mLwEYJ/f27ys+kPeHMhOI9rQN0GjqhPVjHl2Fdh86kMIBruo
pTRDjS3IZqsO/PvLZQFQ1OpOA0JnCKMjjQqkHY/z22RL+2kUgMnI+NIJzX4ii6lNO9BHdA9CmXpT
rxdJ1bkH8iiQkQgaASW0RmscrKhQKilqcEjRUA4p2T2KsfwFNVESa5z/x5Vcs+4eYkBcGmTh/S6z
USk91fmhVYd4NNHuJM+BGZryA51Rd2l1I8iJzRG8jR9jInKnfvKspgp8Pr+fUr/W9PUKUlrxxsqi
NCDd8F2uqsMq3CcBa/Th1AGAf7KzLA0ynZmH0Sl/iDDtjsbQvR+ixOqOZHM88OvZVnagzkl5dGBr
QBztw4V6RlTQgdIZvGq5dr2nqabe5Qdd1l/FR2W5hTQDmShNRQetBUWl8qIWudLAibfzwDmj9XOu
+/S/zkX2jyve52I/r0gzs6IwD6jFxuMTD6M6ReUtIXi9jya2O+w5afFYufdiOfG5Sb1IiPOMNSfL
1obTyES4w6tt37IEiB2yzaceACq7xDD2ZKND4VSoZ1YHlBmApPSVt9hBgLdLuPJZA/zeS7TXqq3L
74XpvXq4Eb6DCno+AZ50PvmlSw9H9wVSGXvVXaiR/2OK/3MfSIChygv83Su7s+1jPTrWgogecp7x
dQOd2pkdwnSh7FJVun1u8Se/MO8pnpj5+qdBoceamR3i34P+H2VftiQ3riz5K9fO89CGK0BemzsP
ydy3yqxFpdILraSSuIMruH39OILVypJap49NWxuNCASQVFaSBCLC3YektJ5Dy46PvQD4UubacKFD
G/MMWpn+zTIhEHdhsVqQp5ESfdUVm6UojY0RY4/KemP8MDSTvhZURTBP2Rng6tAHFZRQn6Biepcq
iIxNGoAIlmw2MpSLuuUC1KCiXHXA1O8C3mSfRm3aiMpEUauy61bq3ex9WLzbORjbdhXq6z45BfaQ
P+03/1/tRQX8GmWv5sSXyl6B8hKazOOcLKtAW3uUXv14y59lnVltOscd/Fv+rEcKE1HY2F3fkmLS
Dl+y0B4OZJrtkV8EQJRRzm3SgvQYWeXj7aMlHjibqopG/zZNHXQfp6aO0cjmqWkiHVTOF8lMfzKA
EGzYhMBghpKUc1Yy5mt1kwMHMATnuQdPqHEHXMtTrmzkV5sBFBRRQbKhGeaxNMHPWXqw+wDQpCb9
ecDydJ7pZrrNWcXpBu8bfqBO1IHdJ04mjx1g/Msh51hxq4XMvPLAi68cbaRmlckFz/S2yEZQdakm
LVccESLX1gfpgWzMBcEBisLvqHN2U/MypMLXN5swf9ym1Ub347Q0yNMQzEr6JsU+CssgmrYDozV1
0qH9OW3QYKswllhVDa3m7MoWKztaz7gh6iCoSesZajK36wFEQmri1qReYNlwv6RHN8SupwOCeBMM
06vXYksUcr07glAcazxqc2WkMzrEgYBEbFpvaGgAlnW8NtQQat9mCAoQ/Ftdff+bfZ75w4eMmRcv
uCv6NUIc3W7g4YNpd/oXDiFWL3Dib7lMOr8eEvcMwd/2CBoPwAnHwns1qhM5OFAl9gsOTvlqKMuT
gI7IkjrYxoLG1FcoO1dLVvXxyYvC/BxNqD1Aaiv+xszHrjSmVwug9CV0bIVaNgcbpIgRe2gg3Il3
7vgl1+1mEadWeBGC2WfqwBYA2ArVoQFiN3eUGviXAxM4iqHacyMCtaKjSqCGpr8nW986qLIbu/G+
QmRwbYVafxdkkXln1Pq1UYvaBKkkavWtFq01MOZDERgijyHn5h5RlR2BWm5AF2pC3dnZg/x87iR/
stNhRGpp78Rs+7tdTQt2aG1fGO32g7+y0wekkxYdAMiZO38bDvQu8sd6P1/eDW9DbiiJFIepzDa3
aU3U1J8St/crrRlOjCGhM6Am/64L8LoG0Cy+b1IPZb8FFBuG2hO+YRvlM29qwPj6OvviuqgC6Hvx
zUtBniSY/CFtsUzTnEM/9B7JoAS7lKzxS88KfiB1hjLuLP06xG/A6FVPtpTjKsKj8VjpojgYyK6u
J9fGohLkA4swd9tvlhn62pTlP8DB/Uk6o/3saQOC+4i8n5mm67vCBnSfY092TYTb+X2rG19Gu9v1
zMh+6Hzay9GrvqBoEwJdYD/ksllEfTc96KZINoFdpfuKN+md7Ubh0vC6/gsq6TdjmWbf9TH6LLNk
/NT1w4jdpyGOniHtI+7sYsU7XjxziXCgcrXaaRdzNzpUdez4ZZhIUGA7zSF2jemhbYwH8HQ4X6DR
DDWnwG6P0A8r70HT9pXs+McgKtNV/UmAtu5aNxEKqWN3qXkA14EAMzxruYhPlRFhs29Z3dfaWbEk
Ft9QXAOZLOVgNmzcAEMZrRIzFReAX8SlCADwQsChRLzeyS8GtNfcRZnjiqfsjkzAcGnITPeeFS0G
rdiGWpuse1X0gT+1djXdLF4gbNzvLfXemzsCoAWmoLhQK2JBccrN6HQblBV4649RDBLPnxMJJIyX
uJmStUYlIlhQv09MPjwymkXu1t+I7G1SfJxlKsdDmy+EoyjfZuK3+Ug+dPjQLodwOjSodZWGu4eE
zcJhYPEoMus81yxMkMZAcCBZU41DKMzmBIDGJ+okE4uMk2l17/4NKtyRJgudg1a7jk90FHZRfy5i
27g3ETQ7/sHeVeKjPTHbz07WvPtXKADyib0Cv5vPXpCY90MINNUcyRJB17zzuyIJcuQM3KBUk0BQ
tRz8C23dgnsisC/4YoqnDpJM2xYQ7nU7WsbnCQ/eUPLoK15hoE9pUu04Sme6g0q1C6IMAJLVSOR0
i6dBjWwKBIZCVs4jycEJAAKjkRYqKu5kAtFx/tdI+kydo0SRRjqRq39uUHxEDljpAXsRrvKwtu9R
IZ6s8cfwjn0ag28Y4tVbq7FK5AUiC2rhUocetQV6VctMv0G6aD2WfAqBSYxW4OgyviU2kIWomE0+
OZPeLz2zN++KPtQ23dS1e1a14xF5doiP86K6r/CYBzyvEy9YRjwGKYp7F9H9JGswhpW8VKoi9kuj
6cL/07VN0vrbtYWl/uHaYk2DyK7CfhF0Kxqa3G+sqN3P4CzVRNV8uyfYV2Nq98CRNLuyT9N+gcgq
KOQoXOfWvFpZMRgDZiND2nblDpG2QBpbYNfa8vUAMTM/GgJ862Rsihjv6NA5TkrFa1AHIXW+bkKI
nfNy2FgDF3sNJSGnnsnhRGd0kEkBhrKAseWto6qCr3GjB4u85sPaSkJr5/IyundHBWkbQfWLypMj
IJ7lM3mMtmUiv2k9Af3T+9BjD/cDHiXWLa3/IcY/n5LTBCdKAfAkdtb9EGHbDza6EcFdh7vAoATZ
qlJlxY3VtAujRWVgh7KgR+agRNpOp8/kFuigOXXKEhG4DnuNOG7bc6vcuhBYPjX8T24D7vyNQCki
ZKy4fKrzfAMoN/J6uPPWphNNm1w1+6z0E+iGPKei0vepySA7rk36i+4M38fEcy9INA93YNMGYl35
W4bH/EZyZK7UtLkUG/IfE/4+bYG48XbKgWwHtTYYdtcuasZ8ZBfjHW1tqVnqSbKbN76qF4iN+EMT
scx4l1Q6MtEV0KUuFa6GsdMtDKNzVp7w9KND1a54SXRsDXjG5f0ToU5zCFvEabLJbI8AmYBeIgdR
9RECnYG5DkuAygs+9Gvqp4PG49eEleZmEKYEhgWHWITdqWiqAlD+zAGDjMuGBRnjonn3sZiUftk0
yP4qb+qQPBzAfwmlhbRE8hZa6/Ik+wDFhNCX8tsCEo19imp+pO5xipVXuwbjW7twEZocFmSsVQ+d
uaiU2RUVv7vZS8ME9cfcK62lUaLQcMDKwMFr/NDQjYZbKDq1qY17jk4j96G0sgQKZ4ib0wE5qqxH
SPevdgt+IQFef7J8GEntKY0NaJb7NNdtDISEEIpXBzPn1soeMpadQQ/WrnVwgZ9LI7BOunwyVLkX
HchMZ1PUWz5LRrGKsVLh2IME7nEKc59cUrKNnqih3xPZq9sMdaw/YXcSgabPlWKhQZVs76kDnYWp
0wowKTAYsZ/zVmRtp9pG+a7ycrgNpfNm3JIPmWyn+Gs0TXlrkw81iyJ3bP/WwwxeLA0GQcm6R8Ko
F/H7IUE0sgZeHu1scCsQDoXfZ1tGPeTu1LxYd7n2gyKQH4KUaRxD5ScCeXqLavYj9o4fo5m/BTdp
sOuET1qsfUIVtHUyNfAD9lY0Qil+TE7VmAlwL0ntChCa6VdtZCLGk4ULMEaKtyFMVyhSFKj9iCFc
4wTRd5lUX4uQtZ/rEXl7jUX6PRY8LrgnGx1/xyLd4aXVgQWnBpqfpyuGlyvuB0fgu0j68TifapbU
9kaNNZVIKyCJVA8dWI/KrBG0eAN2g21sArQHOowXFF5eIdZZP7hT6R0BFqx9smsS5ItFHVV3aWBN
F88ZsH5RAyJwBSBjVDgHG/jiR7eAnG6vi6ewmOrFAEa+Ix3GXsuPujrcbNSUvWx8JzPXxYSC8F40
p4aFxZOHKtj7xg183awj1LUsayayJ2doiydEXlHeWMp7cgyL7IwqKfeOWnVSvw2iGudJoFcHWtUs
wn2o5izUhhYPon5HzWxypiVqgewNNVu3RHoQAe41Ncc4aLAbq92lpT4UXKHxDtkNy6deZOK1fVWA
3oJ6XdbFp7bFCpV69cGs7xAyuFInlq7xonRGfZtrmjWBbTmtAcio9y0WBwgl5Wlwwm8rONGZ1pef
wZfdb02jcKaFWQUdAvAjmOCNHBvDHMrM6owOIVQB9kGMw635J7/bMBpBLjTs1vz/n+r2kb9N9dsV
3D7jNz/q4E0vd53xEEQQWdagElIs6PR2APGHsyysclhAKCE73Dp4DEr6qsj/GkLtW7erZrw16ez3
D8haZCQNDpbDf54mqn5eGH0KXclsvH0qGVld2cWC2cZ1kjH2buoibkOoObvQKQ0py+QZypvVTrPi
4tJCGtJBKugoFGMnHcrRQRWIFpT+aFrvtp7OknStQdToNKo7ALXRslnXMgVW4udYGlEkqJYbuHm6
2Scd2O0pw5OIPvXWMYJep2d9ehZuhJW5jDq2SsvY8+dP/DkxolQAboPDu6fPzqTALrkykuU8FQ2O
5EvG++huniqTRrmKYq2aXTzNO1sgIdqAYULumdTlfj7jWfd+9gcbuQyuzTPc2BhHB/Hz7GZjaprb
rNRxs1VgCfUTG3c86N28+7Lj4KaKwKROzcBJvXtpQkK7T827SHlUkFfbRq3T+dRZ2a53XyDekle9
fpoH9RJKgQDxIPKFElEhG3HnWtYZNCnVWzk5Z43p5Zst+TniOBGwuEHSHHmcgZvJ04Mdr4cnKkin
MvRQ1aIjEjDbbybyIHteTXdAmS/0ERuCzEkuINCzr0mc8DMeSCtq0UGbwOacWe1bN4YpMn0tKvJK
r2p8lwVgMeB5eKgzW+3nK/bS/jxLE+PdRmddZrOXKBqzhV7k/GXuDTe64T2kUqZXx3HSK3iv2bFp
pwOZIA6RXlsU4t8FeJZBNW8IfXLrumsEMqYLedGhrZttahX9iVpDnKTXWhTPBRdg0lAzk2lowFnB
NDPc3WxdYdW+m+jphlyoI5M5QBcFQDxkozmjCnKiYWuny9unhlxam3QAA/VtvtDKzB03BtRrGS4u
OCkm92Cz9krD6J+EuogKSqXlh9mNCjS8yXwJt39Cih1lD/av880kgvoyeDw63q5M8iBeGKBJBCYV
Xxj5NqwOFprG+Id/VWUGKCM1QVdFLnTwJnCANEZjzP8qmpR3HkT38lz6t4/VW+FutQp167d/aVd3
2l53+8+3Lw4BUvD+y2x3u7pBON5dEb7QXPPf0BtKFXUd7+bmVNp7MGz0CkzT77gJkQStyIfXpGkf
zSxPHxNINu65rqNCV9mhZ2dpRXuesA5H8afbrFtQGe3cvLSfJIjuyElnpuG3TK9PseVoS80p8oWE
AN9DNxif+nYUp161WOlNa9SKgDm58oyHmg31xQXpVeumxgOZOgPUXmEexgeyDV1YbvO40P15gGOG
D4OxDqQ0wMSJEj2sq7tkR5ODEzfdIypiLKhJAzz8WDRmDFcydRNCidnQ1RuaHGiT/JhY4jt10uVq
sXFACje8mz+9tXpUm8VsRZO5PO3Pul2eyZ8OXpK8Fik3jtQasDzcBNzsQCeCf9CkDeEVlSpL6iRT
AYnMhV0Hw56a6VRaWx4jWEcudAk9kHH69EAGjUPjxasmfUsXAFoPfR/KAVtJ7Kn6+FmPre462Vxe
yql/C3rP+wxp93EFRcBxGw5oRlJbgnQLNZqJ5x3LOocCHxDUn8FTaIMSN28PZRejdM28zuYOCnyy
qsAXghiN/77jBoXadq7Tu9Xmp0h9HDpRLj4U6llJAzFxw7rXcNllGDxT/jrUxVfZyOKxRJJtKxtI
/CBK6z0qB0ptYw341W6+aAhyfk0cFECmvf0jtbK7NhvNF5m0I/RATXFlVtxt3Moc9kHFUsQpUh2s
gfbwmI5QxhUQ6PymhkOj1P4RYzjPEQzGTzRYB1aGn0amA5KgcOSxq4HZwkgBPsui4RM0KsDlDPvN
rVfo88zjSCMioDa7MWDvyQ3oiPfZRuV2my1OvgVEdADJ4xE034B3aIt8fMt5hOpSz3yG7HCFokQj
3zZDm36qOvvISyP6CjxP5pcojz5LbuqnwhiRWrPG+OvPkX0GMQoaWbAQZduWpS+1JEGCKBTZJzoT
IUvns/4Ptj/5hbqh47lZZh/ybBqzxgOYwbYfsnpzjs0ZHzRnYjtKr829HFmylaNVgJn8zNGRM82S
Vc2W7EOSLcSExO657Mpyw0A/8Gzm5cxnxTLXWKWWW+9QhQRx3qyY+aywloY9aUGgbXraJ+XvIk4G
lBrKFJyxAI+yWfbmStXO+xHzwINdRem/afd+IhdBLIODl0J2BKUyaXHOJwcJF6NfUgfyhMU5hoag
tUymYYkaquBwcwtGJ1qPYcb9wQaas0ehxkHmXfcY9aZYgaVsWM/NCURsNqtxSSbvHmVvTCBwzY7U
SYeegzAMoK4rtWi2ITXeZ7ON/n220NLCdSdFi4iXa6YL4syC/NCxd436TK1Gz5pt4uW1T006IMgL
Ys6wOduVh4JN5dGAQMy3lZQI2f4wx+yhBvw6x58+xaqg/Vp24J6MRrt80FLjQNwMAdRJtymwVqtB
3RTQ6ItVLLq/qyDa/WD300GH+OsKD0d+iJow8lt3so9NWlifdNClz7R1UhR7sFCWyxBVc5/JLcgq
+2jo4cY1iw6gevaV7pimgXBFhZjFtdX19tCGnbvUwzT+KvNTUVnely4F7erUTvFezzPxoAZSf50W
0NAxUS5kxSnbpRnmYY3J3kIEfKKo7b8iW9r7ne1Fl9Q1DIi5TmAZtYoJIsrpu68DRRYJOUaxNJA8
7cDQC+4PW18OdGZhq9oL6SJcgLO5V51Z0avTDlBxdwETUgeQYspw06Cgd+O0NpKyEk+iFssI8Pvz
aePhOXOtOFLrii9t/mNE7bhsGIKu9LfMoi65QllOaXBdHE93vmTg2oWYYv/FnAbdl2nSQ0sv7Lct
67StjkznXQ9IuI+83PRSDcOROLQ9AfbOuOi/6FUGOUjgL7Q+yR8FoPeAbuMsrEvIhuKR/Kgl8t12
66UzoevNqhc1mIFsPCgB0cj3dMkBy7Ijq+rX+YrVP4WVIPsijzySWygWJE9eXh6LQvMeExA+7fFE
UXdhP35R9kzH28KMInvPOKhSfrVPSGQsCqOptnj8DScs+IfT5LAe+tB2sUnNMl5U+pCMC+rhUTwt
2sqJNkU/QtdMgw6C66mglmrebDzNxi1q2+prpw4NiPWRvYCNmtRxsxUNb9ZVYHY+VblRvRv2wFdu
s2BH9W03u8aTaaOjdniREU3rTdnKs+orcmvNSkg8PULNMO9E6mirWJ2FbHw/I9ufelFYCvoc1Epu
Evx69i5SB+tm4uVTXYs3C1HGt7hq1gjE9V+MPEiXqJ8az9J1EdkzimYtMs58U0zaInBz4+gSIwIF
iqntICKHdU64JxMduIoi0xnSFNByLScI0aJ4dZ1wCbSyAtxRERfZQAAA/RuLnRDIKc6eevwKab6Y
U6tvE9vBI7nUhnRn6xreElUKDfSuCW2I6RjJW4C7wjWZ81p6UbI0HCc/e6nuHqKpaFaDFBJYb+DF
oeb5Zjf5j7Ho2kc3ittNEBT5LswdKKWpychjsqC4HjfOK0L7yTLgk1hy3R23oBCkGnU6eEJUq4A7
5oqaPcB79+zdwbacDctzlIuP7cMkAkD70zjfIacBgCEUHq5QBnm3VfykBclORGz1J82KwMKrVnVO
KhXPRaQvUbLYaw+IruFb6OOwXBL2P0Xqaotcr4lXGFSeQKRYXyMEY2YbNakD1e3t1vI1DgKEzu7M
J8DAu71tloqb2kX4sIY0xK3JQKCI79U6JVaICmmXeX6qGMYh1fqJNXX4wJ02O3ZjGvjE6M3+ssvC
yo6FpeSZEIFfgcs3gyhhucBta3wF34ZEzb+ZXbhkI7he8IfInLh70N0ahEPqUTtG775dBEZjy5TR
fWSAvFoGSGRhbzh9sXUo8wxyfIZczLudCjHAkTnbyX8SSbAKtQkYg7ZNt3YfR2skOZDXcyc8F5Er
B7sNQCFplm2NNG8/k0fUxvYmgTjfAout3J+p51tNHzZ/bBPxPPJlQMk4rrc1GajhItZA/Yy+Ull/
bFIvIv79jr7/Ku7/1vvb2Jtzp6aqXE1upnDa9yOSrpBCrw4DIgBrURvWg0BJGGSOxfRWBHfl0Aff
ran6YTmu+yQzAzvLcAiOqAKv5zEyL7WVGIFUovtNH+16k2hRgdiTWgNJteDp1SHzJsvX9dcbZvqG
qy5BJrHLK4j72EBe9yxvIFA8ynck9s0PmgxYm3f5k603On6nfQ1umtxaZw6Ki+O0Kk8AwYsVyp6q
TzU3vhG0UWPf8NhK325j9HiKllrgvEiGPyah1lBhXK1vTa8ZqjXkkaN1xsPw6IyAXjnDM1W/F0UH
abooGM+u7fZHU2IjE1eB8dqks4M1POiDsUC2oEKFCG6JAitMhIXt8kgyNLlqOqpJvVYHbCf1Yq9o
PlHvn8amLELmIhcgUNXEGcsErCshQGtWg3uopI6lprL3NQNhwNi+VNItrB8y5e499GiXYLgN82sU
KgCDjI9g6nbsbwIY4iVoNew7rYTq36jx9CnMinoFJanpBMhXtmdlyjZTWVgXKykdv3NY9NKZ4j7P
CvsHgP2ob/TkW1T9NZxHEuUbXWqCyB/vCvAjeAjFePnRabsA1QPDJ7r9yW7agm14Wc/qQ95o5hdg
uw9CQBjpJkiUl1G7cWQEMtwJgkS3DqO0IfihXcBgAyaqElX7CK4sKifuD9Rsx+K9SdBDvB0+9o6/
Nqk30QEP+7djiwk1OpXIl6C2PToNFztPLbBQjQhFNrfKoxO16aBcgmISuyTl8dHA4pP4DBLZfw+c
IrqwfrDv9Sk9ExmCJXprg7LRZE1eYz59B0ovvGBtO3uR2RwteA0ZvNTK9edc4K+YvURTsrV0G2uF
CCUKhIdaf44tcMPhvg6uImrAx42H/wkYGeSggi5C0KW3ThNKxSGO2Fj3bdG0fmGI4XPiWa+dx9Pv
ZtViuMpDOVmFrZKevjEPQqtD6OgQZAtxT4cNuFH6EWmSzohPgaG9ZlpgzwvKLjXyY5FEr7RMow2C
C5TrwrW6dE+LNc/GbxBg+HJFbF7E6yWHIDtpNV4VivmL7O0gAe1Qdrt3/Zsr2SHTmeHF4FULEPZO
G4Bm8mcOeXFhuNHXPAAMmoOL7ZxkUX92AaBGqUEbfU0gDeDo4N4weRxsfh2ZGvF0Ebn1LLCyOYGC
SZyw6hUn7ECSrTNon1wrjg9WEq9DM68esizpLizlKGjpoQw6IObi14Gub6lX65z2GIbul7lXH9lb
A/DHAYsj7FqYrUHyEhEy8qUDiOvWTi+0O2rFlceW//qv//1//8+34b/D78UFZaRhIf5LyPxSxKJt
/udfTP/Xf5Wzeff2P/+yPddyHccGh4XjgX2EMRf9317vkQSHt/G/ohZ8Y1AjMh/spmgeWnMJAYL8
LRFBCGxaWCF069lby1OsCkDS37fpCBiulPwNqXOkz8W3TlvO+9iwj9IDECublFZYveN0W5SaOdmZ
TVG+cYlXDnKp9iIaq3gzqwymcftLGzjic4RCmNsyI0mdZIlsTA6BEDAT0SFMg482cq7ybKnjN76H
PDGqZ9XBEflwstRhSNp6XeChB0amv3qzWn4GmX6+dTodK3YnZzXqkdxudqGx5EwTQE1BX/zzV2+b
f//qGbMZflmOgxw0s3/96kGPV2h9w9lD28fjFkngEFVTxrTKba16qVMkTdRyop+Ag65cu76QBwPm
CVBtHWVif/aqRaDt88j9ME+vK5oNa5AQK9b2jtNEL1lcm8vESvsThyTmoSrBkzEiN/VpAukzvl72
plzBP40ab+WqB1AaCbPxSLeZUY93MkqsvW2beOYC0sD/w+/Ss37/cmwdUV98OzZKQ5jDnF+/nN5N
Kxel8+JhXqSz0gEuv7A/IUNRXKEo210B1X+ix2HcCG1NjzxqKi+Ua4nrWEKr2Iy8V8SA5Yo5uQBr
Gh5MkWgg1uA47WdT1ieu1oh4Kd6LRC+eHa2EZFDZw3Us7EPDL5FW1BcU2q+RsHceCsWmX4HbFnQH
aXAgGyjD0k1bgv+RemlAHQ9rR/HyI2oG1do6toHbs3IfwalkN3EB1v5AAPI4BODMsPq09psAKMKo
fYB2vfPwm69tXBpm7lwod/y2tCeFOVM63l51kvzc1IVAJ/UIemD5qx8NO/5e917+2KoDIoVl7SQg
AEMjj1m36AA93OdeKR5NadRrzZiKFfXS6L7P5tEFyHvv5nijXZr6yrTb9AO5fNdy9VQ22jV1VKYe
/YdfhO398otwdN018L8DxWwOGDK31O304UmFJ4s5gkomfHDwioJ8nD6cewP0yoQzjKtPhteYr7QI
s7VuOIZOMJy1yMMSTashBZmkJ1KVnVViSTx2loel09ory3LRKrW3GEWA0N6pEojLpNWBBlEHNf+t
bZ4s1NNg0zQuqmxGy822vJ+Mg267xoHO7CG1qoWIR1RbIVGkb2032d26/+YzG+xabv7Ds+fXx776
MkEAxWyduZ4JIjqP/fplplGtG1muB/d8aEakYnNvYQC/cDFjzUPRd26suswTL4XurGitSx51HQGl
19s9GG5BPIs0YukCe9yV2wZ5BvWcrdXT9cMBIKNTJyHeBgcyQ+MDQScjQjgtnIRfpwboXU09vxpe
Gi8o2EIdeq69dyA7EyNKAFp3zZbCT8oSXDaBl10Z6lz++Vvx+N9+YpbNdYcbJih3ddv67VvBisoO
RZuxex1yuSdLCWaA2iRFCZtSuSVO1JAlyXIorzGbsuUH6uUCggZEl0w28OcBGOuCSp6olQM+og5u
YO2yqRMNXNx541MpYOGAngNSyOHBURWDSbjhsuTPN6+GoTqN65Bu7FVoqAwSkGLEWrilplS23gVC
KRqtv9nIr1ShptlZ+ZFtbFwstW3tpVb03gseTvYDHsPQFTHDBExdrNpRT1xBYyuoIcNFvR+8Pbtp
IJBre8dImuonMH7Bz6lcJ2YzbYWDQhVl14uB4RmBoCJYU7DjB2G/i2J8x110jTc8mApAUgKIjNQt
dkqqpfr6EQpKWYuwHCTColCA3rk3gh3EvcuzbGPQzE9tcHBz/jkTsr0nU4FX1zJDDmNNTeowMkCo
dOP1n38jpvO3W8eD3oZnQFzAc2zswlX/h+fQ6Ol43Y1WdR9Fhoo6i+ekqeOvokfRYTAw/YLMT4zy
PBQAg18v+lqCEQP5/eClRFppDd1UsGRwFj/+OtKrOx0bmPHo5VoMjCu4WFif1IhJga6Wmm48raJS
Tg9dxMEqEop1rBTxykIrTqCJRampamKH0W5drlhuVDOvQT5auc6wpSaARu9TUhNSyKsYpWYr18Kv
nBBBcWA2q3hi7QfoNdDiWBnV9QwcQqBq2mU2oG4z9NrJQSQBJTBjhl5Dba64CyznA/S6DIdmJftc
zh9BnzMCmIO6bzPlL6bJ5ZWZXniXdsC/DgDxvFjShFK4rudHVCjwRyOsdkFUGi9gFWnXeKYGG3JL
EvCfl8h19a2LeqcOOwiyM7t9vU1rhRMiwGo4TVvKIkQovjw20p5QNwrpxrHqokdwrtuoz0G0rubN
bmyQEQCsgPtgv4jfsHwSi3yqgqe0m8xloA3ZnUBt6FYWnbmjmZwWGcDbTL2eh/deOQCcDJ2sLhh8
E6JxCE4Dm+yqA9mduh1XjWNJ32DTu406yG/AKEvXrXkON95AxKq5c0NEUIQt8y8ggN+TMmSbtAdn
mLwXFDEyP+FjBPwE5FN5WxvbIUbA3jAtC1fg5l/cuNk3gXgCmCG90/E4vI7YGEHzAgLXTtE9Is8V
Qs4uLB6LfGogE1B2G2qyKpO7pkPhODUhwmxdmkZfJ9IqroiwG8tCz/i9WRXZnV7xjTEO/J5MQxy0
y8AMprWlbKZdNVDumN2DPhNnsxQ7CtZCNAjshhnbUcAoogyZsrUDR210pwMQjsWSC+q2F00Y17h2
ENQrmp0V1NWPzkxfrWRygXltAh/bdPtSGVazsbNGQz3QBLoGoDjXZSyL+z/Nk6W7IS+rDQIW3arq
IIkn4vK+VGgUlEFCJVkBUYRWQLSxyQRuKdjo4EA4gHzZhKeUG1fIyQ/jZ7coltNYjE9JCoCGWzED
uRbs2LG6tQHQKPAiVeSGTlYuASwa9n3d1sjA9V2fnpqkqPzG0L0r+EmjjeWWMRRnivGYmojOoySR
PzATiQJWRO5XYKpWWR7aP0LpHboWGRkajnIA72qHUbxBQdO0/ucnofX72xKrBlu3dLwYmGEYeKb8
+iBEGKpqzUHrIBhvIMTaB0gvEWQAdFMXL5LGFlRhiIiQrYN2VNR2j1PLKgjegCWf8dK4Jp3AeqCv
8m8FfpUoLrOfbx6o4Q+RqA7iLVcUK8SzIkGyiv1P562IVEUqAVs6g4QjhHH9sGnyeR1hofrYl/aY
nmXUmhfq0JEBufzz12D8vi5VX4OjY92g/mOMdtgf3gd8GFDn7ery/F7Tzj2FJMUtr0P5GCReCANY
5gS+zNtNn4XW0h6s6veHAY0oMxT5090fleCzQ6Ys8f/5km3jt3UON1zDdfGXc/HwsP+28wTS1IDQ
YJyc5wX9FPAaTOhh/AUx4UwF5cG2k24qL/h/lJ3HktvIloafCBEJD2xJ0BbJ8kbaIKRuCd57PP18
SFY3dXU7emY2CKQFaDNxzm/E7q9qucbXKlCq/64O0G28Vgu9i75itXHr3cSt7ZlRlaPRtJFhzsx2
o1fNRMulSDdT2CAcTMrDyxM1fFKC6vMMIwTDGzpoHnmgGt60nN365Vjk/S+P4/L54RYJMVnTeQw2
eLDQLdcQlP/z6zxM8xjVs5nsJx+ql7nWMWXpZ6y2bTaaBJDsp2EeMNRdCCdDlzwAeqvfbj18xZjJ
D2njagh8XBs1qAzROGLlFCIwnbLmwAItwmdTZNVxWFplUR4CEsGTNQan0BB4Vf09Ph/MBJ6wqn4X
w92/fwe0Jbrwny+XH69joxJiaLYNJ+s/Xy5Ui2wikxXsrxwuvVxfIzLE9t2zFuQkLtFQqZdDMgcN
OuDU91MOpw2B6lVioeIYdD3CfMImbB1o+m5CyznkeQHq7i/lW7vkhDn1//Jt5kPSl2jALy/GFBqv
xHV1jQiP4Ti/R7EErr6FHYXNLu0S49hhF74GKQSCbTCDjyhzkcADeO7YNUxJY4xWsh4EkL1Fi5EE
dJSHH64oUsyOTOuiknN4zciLym55YeZ3QUjYRRYLE1nqJh4Eoo4Ru+WxLY9kzL4Dtop/ZuWFTSMr
Uh7oZKR858siNbwmMtg9GX7abjNRVac27e0jSeRh19bG/AA3O/D4K9fel3n61o9+zvPnPJqC0qNF
MrEsL2oQsoCgINlfANqfnSApjhq/bnUJD3UoUAXdeVZea3Q3LrKXrJbFqavmPeznb7JeVslGeZj6
yvdUtv3r6xVkZbNM2ahjv+ryPNjJul8u5tjtrpvi5u6XuqzPs1MrKs8cKvwm5RB5KRPy105L6+zX
OtlHMeti8UDrCVj8911jRc0zoSPcHTut6hAIVBBTmGO4OKrwM50092D7aeYpLjXC9YnqI5PXKf2d
LBdOEazbQI3Y3U6b1G8sXNXmZFojoMyKYrXZs92F9nk2/HvLCCktVV3qq6umFSZeIWZG/iYw7hQj
+3nrMZjiJyLYNn/tRsJ+kZEk4uxDa2OzLOdwl4kQTke0oDPPsoeRVsme2DgB6KVR1umJsSF0FT5c
r5S50zabptm7zhGx443n+N6ud1GToBS3jNMaJ9+ormpvrjMUfvWo4295m9RW58iD6Fnu5KzGXPqX
KA2OjinMYg0dEEeK0p/2qbhepw1844R1y7vsLucZSeuvWoQ0j7Loh46xsHbAdS63IA9VgJ5Gamkn
OSpwAmVfl3wm8q5kna5BRyDXfZH9IyNCnMNXQ0++N9Pof9WLJjo5aMPxH9NvtdAwnhB6NJ70GSks
/CTcTWuZYb4elWSFY0v2KLuAMdChsOFGGmlasdFio925PWrCTfotHdJ0O85GdDAUrXxLZ58NiJ1+
AwHZeFZbaHe4jo5PSt9/Vys/+QYuiq1E3qoXJ3CTe3an1ko25Nb4s69s5THyi+Q0N23qyQsQGb9z
Fjhj0U8XpPqQsR/5KORFUv+lKF0d9dUx3aXl4O4aQyk/sN5eT6L2t1raQC11SeMo7d0QV+QeOoKB
a/5d4oOa2AKONW8ZkUexKsdIVGufPzFfDfJH2apaUe9ZPPnvZDFUXPBMGK9ep6r5DlfEaC6O24ln
DDGira8RyJPFKq/FPZTG/bVvO8LPxiqg2PqN/oeczS5tZYfJrrnmKVx91pTReMr0O9l2rclhQmQg
3q636ihtfuSZBauV5c71lOcrRESgDTUsmsRjP+95iYnGJOt28j66Qhgn3cg/73mwnHvgxPn1npev
wxZtg2Ijr5qaINhn2yaTvlxgOcj7Jt48XO/r3+5ZDhob5b/uOUhqBPvJu923+bgdlMTcdbV7KMnN
wUHrSoAdSs/WQp5OaVcDWyUnUka2uXdli6MUsBXzFFu3a88WUkdsOgGubQsuZJljAFG99SPnPdFD
jKRlnUBeNDzJ02tt2WtiBdTOz5XECyMWAD15jpsKPkeNyhtbkPQZ3mX6XGU4Ug7uo+wAaEDfCKhU
G1ksRaI9MVh2lENwAHO8IRzyraxrHJLFXbTGCnU6FH26/hzGvE3YgsvpKnS3tT59FoHZ3k+qtbv1
yKqp42V2xV7O1c2te+Ydyft1VZZ3sp8cWgcjdmxibA6yLh/FcJqM+Mtczd3B0avUI7Ib74x2NI8i
ybNzMNbs1EfPz8uDkxTYW4k8W6VhOf0I522a283PKZ3/4Alae3MKkgtx7edgwhG+mxuDB0utDR5H
Hx2ZvNeyr5rqkCtmEIBZnnRa7Vts6gjxt3P2JK88ToV5jOPROiANuCsdC3khbbbv2jj8oQ9aRZpU
QdzScsxzxKqxNcpAhU2HZfaUVO5a+GAelGZTGQhzpKAsvjmBuCChvaQ/ido4I29yDFAgjLTiT6UL
/qhwdv2wRpGsjWHynxv0KT1sGAS0j/nz2rD4y+Nv1426wHmEDwFtLgyHN1DCEJxVEAX/cT0suuHz
FU25dacSBXPUz7c1GiCen2Khk/cqG+6pV79BzFv5vdZ8cRuo9iGqcXtBLOPNNaxjlS2z1q66dmaM
jvSxV+/zKCGXI0cSi/TDanr2XbU82phJb+SALN/NWux8hVqSYpAzNAdg+s7L7FoPsn22YmK6ajVc
wpLwPOxG/M6XK2VugNCXYb/ws2sPowiTbaXV/le/3l4H6k6/0bq5OKqCCBcmfx/XGwE1u1Jy3riE
B4KzRv5mXSwTAlw6FlGXv81OOO01qODbrO26L0k5rWQHRYefh3dfdof4UvXkOphPyUs1JuTthl3D
QwAG4mShgOnJBsVsti7/mu+doxs7B6nSXZiMynth8Mkv10TirvLm0ElJ4YL4wSO5ur5dBcbqK/Au
wZOl4FDjLybCckQdg/ghkPSlna1gN85lvceFZHqbC3xWljc6ydBVQAAzO1uz4gLBi7XVzJL0SrLq
tZpw8IjAE+yLIME27Jr4Jvttop1APMsidbkIwcgGNbCflRFzzmU1rZXYfCqXg5Oyt6v0WNnI5TNy
exqcP0JrbK4LaplF865A92ctB8lePejdie3kWZassXNx3RhYhotC27HNVY8wqFY2qJjX1FCUxyQo
71S/D95Hu+DNgex5jUXWtQrMSWTjRrZaWZB6Cqm7gww+giT9mZaOuMjSMqMGiuI1X2ZEng5hdeKX
ZsV1/yKLpyF+k5BCTmBPnVNn9uxO+2rU9oPd3WtLA1w3SGS/NCtjuedP3zrMZYyHHbgs5+Sb2l+n
U2jhsjOPfwbq18EIEPvu+owgmKsn69AO27XDGrmrdGEka+wYd1rv6JcGvsnTXIvwrGfi/rNzrpDw
G7vMu5Y14oUwNKsWp5tlsibHh1TEj2nkpk+kxgn4h+6Pzkpp0zon22htw9dMXqgxij+6slU3INHF
BryzjhKXFb+ngWJtMsUtMLahWA1IsvthUp5kcdS1PRg0dlGFbz7nc7kppjx5D8KaTMZi6sVGOnnH
LcHZ1cL/bI3TMfFQbJoOsrUX9jejCOt7OVQJNrMuYCykVflA8OVVXifLjeoobypb5ocy/s83JVsz
oo/yphQUPtksJNXOn2ZxkijPK95zKeYkwFc+TzJXsQDZ5Soj8AsyNFB8AuxLJ1uKCdwmunaSc0ZL
JzPLZq9qgw2P9GtgSfEzOJD5VQftnrSwg2VJDAVbNNTYZclR9YM+i+RaSsvppAfF8CDb/Na9R6/L
uZclLRDPFdKS1xKoyvdutNWLbMuD7LsamtFVNVzgME9uxBjO10uIOl3x2/BPUhscgdV6lbsTgJDl
5vyuQLNATZ072Zqzzq/UzCBPI1vxf+c3lYK07QLxatluus7EubXq5EBqrHiZLTveJYpQPVkMUtGe
ndr/sIUV8S3GpzSYUBuTjaLlUoXeuMe8UYqXMemLbR4Topetg69np2biH+06tkUnxUlfZNcsR6qc
QD0b9+WiYTf0GxwfUrLvTOSiwHAE/Z/WQ3NJdawF0iRTPfLrzcWs8PkFlMNpHIKxmHBs2F4rq9Cl
qWrUhzjrjQOhhwlLuGUOARAk07OPeggP4wxGHXHE/Fl1h+xSReFFKKpSABadeWBTdeyEllYzato7
fwJx5mdV8SzrMLr6amYaQKylKnIHTOOXB6FJTjCpsBa0ouHfl/GjCnTKDzF3lEU5Qiu3YdKLJ1mj
huz1JjNNtrItnJLhgTDItbvsMYwYXnclkSRZdAh7ItzfP832+BWpnPYkq1sFWCNf0P4oi0FTGTCN
oAvIojwMtfait2l6lldyZ+gVEasXlCVuVB6E6eG94fFFSR8GYxQbXXT9hn+aapu3he3JgX2hKk/D
j+urbSp39ibI5sDymGWOde0+SeOdFk75s+xu5iRmNTFrn7fvBAbPQOa7m+A3tYYvCh8/WOPshLK3
resPib0gsxXneKuSZ8lob0HyjWdZulZhuEHacBx3EGo/h6PzrwMdn/o1SgeHsBztTWrAc5hAwT70
sZNdD37jLIYL/tHtCmRmsga5u3HMP/vpbjdsOxtjPzcsI29IAvVMPrs9gwTMvGRMwz/8gwwz39qF
0f9ruxzP0pzx8JcWW7JctleRIrrrWrj50h39VpQiOrci1CHkZ5bO0BTpzPb79dYqxzbAMr3aFePB
IYN13+jqT5kStpwQiba6tnYyJcyu7TxhRPDUsguVvfzYfp0G9IqDbHC3Vw8lTX3tu6h9dA23ekz1
9E0iYco4cLZ2WbrbjqWTlOxqsqBVQjIudjedrVSps1PIY0uSRGEJCuivLlJjKxnDykMKZ9xMQ5FM
K9vNH9A9jA8SIHWtkzApa2wb72ruhuc3AJFyRAHdEg5vGkLK4WwA2c0hzqD7p7/KVizGMDjG1yFN
hmA7BsTpSmVATVPVCnEOE3ejkh170JfDhPrFQ5CV3yetTo6yJOudTvscKuvkQVjK6E08tN2bOlrH
EeLUd5Pd9C9m0jWbtgqb7bAUDUW1D1YcRGvZWhixe1/VxlE2yqqy7z1XF+qjLOGXgzzvlBV3eLD/
OptQt1FQW484ZbdPSnLutHx4VBf78yEjhe76rVjJNllnBQo2VtFAQGjpL+vc5NzWnXbq4+xyG2hN
o1jJ4m8D9dwkLc4g+GADYYr580pyQJzl/r7QHCe95OwTEF1QCWEF9l5Rcu0u9wfrv87Y4W9V2wf9
1RI9IpJGlGJhIQAPGKrePMlSNyrmHcYY32RJHoD8T+sYp/Odng0IdfdO8NQTT10Gy2n8qFWWX3fk
9U2C6vYyYxua5mkYlPDJCgFJpTkekPObJl9SjKy1Z4SWgwQqb588xHV9l+q6cpalaYBHOw7qmyzV
9tCf6sKZdymZs1MUhDhKLofk7zMzcrtdm1RfZI9UrT57yOKUpmvTKGNsCY0WCVpIQDOWtSsXtezL
UKXuvVgasqWhMACzIggLTb8Y3HvIxp8jYLv+nEsNuo6ZHvoFoqCrs/FooH45a81TtsAUbP7a901J
GEV2kHXDIgakgIW9DmoKxXi03W1uny1zXFuJFgGWzo2LPAzuiA0bHrrbHkMlHuhpCJ0F6DwtLQb8
xVEnpCb7yVbAhS89rmx7qayVuxaWKJZzJ4W1XBWN/ZVskOWlVfGDP8B8wr8P8RLK3UF7vp0FyhR6
5VKnBLQaiftr663fWJgnzG6+h8NQfSE4SzqEj/9C3lV7qshGyvoaD3rCZk25F2NUfQl5TMrG0nrr
OzY8SHDyyL3U34bnuNTc1UCzH1oNxZoZH6d3HiQQQF/O6qVOnsk62Sr7DX0d/t7quMPn2KL267U7
hNpOmXVIcm2ISBJK/EcAKBtZdauXZ4XVBufOMZqdaybzi5H6ZwWTjj+XEyCTgzzBFP5aY9c4+V6t
yH0+iS7uwqNSqw+pzzNEJD85edq4M2Y9zjQQIOEztZaDbNBnLTy6f41weKWXKxXIxrgFjIc+e1ox
trvBqdQXPkplN6RB7sli2oA0NgnbrGSxGRMe09gpBHWkdWtd0bbDEMdghxjqgnBcVfzy7pRWV1/k
xHVcEVhdiqHFxG5OrN0nwotO8OQ8IDC2KUNtvLgLOSgZsQgVZuD1sJ5IZfutob+jGIakYZKVa9VN
jXfFyonWKnkFz63S3+uy+TKZevoQEP98+YdBijoJLy8065xjq60occJeyQsCUJf8YrxIngyzx4pl
7S3dMreZouW7CYw38XEWX1nUG4Mnq2XxlcUWP9X1nIXV4zSlxlFLXWWNDNT0IRBNWvedmZ0IufTv
YNJyA88E2SssDQW6mTt+uA6ivQg+ZSe9V2QvOfifeukKXJBctUKiIUn/bihnOUPZdp+XlcXfLkuv
Jh2KbaUMqkf+MLvcDrGOHlwpzreaTGUdX4HJWte1WZ5kA+4i+QXye3cSCPt+5Bm/ZdaZV1zCrH02
VeY2IfP50deNly6YpdjGxCAoW+cUowR7P/ZYnl/BTIz06zh5Tav2c6TqZ9eRskP698hKy/TrSIl2
wmLycSrafYRXxbcm340IVv2scaJcVWVvvZqodGyKfojOdaUkd7UyalvXtIpnIi3ktuze+KObu5Uc
lRTTly6co/eWYLwHqiy8hAapVdUkfgcJNnmKGz9cB1lafY8GB5UHMmeJz4qqlM3HHLkVmi1NeI9c
ZH9w6uILm/7Mq0aDWBTGS+g9Tc5XNpxgarvo52J0ksB6+5Jnqr32CzN6UFtf2ztOYu0LXSVJBP4e
m95h/GJYBTY2rK2q4n/pWBA61XQvfqUWLz0UgnWJR8hedYviRZCqgu7pzuvSCMuXYRrEfYtbIr+7
4kX2MEdnH8xT+iCrrNpt1rHjhAfZfw56c1dlaurJVoL47QV5tEd5KVnlhKOH1U73KEttqLvwjfAx
kXNHUa1sLTyVkYblZqxALwDBll9l37HI6ksWmTC+I0XHTCfKXghdXfo0L77qERhpA0mfY+04YGtn
SB2NWnyd/Ak1z87gS4GXx0cpvsvuigo2aXTY2Msiugx20Q5fCr2r9jjrNVtZjY+p1xpxBpci0w6F
FlYbOWmvmMeCH+OLlbdQ8nTjAIYseUoKA98eA3B3Y/f4UxW9z1JYsVYTTX4qW1BG4dRD8sqHZG0F
dbdHxUshQbqU/4+Dr1MtV/vHCdQAF9C4LVBfWRQbWpj96Fm8xipiZJ1amitZn6vj7JXBoF+71fn4
S7fWSX/tZrFZOgj2yecpkpbgJBH/jJLWXTW2il9COxvvAufdHD3oNyHc8N6yqnA1L3+i7A/6nQs3
YyOLVmWShydQcJJFX3/tA6t9C/XauIxZkJDGZLLeMiETd0gcxv3KIuf/B2x2T2g5wQmATXex6rpf
DR03OawTxRNiLf12TFrlzner7g5yt7PVo1J5jCcE30I43l/NvrtocvycIAM1RPWfZY5FxWi3Awqt
eA+Xvptf7HLqDshYT/vYb9r7bFJQFcaK5I0E0Y8s7sOfgdibms59VKr26qTOiBsNvz1lIZnFcaXu
YAZ0xzaccWvtc3MTof35IpY/Cp7ex++K1aBlTUwMv8h+n+jC309KHXhto+mvedQ6+7IiCCGLE5Cy
faIk8bWIyam+19wmuRaHgF9phvWZJ4rYeE3FSLZcz3PWV4qtGY8UreLa2SZdva8wUry2WnXQ7m0i
QtexYWGzz0tDrAaXsaVF9qSZVOwfl7uC3pNhG6f019bMhEjaOQIVyqXVdctoH6jKdG1NXV/ZBb0q
rq1zGvs7UuyQMZaZa5tECJbg+rXVVHF6NjUEx+VUYST0nWjRUZVF1jZ1N3cNsgXL2Hwc5p1m+pim
LNdVe23cYd8GVWtqDo1Ttnt/yl/xHhrHFSzL5iwPfLyfZ7F+bzfzePq9h+wWQnldkchLd7LYlJgM
56GJadJiH5kZmnN25xacUenfs/jqNuIoVrStAsRPZaXsJw9BEX+3I5ClsiQbLQX9yS4btvEy/tY1
TolFpTG5sFudPGs18aLlWJre5m5wZr1zQvPYRD4rnuzmx3BuK7RyPDmxmvHns4pgj2ewrO9uF/ML
7EcqpXhIeCD/5fpQOBpEjvJ4I/veLmZrycF0mvJ0q+8CJTuiXf0mr3ybO8o1Z01gTL3OYT/7tgpV
dLFbkQclwmkldHHJnhZW2V/VaRqa7UqWNawy/j41SaWh34LkgK5kngBgcbqeyq5tmSqrsMWPT7b8
y3RtGu00PyC1sFxyWuaxgo6nIlk2JsVBYsTVNmrssDdDB9cdVPdQBXzLZdEyE5vnprA4C9MN3mo8
3GS9Ojr6oaoF21jAVx9qAxXMaoA7g3I2XjOiAbI+ydzxMIcj5EA5ObY85EjAFRIDYUOrkgqQh7KN
3VO9HGSxbc1qK3yI4rJuqCqS1OT4y5XQhEFkKrbPsd3a5yRtvM7V5zsWYYPY2NJg+Xa/IfDFupLk
7LNlR9miRtg2Lr3DZeytXp65vvo5TBavY+vAPBoFmqvfq7TZTZOmnIA0pI6RneVhMiIEq5aDPJN1
EQkjDxx0vf6tAalxCIjLWNk5VvrdJMri+Fu97CGHkib3tzXb5esV/+licqxau98JIC6ROUK/6eBP
W7HYI07LAVzX56GUBooptJKDFYhNLYu3PoMeiLVwlWGnNXa8MlUzwlC6Dg52maW7IQzSt8hPHiWl
ZG78mK9F+2sPFzD6v/fwlar1prlFHtZFQdTtWoJXbZCfNGFvDB2v3VuVncaII9zKtxG1lnR7vajO
0GOyk6y/drYnYXt9hqOd2XXtA1rzMFsMHDtGYicu6b7a3mNLVayqyWwfrpVl3uwA9C1CrtQVy6Gp
02jDM7bw5DTXBtXGPyZBTXsWi43T4u00KpNYp6nfrW91sRPa9rVcSO+mW5OqIqe6kiNl5S/tstw0
aGH8Nt0/dhyXO5At8iBntFTns+5W5FfHwi77OHmFI8w2gYDmuWRcxlUZTOV5xI2RzE5RibsKborQ
Q4qypfMbrfOCtoZbyae8lZVWbS2mIJMee0mN9qk+NE9VJPgv0SL74LgJ4ZKhTh4150O2yRoQp/He
JvK4vtVZJj4eUQ6bTk3M+ikEK/BUPMnu8pDqLtt24djXa8g6IxQxoiFhs9cKZ9irmQADk2XpmWBc
em6IfexDVCAqv1AHvrsOR9ki+4DlbMFj9+g4L71lA9xJdVv0OpJhWaodCzPpmxc/w/DXrLDCc53g
OTOj8YuagVmvzawlD11hSpcGACTyZjpOFaR6No7BA0KaGDQqMDATHp1XQ2ZMf0K0X0NCGYJV2g1g
jXQXzJKBoEAadS+KTxKv12ukO2ykt0WaxAdl2XfBXSo2+jiNL2UDmDyyUNZXneRwnQmjU4IrPoKP
HT+/NMsv/pwhotqWd7qpkce1p7QkO/RXWZ7JQxM1xd5odMSeguBs/X0gtAb3feRvLYscbSec5ots
vNX/1nceq3DBtv3jHLehYeL0Rzz5NnLuW708u9XNpROdImSzlzv47Uq3OnkzyYz0soML4d9dndyI
dpWVI7QVmM0ZYViM6u1A345O1mzqeAa/nz26NkROpWidlzLXHkrsl+4FidSXplPn1Wy36V0/ZO7L
7HeNR9zF5j2g1WgGa6uz/d9oS9FdvHRnBQiOnCnuaxXfmPCbbDSRCnry+bmw5z7ViVliwxbwU8d7
naO/yNmSgQLLIMvyFJn04QiideF9jO5r5uPznY7DRZagcj5nuRjur6XQILDljA/XkmXvs7kQj7Lk
JkRILHQDct1+B38ObXho53t50ADCbnJfF0AUqMsr47OhBlGJ5YrjbFphdhYM/6UFUZVVwD/U/jZD
hU7AfRyEuzyNMKP/e2bI8e4m10FfuphwQnfKjA3aY9ZDC+jmwSjseD8ZNsyyvgRashx0oiLnDOt5
zedphF0pdZ0e7PR6HtmeUpJ948jQVrUVQVfH3uehwzQpVsaTiKbBy4hsfUeFp1Kt7zVKe55IMu2k
K6V9mXrSarKhgm2Ob6f40g8mHM65/QEhy9lNTVscM8waEAG8ncbAs4+kdZt5HQdacWxVC++uUfEP
WDoQc4ZQaZl1+RL2wMBZ4esDwb3yJWODs6uxwvZkawa58FwP2RvB6LRdd8O8crqoeSqXpCoqM/PK
tHFx7AMXUwAYUtiKdLk4Nqo/Xw9JPvxa/K7MVobQrxLcERWCl7Kc+XMR/lKUDb/VpUu/0smxoJVD
1Lnd8N9i7mvgQGMYkvGYsnBjh6KGFRvFj6pZw4Spmup701sv7ij0l6QbjX1iG/42LXv/XYFGMAKl
+V7NSI7m/dReYpHp55Fs57qqx/x+jELR7IIAJloOygs9jME/qE2CV2Sj+Q/acuCpqboMC5EtJty/
AQPLJr0ZcI2hUXZjif5B+Do+yjnkIbQiQODBFloquLTQmPE2R8rQ0KevelmitEkiHVeoLt5FPYhw
vzfDS4yOw6WoQjRfG98iEkHx1hAuxcxogT7pmDDdGhTLrM4KwE27ylHOzRv7Qw98tJbD2r6zIBa/
D913a6n28YA6dEtwkCxBtQLBHOxVuK4oYA0K7qiWcoI8bGyGICPxszTIOtlqqjzmItZOH+Cw1RoN
wpWSzfa924IQd2wj+i6m9KmpKuWlBNq1b2ZD26ZVrnzkprKWHSYctr2uSoyTHOnnQHWk9Qo2I0+Z
KsjvflpBtGbKapfo97FlavdEJIdtkCk4iPxdJ8/qOKzWSzhjO7lTD4eQJ6N+Gh2+mIyVB7NOtYtb
vMiCXvAHscoA/R3Gwv7Trqcu2bDvTjcGDD7vNqpaxgd62a+aybd3skHeig/2AQufAJH5xRXbhoqv
dE34NuH5ft+XarAioU/AuZ6nnV019kZ2c3xSBJbhsu4urf/vUWYfVa8d5kuKrvUPiBP1D7ARkPrQ
8Ukmk3S61XdRTqJ4nh0eB+kmG5JUiBMh1oMcJOt5vYg+tMMS4rL1e7LdRNgHx3oXpviQojqxu0N3
wP6hBA3y/apTvtmNYnm9C75OD8L20OAYtQeZpd+bZfM5mnf0A/TwTz3ofjBdcL7q/EkFQHuRpglN
XJwiH0PPmzSgbGj78T5PE+FpqQoYuHHOk4qqmlSkinttF4jIOcuSrF+qZC93Dv3dNfGr5QWAP8MK
n8tJ8x+V7AmQMJSX5TBjyeTF1RhtZRG46GKjXE27Kp4RtnS6U6O20705ZwhZknVfQ6maD7Ixssdp
iwtzvpGt+N2Od1mOD49srTMUvSZwXLJRVsG0AGprTPeyZPrEGPzm5PN4k2ve4jedLnYaPYBSLwWQ
vpbFm1/11ehGlselT1Mp7Vp6WgvbGeFGq9Oz4yDbqSkYmbLlnZ8VWD08TIyv01KSVULT3pCJTc+y
f8NXdodNPKvO0sMBRvTYhwYBfCZzIVMgsgFSTMNGR4su2GOxBRz59ynTx0lY7B6N6ExeSnjc0PCI
rJ3GxnbF/+bjWPcl4EotWU/ZhN+e0uMS0H0Erek+JEeLP5tHG253Ok1kW9PM3hlE17eO7Vpbo0g/
yrhUAOlbyjokPbknHXtACDh6dH3+3FU4il8dAt1Gi0Kzqhk6GhfGeJFnigncqCoRcNQsPtZYGTLs
28tF9NhdE39ilSYUS+SMJXkQPm7HjW94TqERxU0WJPneHh8nd9kRuUj7BlwfCYypOOpaPa9ftQiW
N/IZR37/4woY2x8FEntPpdCDQ+BkX9w++BbGgbvzI9XdJ75CbIvHYVbJiG/R/GpGU7qzFjSD04yH
uC55rejnOBE2xYa5mpCTeihhIm5DZA8SH/R5pb50uvrVVTVnJUCEeUbnE+1U7FWtkyASE8CfIejW
/cCvhyhBjudUi20XmiHiwXUF8ufkCVfaHEIAIhGxAfRsQzwtx8Yj07EZho51WaTx3QhscRUW7bkj
HB8Qsf8zMXMkZiu93QSFWm3LVslWgwHAVEv7NbqSAJ2iL6rVzd/aqtvhX3hoZvNeL2tx5zZgW1mc
+o0b1flKjaaffvetzlFf5tn3B1LYvBfNF1QGd7Gbv/cZYBKt7KDiFk8aaLXVUGMurynvQZ6szbpi
Wala7MdC41uaf6D7tdV5Z3IX07zRbn4ItgmeabzBBqiOQI55OsHsZWXEPSEDRRnW2pynAKzMr1qk
zQC+2VO6URGu6fAFMummzFlgpwyzqapMLpEFsnoOyNuZCR4FY9HtQIt+U4Y8f+n8nxUSujtIaK8K
0VH2CfOlHAkgZdEiODWmLB6z7QlVu4DH5JXMFapMhBeASA4/0jioL+qkY4aWvnR9r77q9rEHQblW
/PBFhRfiFSgbeCP/AUQ8jQP24hdjHo9FKHDiSrLL0OL5pEKR2cwJHwaJ3n4XgSc9RsHBrdqNrWGe
6Bc1FjnG8NipUc3ms612kYXoYN93D0A/PKOeBlDIxlEtHGUloigDadc923NBwnIqZq/z8/oYxsOh
7sDmIrVEahb4utKJ/TDAMSuMHOAruC5k68n2RzYWKiVpovZ/2Dqv5VaZdA1fEVXkcApC2XKQ7eX1
n1Ar0mRoMle/H/DMeGpqn1DqBsmyJDq83xt60uIGUhmSyL65DjRnUnNE39iHrk/wzkzUwIYBKbBe
OC4LOgaTCCBfi0rtzLbcDcZeYekeyRMYtm823QyLQz2nnkAf3jSJHjZz0577DOP0x+1hg+4t9//r
3KKrdJSVPRxatT9VNUAX7Eietb2Ktp3+fIGYjKA00v1iWsYDYo8StbMpfaLeJ3w0lvYsvETfW736
qOp1c4ZIvnCHJS5xKeyPd+0MyaTX5z/MVTYymcV7bsXqJs/KwGf2i8+2jrlCGQdR7ZBBlbu/X8hz
+p66bOBmp0n8Uv+p285dRL2vU9M7xWhVQycdftUtX4/wlqfatDHwrfFupgJflatJ9uA9yjxL8A8m
eNUWr2WyNGHeQ0SW/Z/CwbMEoq6DbWpdh4uSuI+DjE7F4ir3CIPfaE4umtG/lVZX7XEu+d6VuRI6
UcuXh7Ej7j/Dg2qLgRI+hWqtre5tMvwTS7PDyTCxD5lNQaUe+300yDLg/WaXopgOXsIHUtR4tuiF
NTw0FR+WlovXYqSurzdsXSJxyNJivwAoH23RXouiwtonq97GWg3Emg1DTiUxUWSmUdHM9l0VXWWN
q0TGzahqw1MdaR+J7gDVtPKist8I+mUYQpSL1lnRFQFmn5mnXGByIbvmr9CqyieT2lDlX1x6Un8y
U6LJ25zA1Pi5Kw3tiEOvjHtrhwNy5bR3NRfvjakmvmdMbH3d4pY4dryXxoi/cAw3VXrFSddYJGRu
9tFJb/H7zJ0Dp73WXe679mz7wisJfC9qd19R7rn1UBZl3Ha30upBc7EjwUwNHVYnVDwp2/4NTD/1
xWB9GFWMIgvI6VGo3nHM8Txx23OlzH88B/8ry/tujQXxn8Z4Kqk8+YmgXMzkPAWzBZ2v0j03AIae
juy8cqpruNnkRXNJx44x2J3MPeEZut+vSZ9Grr0j6J7grsqrObveLq0HsjMyxKliTC/bYRBWeqE6
eskLaSMdtgtovMPdzRBYgCz5ha34fSf/pob1bo3zL6l31MAS8woZ+1KjQnRmcETTdpsdPgjfWsJG
Q6fMX7EVt24T073fyVwe67gtnooZHp6S9M+iX3yzL/KwYFG30xFmYYqVkvCljXBpCzvoNZKVG10Y
GAK52VEWbnwllibC7cdILotXWKeIldpZJJl2TkcDhWZSLpcqzcZjiQnyFWq4cdCEmB+GpIhZzCJr
hR7T7IeRYERqTVpYp5nzVHRxEsbyoemR9ZjCpphKACTeGSyJy4acwwTz32BlQQZdplI3N6HEW0JY
r7bhERe4iOatbY+DYpM3UKbuW0fRPpCO1eO2n+Ax3EMDMmYimbDIV78tDTsnrRmqD6WhJupl3XSq
LdPaIXlt/Y7h8mOyUPok6Fo+kBV3kJPhPsBTJfWvF8YHExjJiki1Pia778nwFSrZmhb5GeAiHzGG
KD7D+vgBns6GLWuGD82LBr+AJfXhWVghWYsrP+KKIQIfw+YDCdmEqTYWb7FinAkc1G/4T3oAEk60
25qpWPRbqaAimpKPpcvqAF2SCac77vaNOTHJmuY5sdkTR7E53DpMXG8t/+tlcuUewhl7ZSagXe0V
SC1zx3pgrQ2i5D0pi1Reu4yPbDSDweZdYjGUYeU9jXgkYwrTx8aKguLmAzUK2m9Mgp49mVpgQxnf
q6rSEpzS/nCHnBIz3iBo/Ks7NZ15P+AnsoMpZAekYRn+oBn5Y2ONjj+LzAgzIGDfsIaDXmUemeTp
uF/q25A187Fv0+i28L8oqX2Fs/iWJ5F4AkjtfTypmLKkoj5ihY6jX7k82ebMhF3JOQBIgF2HczeF
KXay6pD2AWKGbm+sIah9mQYo4rNHe+yrk7eQtIq1Ixks9fJP1VfkjFTLoSGVL5xr7x1y8K6XY4rw
hfs/WmD8zo0r+FdsuCEEDncLbG3HDqMsif0oB2htJT44gof7NEUyJCI8vrQxf7KV7KavQ3ecA1zZ
RS93Pd6hCj5sTNwC4QOAAF6skRX0XuH4alFRiGR66NLIfhlrD1DdKvZtb9T+WAFqVF7s7jIC4PyW
ynLYJrW9m105nDHqsB9SoaX86BZ4Cy1wmWYyoJYsoR+dKr2WRgNJ17jOWNOFgzWnF7QdzYGFv8U7
e8Q3rTlqOGYIpY0uHbcq5lD1L9NZeoLYhHUcsKJJkhQIeXa0sOui6lDFIg/M9K21teYpnifdB1H7
h9GbCvMo5nNp+cM81H7SxsqjXbf9bbInxS8p1z+0YhQBns3846p3TojeKCtgnqyTT6DdkBt6iD+V
xIGytAjQdjQNZ3o8L31MaV1Vy27IG/f8JKZb11JtJEbRO8eRS2Jq4T5g5H4YYiX3B1d9NAF0QsOe
Z1/rlHPnVW9C2M617JQ/cuKLmizNeDDrpgzbOfvdGvB3JKbiJOc8Vb1Mr/kwTr6Szo4/kTLQMe/j
CsG0otrFmSDvKJwj0oPEgFK6jyJC17DuEI7yx5zM8WJG0LemOgmSfrKCVvA76Wu9OCtiQAJqAIzO
U3Vy54FkELdqrniO3VTJlsqAKmIQiagTuQFZlhWZKOyLnDwSXSYWT5oc2gMi2zCZFCRrjViOhZW3
UCvr166tnhUVwhsG2+3Badvvmsj1wJCayR2Wc/N55uPST6jklvjkxqQWrZhoPyRZiB00K/hYm3cq
u4/aS8QZjZJK9Wr5p20NuHIsC3bcFGgoyFkPlmkifaj3vudRafqdM4B1YNM05XhDt/YjpdLpNkEy
xLOo3edu/O5gVhNOnk6aqcjDZYptNsMDH9AwiL0dR2oonPydQKBp1wCZhViuqmGewCaslBijFb2+
lhN+WG3EFFXYpuE7WMLtlXRwgq5Iu0BEyQEMLj9nWO/aqm5fWONfCbvssDFPnwxNUw41N5IfzU85
BI6xSMVzy342tig0Gy51E4GupGtadqyq1Fnps7OrjXg6FLWt7VIINr5wsZNNH2MxWSxv2iEoYEju
LCd7TjxxsS1Xhh0WudStC3U/IMc7Lo7qofjF5IQxHCnNkBX7HuP3pbcr7LxSshjwU99Hsxq2jit9
5Mr5PvIsRpJIxCEuT981fHfCpm/Hu1YACxWobxpdJ+rL88gsNTD+aqJ02hH+eOercsFY3B/An/le
KCRdzMbOyeHIxIBysPUdSaKJxNBOjwpoPpN4T8Bn0LkGCtxASO2dDAaWFPvGwsG8wQkCdnjVvTQ5
Ei6DQqBHzV9OMOjzyZx9lZW02RMNxvjzE5uF8SLS/FmJmiUYVC16EK3x3Tapwy9DfU77TJzKmeHa
VKBzVVQzaufisMtEenohe3enkUIXNI2GI1IVIZ2L4Cll7bnTS0heU46nY9z4EQarB1VhzzI0lvw8
WAssCLMqiEayrefIy5Y9Gk3CMDIEqf2isFOfihQigNeciLzsz9MohvP26OsQ22Z/LlKoU2hqmKkd
4Hb47Ye5zN0DX259NnK1PtvgXftuqW4zZr9nLJGWc1qwafPQJQXbq7kdxYA+nw4NBUZsaC6gF64P
1H8TmifPWVO+S7cAQCnNUR6XpGCL7KFqdvMZW+J+Po9Gj5e505KFa2tF4VsW7ix6aZ4GZQ3Eqw/T
vJRnZpGSTdAUhVZfvdsJrIBuiCteH6ilJWe3MKtASaqEvZQbnbcDy1fWoUl2s4Dd95GiyvPSS/yy
RusgGQ7PUs3gLiYsS/1GVq9p1v1qu7L//Ky2R9vHlCwW3udztLg4v/TiEK1plNs+Y3vkrs01mo/v
eyfrcuJNc7CnaDzb8RuippqBLtSw+md3QVXWc9J3o4xLLWjVJjt13ULBfdlpY/asKV5Kmj3/GMU3
CxtKnCBYwbdtFAUMUusbaB6Hqr1lCsMFFrpBks1R4SdqFB2WvDmObYOxQkkqYpqcxg5dosJiDRrs
ZJy3d4CZB3VhZ3mjbFeTV2G4S7A9bLWkZvsbGX7SQaLEKgT592tVemytRhO8hkCqM0QH/SzQmAe1
g46t+eku+U9wF5dPNsJDbtAtl90xbTKwiEFNxGn7rmp9qs5yPWzN7WBi5sHPfP0q/7/TEUH0/3X1
6Hjtfh4F4GJ50OoxIGz5O5uTPmhNXOFCWzExGCmz49AUHkUdLohr8r8rN8UsffalJ+FnCqeBcsdh
gPG3n38LMiWoAE6a0l2jvE9OuVJg5/7YExO475PhuYzqa8Y4cMYlm4S0uviBnVwMUN4i0+rJmF30
xxZveOBwxQ2dTCo+xGjKCXG6vERNUTJ2L8VeG+Nnh6pYVNzJXX+TqmschhUmUC2rOE8xNpFS6pdZ
I9rmgBDBufeSe9gbXPiSRfXqbTJI4gfKGCHlMJ6Uys64ddz5JmYM2SxHaVk1gTN6mDc0Q36OVIEv
d6ewrEKMdeGjOeEFo1j+QtXZVyZIWq6h+5kXm3ccj8q6zs5etfzmyyafBtLqyRxLsjX1tNsllMj0
sfNuo1iMA6ByjWosSNlC7CzZVo9qgahxYBsViLxO/T6Pq0crpeKMkRWm/eUBof2yowrjcRWGz8aE
sy0ZN7q7ZB+w/uUlKlMzIBK53LXK0lwzjDMMrVLea4bZvTNJ95STS/RMdiY1aWvpfk2ZODhLR/Z8
Z94dR1QHboHyGIGjv1dlhGNCqvzoI7MOsKcdYIyK/Kao7HtabwjrPBE/4jp5A0kKSOA2vw+xeMYQ
1flTCPA05gW9VOzHPGL5UsZp40uV2DaztX+CzLtgAYxRjtr1R8CSF0qDaFz6BqEVaMmuitvspOM4
v3MKczniYrocFkoHO1iaxm5RujZk+bir6jE9qM2Kd3ggUiVIayd6+wbRn7hCMbyU6EmMtEq+R0pt
owSnmKDfs1qtVvFKEqqGvby0o/q9a7WPcuwa3MkRTFLtpw5DVkvqph4+QGO5w3M5exZpViBuzWYG
qbCbi/zSFPV4sVb0bobqOxqyOXqDVN6Ivg6FZwCpotjbRX0eTnEav8EU/CkImnowpa68GqqlEJ+h
jqHbFzAbrSrZ53Jyv0vwa+m5cOvbaL4AfMa73MROaaCCfMSRf+fi5P6j9UYjcDJHe2QHYJxknbSH
Fu3ZPTE7VO9Uwv9I7IMtL/0tCSRmPa0Zz16V12v2iHn0jEE8G00EtKGI8lde/8FWIKFGmtT+Im3v
Dts42seJg2C4WcjYWrLlEYjh96x3p2UW3X1sO/e5x9giKeEzEzQtDziBMxxt9e+cN3veat4ZtbTc
/2p/nt6u3Dq39nbYLv969lff//sS22l7ibZxHrMy5RSDfKL+WEONPx9WI3HHW3t7tM03Q6Jy0db+
r4df578u3/q2w//0ba+z9c1aV+4MtZ589nY53m9lWTOprg9VhyUMcOq/e43BZEGwns8VKLsheWz/
an8+9fMoZsqAiqXs40w05+1Qr9PsaFaYj21ts53/3ca9mlXkkF6rWY9fLE3ldnALI4BEFL9sfXVh
M7qn5njY+raDijZdTcbo+tlV2NlTzDD29aSO5MaTiZv/Z992omwXSX1n9TpeX/yzL1VaX9MG9fTV
x44zwMzeeKzMXAsTt44PVo3VeKU01k2tTfUWFV7C1Dd1P6SrvRcQke+6qkznJRJFaBNA9FzNC9un
ePaxeKu+JzAuDikBkEcKI6iWUScSsrfTdG/YDTIHS4nKB7sa2quZ5geXOfZCkidLpCXLTyjHDhlb
/kuJZesBc5e3UubODfmhGipsuxhWYvth7KaUFb76kE3dGTOU4kJ6ryBSByI3LKolNDzNJvSkwD+u
Wn4IB9tJPmjvDqD/UHZS/Y7fWrkTo12G6qI9UW7u2WL22DRW2RS0uBseTFlR6VExZNJ0hHIsvXfZ
MKhvjTNCGO2yVU0BkpSTD0UEVWx8pPVvo+1bdsoQGvvYel9Gs94VaOde8gSTgnqqfoLlz5etS8Z6
f/Py4rS1tgNC4XjfIv3ebddvfV2vv3nWIK9ba0iqhQrT9NB1swdPrRO7qsjGl1JEJTLYZAyVeBxf
tr6kYrELOeq2tTxSOS9JU/zBhuZfFywTVtWgknBQ1tfYDoX+Nxkt8by9jFcvyUklutD/umDoiXsw
FZmftr6G+/baKdHNa6nhz9UOv8T4SVsKlRDPbN47brzCEwzbW19sJc9FSQV167KqAdZtXv3axvWt
KxmXOVBrTT9szXRuq5cZVPzzFUoisHWIShvndSO5Qgd9SuvUOaYt4yuWLf8m3X5e0i6sz7Xo21f/
/14HxF9ChzT0/fZ6XxcOWnKfqMaxsynGAAen6gHLQPNkTKt/TpNM/ta3HYZKrR669RCnCnROfV5W
zyekOf858XWxli3OsdbVp6+u7dGcR9XDV5+bFn9UT7L6kYnnu7JNHyqdkrEgrPfz0VefrXSQCKR3
3q5QqDB9XlbGTX5UdMgwnY7reFqbhKGoRfcWAwSFEWuG/dbURFWQhtCju3as9k1E0UryWbHC9eJk
FMUxFQJS9docRV+TGAzPBKsm9l7CfjO8HH5bZYIwr02TovpRb2Hud2Nvv02lHI9CYcW2nc2nNjt2
sp53sYlWfuhs5xxJFiV2BjqnKprAJC23X52hZAvmifetZRVadl/rBFsrcSP71TAtXJK64nnrqvqY
1URRL9etCWPKDMhw/N7g87DTp8Z7tZJBwRIsUULL89xXjaXRUS1Z1G3NCqsX/NdY5GwXGwwXTygY
LtvJCEbH6zedn/UQjLPBfVXXT+r6olnHcrfzvPK6XUgsMWu6uScZieBCf+sbmXlC0eJC5bG/95J6
QETDlDdtE9s2N7m6EwF3rmWcbkAuEhi2vhydvN0LZ8jhfsbJocQt5DUen+taFntPIRg6H1ffy9G+
AxJYFH+1PqxgZb0p2QA6lavf+jhjdp/L4s3Sppl1PqMcoTE5a3HDuSwJcmd8RPO3QZkotnjRO3bQ
RHBMmD97vXnYWk09ylfHODE6JqFNlqUDK+js6LqHfCvDirqMxFs7gWTlDSUpZDT6UStjJxDUBFaU
zwkGmC5hkpv9HhhrxcZclvPFfe6NMjD1Ij56+g7zUffJXvNgtoOeHw1TeTRK+a3XFaJ43GZ+5E1j
w1FN4NU5exfFQBaZUjwOYrtGaqjjIYhrVvWjK4enKGrUV5IMN8aNL00vuhfgWlnDWl1VGj6fWYNd
tB62R2JdY9iV+RCXcf7ZpU1RclaM4SVt81+17RrHlhiLm7Dwh5tZ4l6Kpvhg7d3+ck1xG6ZC+0PM
xj7zWovN0mM7Lz4L8pIadtdBl7Ay38Nc+Vu88q9FKf2YbIw3M21PCUTeX1qBMZzylBNj8qLb1QVn
3nJfaeC0pZKWoTumNUXv5BuLvuYwuAgZROcJ/Omz7skcKgkQYCe/pPihxot98FptZeeX7m5WwQjL
VFQEZ7uAtirMWHvRn5d0LF/HPl3Vhbk4b828wW8U0sQV5b39FPUzdah+bNBqGNNTIs1VX5a2e1jB
6bFt8AixlPJI3BMhDrktj4B+MjRXWTk7c+OFpT9/fqEGSYFiBwkqTBUK/RS1cj/VuwTwxvZN/ZnU
wZd4YQQyGGr3caRXpH2XsL4UrX7TnQ7P2qJ8ttitvQ2Lqz13rb7fzmF96l16MrT9yf7dMzi/mcLx
7kWNPT8RGW+DZcykaBPCvJ6bMIIDaybVdG2p+C2+NAPI/doaKBa/lCTxbi38gOuX1sv2Iqqtt65q
CNsti8N2rvcs9dmJ5PGzVZvNczcuJ1PNVGwt9GPW5MutWA+dOl6WtNOBa2jVfTvsB1ex8TLS7duk
aw573rnwQXTwDNg6jfVMajHHzHNxKXRp39RR42w0d0toJsmAYe3a3k5tBwqYxDwNt63x+VJF01oU
VStg1GIUx3EogCVbQWCaa0mBYAjnsK1ZrX+AIoDNs1faM1UL6EQ0p07n6sVVl1Mv5tfP5nZGk/Vw
TqzsVuTDh1ml1akA8boNQ/OvAw6YTkiuXBP8z4lR9aYHnbfydW1nOJrht5PW+BDIsRZZXyXpAIMm
PcUwwIziRyNzp70YEFNquRo/cichErCHZb6uGUZb33adSzTQ49Z0G/MJxR0ow/r8r/6labEvkraC
L2MsWcpF2k7MkUBxyqFMuxKCMRLLMa8pIq99icnoiRFQDJ3D7l4Lq3yro0bctpbnzdFKrSSRfD05
dqlyUEY7ZSNd9q+qXeoPNrkfMEY6SC9c0UBLZXN83xpCUmPCr365bk2tg8qBGC8/bM16LtNTNHow
h9dnYuNZPC5j8vmHty7bmoNE5vHL1rKKEYh1xBNlayZkv4e2uQLR69OFbdVntBi2vzVz3bGeJBLc
rbW9vy7Wj7ldyKftvRcrz2uyUoU8zfV9r8SiWdfqcGvWhMvz0yxJu9nem11gg5RiBLW2tldLouEp
r4F4KSxTWrO0Ug2UppVnm2IBQPLcMFabVXtUbSpDMeGfb85UzX4ax84PCMQXySMy6bifWmv5C27x
PoOEfq975CIU5cWdnG+mepaGPhmd9Q0GR36sKzs6d8YiLlGkJEfqkOWxwsTzUS/S9xx7tt/d7LyY
M3ntjlv/LovKJnI5m85aTaixm8K+AftJfp8oxLcg+GwMtNhNb/lUpjBx4vhCifSQTsurvZSGjx0n
9I06tx+6pa8Wv2g0ft7cqUNePG4HxbbzR9BQLLKjHw4Oj8GQoUB3x4Z6WtwMEK6gnqOhU/HY7FGx
eN10gSy/nGTb/CQ2UzlZWjG/Wn3Dz2560siDfyd37Ve5uAEFepy762gvbPGn6YvsMUkTfGtzR9kj
01ffayvVWLR2e83V7TdhHyiJ5d+MZRn3hpKkoavkl1jxfrFcV8+mTP6YSfWzn4RJeadxjhqMUaps
LsFZGI1NMs1xYEL84Akj+2ekSJTPlgsVqaFY6XBjZ83k7XRBeamBCPBSVQcQ+ZSSH6HnXZkS/oI7
MVUC7VuzxN7R8qh8QnzPw0Zgj2k6kJVGuPBtO0RX6x8X1fdtLLUXQ23PCNEbnypUvFcrEDELu0uA
lwm8V2VtLh3jcZr+0Uk8MZ6rznaPc9FjfzhBUJYBOKNy1BTqamiamj3aeR17kMg4/4Lqod5yELAd
/kr2rrTLNUd2OTE9YrFpx9+bwpX3RWfSpkt/dCjcQ+52BIgpB8WcxHXy0l9zSejiNOKdS9Ti3wUZ
TN3pHmmAcRtYg+ieKd5qB6uxxDm2SlD5pHZ3caka7zA/f45WWv81ccGkFvQn6fsG8bcArK9qzCHG
rvdVTOpOJPeNL2qlJU8NLJWttR0aq9P2COcBx9YrtkNU6zBdJu8SIVZ5wUZFg/aXHuFGhClZDI+D
Zqr3mdJq6OnUuremhZHirUjxgl9PDrAL76OBGHuyh+vWZaA+ODiJ3exaN9Pu3mB0sDwhEK2trUsz
LAzfujw7b09YZ5+TwczM2iU5Vlq0un3W/X2OoLSaSf28tcikisPcjYjQWU9O7GyoV3fnreXpWn9P
lByGgIMl/dankxFyGrzSRkXDE7YDi5I9twbxousTYleZw6zJVNgIXMGqOn3qdaoP60llPUwjwJ+C
aOC0XQHUPZ6jCheor5eM3fyM+Wr2+Z6LZKyCxJvvcwrcMVuafm8jotFKKc55IZjpqi79a3c2vtKs
nV4cYb/k4++aTNxXMM1gNqyJaJLSeK2n+pfIMJrYzgHRqgHmlN4Rxqj5amvkGSqDN4bbtaWhx+eG
mJpgOzuqVHqIX7cOkfnEfF9DhpFzcfYEKwikaMnLdsAcpQqbLKrC7D99+pwUftx4mHfbevIyxxMs
r8jD+9s85CIx7m7VG/dsURj04bSctmaqeP1JW6CHbJdoo23cmcBmp0g+ry9bysgTLq1He316E8s9
dPcIQ3S0bY3SOy/bIUtbRrt2nE5OnDovHd7otylVkJnrENAqM0YdTSLNYbsYRFA84yXHnibqygDW
bxvyAU0hxOZ/vZ7s/1aFEoUo+yFGEZvygpZOJ+Ku7T+bW19nyp3UmM+2FiGm1WFpINh9NvWIZy3F
IYK48bh1TcZCOa9PVWI9mvi+9c1LdNZKboytJTtlOHaWrLiCP7odBnt+rCGHPHx2oYIk0Wr0fMMp
kyfH5Tbv8M6yZ930qe1SKTbG+GU7eKo4qJWx3LbWFLntLZHuodLzJAuWdkWBZeP429kqYZbPLR3o
rM3S/Vef4WV/PFVl0hvq9llLUJX9ccgWnVr1ZTvwO8LBY6Ba/dUXmeObTNTpiqOP+jLEUXqVmv3x
dUHGPgXnjbY9fPW5xJV10+eLtsOIYQU2QoE12fNVT9KnbvKKG3NgcaOEfh4QQZy3FkGZtupvD71c
vGid2Z3+q297mtVWP2UXxTutbgpIPqXzvB1cCUroIAhAoU5frSqQdKnFyHGXoVG9yzSq71FWA695
aXLY+oqkBKtMoZiLsqqDuYlUn99+dNouNg0yWitcig0T+k+tEoeVM8yGcZ/Iu1zqlw6g8AG/V3mv
MkxuTaFEgYoclKyH8eL05sAHwEkBfWpHIRWmlGbLuzrL9LFN3dN2cusiZ0wDvG+9kzaP9W02p4st
xcD3ORpvrTnWZ2+SPaygOS4eZFyHZR0q6ljv2taRO82KF4hHUbs3FcN5GDIkGukQZWv8WEiO27fW
iCr08MM1qocHa4hxbBfUpNAl/Iz6dG8JDA8yi51OxQrAq7XmOCX278UtYbDJkzrEKCcUAadbHfRd
xxokaFl9lB75QnrhL7CEgylREJJGzOZbtQ9+DOp6Ew66qoxnGBNvmnSSQ8yEAMCtQkmHpDwM+kVd
8JrrNMWguIA6yVUO+aS/s+9isIG9sKsN9Vb0+YkwauXa9DXy2GF0T8WAAM4w3tJ2TNn+ueyTYXsW
g3DvS2Fp55mKNnhHB5hoVH5Rzh2aKV+dSNLFnZjy7UwagFcPmd8tzJFshh/U4VkTrfe0mvDNiBjs
uTHRPcbG1WxTda8QjOJXyfuyLK9UhHZJp9X7yu7cy1CQBgMQwMOvwzziAG8bzQXTsm8wLCZS6Lph
XzuCHFddj25D+ZuXEWfsVgwf3+cxcEyDym2laNeCtWphTeqzkfPKY1MsFwvD2VhAEikUIhczHU3e
nB1bbZRn2UcyJD5y3LWOE19zVy47tdO/xRP5ATCm+jBekGioS/1sQf94bnTzTUmT5ljg1njFJhFe
CXNKmLdOd62rCpREH9FvLVEQN/NwhUhw7CWGjJ3MglLWB6+YvFNpzM0uZ93A1soUvkGaViCH/mg1
KyMw7rXQHO1sD0H4J1ZNP9Yw0aNJlTzg0xoC6HB9gDsbCB6/G7tVoOtlXXfROOKTAF0LLwl27L3B
bG/YqG3Un02mz+jqTHkZIRqclBXwMNrnbUWtrctqlij8jHrqILnAmKXMsIxIxk5904sfg63c8hyd
L+YoQZ4+w17+u7hGc6b+pjITZhLPNfU8V432YqLwMPnZU+615ZjBv3GawChFcu3LJj7HEyuMQuP+
nQW5PHlfY7c3rr/eugCycgY8KZzkjaBeFpgZGKrdSHkQ9vzTNVX3OrlZFwAFdgIo9JPsQLYatSXb
OcWDIBEiRkyjlYSWVXJFSr4hBCiDMU1+t0VNSnZiHpnLhwzGCvZWcs8H+lfmRMRMwPBUHwjl6Brr
CWBE91PYZbsobe+e26Ixc1vS31SjOgnJOJgqZrCMQxvUPZiALJ/wNFWvQ5Jo1249OCaBlQ4izLz0
hR5HodnD1BOazg5FcXrGXqsN4yxzA0hZ+6SKfytUHnBiSHAUAsr4NVhj/d5ha86kfexLYuwcF02T
HlMDUSfkqR7L44e4hcizPLMj6QLqnk1t3og1L3zSAN7yVBX8ecdaKdS7GXHx4+QBsEu9n6kKxy8Y
qzB9dg0MpUjt4eGb6XWCeekTm8Wqgk1hn6loeMwO8HrJ473tre6zzfA7dqMCgzIDeqOr55AYzBLi
YXQQC1GNOoJ5v9eQMnV/RkSDCbTfsPWg80nbAXV2fLPs1ACj6SpUqx6Gcq8QwKKpCvaR+MXEcURh
oXbvczO/TMJur0CNRbD0M6Zo/8fYeS3Jiazt+oqIwJvT8qatutUyJ4RGM8J7z9X/D19pFr16z+xY
JxnpgCpIkjSvydpH2MufWGluNhZ68mdv0kGB6r51dmz3ovi9d1ES371YC06nirsfjevdlRHdrNko
dGNpVZ1mFJawUP0+AEQ9Vl33He8DA06wHeyVMpnuB7yK7hwWj4uFQByk+kvquFfwDxOj7NHnDg7f
R2btrG4EwJfieK8bnb9pCkgUWVyxUNEGJrtupXWq3KrYWIndHoGuF4DiPAvQDR+DA2Tmi5OzKaUX
aG4hHftSWp3LKk+h7ZI4PpZTax77uvK+pt4rXKZObf2fs13v4LzzLfUWiIzyMzL6bW5lwUUfA/wR
K7XZMVP3Tj3As6MFDhTcCVtSis/krYNw71gFix6quWPMeO+N1vCUDmgUOaQQk0n2rRm85pliX9eg
GgrnlrQZ+Z/tGooYNl8Pls/Y0RsscIxuBtCz8ryDH/jeNvRQX9Po+rZMmTe6GvAq+qZxneuYbVNG
H3+mub7Pg2S6qDPyTQhFPWtx8Je1OERB1blDt1gaI7MzPsRLsIjnmPmo3alm3T4PfTs9tPHSc5Py
yqB9riOGulWdHsvAUcNt6vAYwYSdlZb5R9enjDys6C1JdXQOzeLJMkb7MOYR8+8l8N372evgobVa
vG+659RpkkvI9OCS+k60MwoIALCxo6tlm896YMDe8EZaFHaPA4gr1vfi/aDUzzMGlSzsMTnrFoEz
LTsJBsxedqShCgNLNK3F6woE5n8CpWO/qEfbtPCwyzBCJLX8EqTGmHktyyz4NTjIni8bAcqs73Uf
W1cMt+BIYAbqwbEOetBYUzBMzDh9jmVp5A5B6TMNtbg25vSkhvMItcO3dyOqNNtpSSJTMG17k4dl
pi5AMydM4ZV0SE/OGugizyyuIDJOwwQjBbjSQ2d2z0qL/1NuxslOx0Rz3gpmLlwI/Bb4s70zTDmc
gtl9GFNNYyjYZY8eW3OXuKneZuBGn/HaAG1Y/AiHKP2s5rjEeO2fbuHTuGWVwFmWCupZZ6aT0qAc
z9XuJZj4hAGw8pSdL7XRAMderZRQAezpgxSY6ty8yGlwrXyN6iA/Z3FJlz12zg7DbuAhbCkAgivm
bYFiWuQUNu+FvTXp8u4HDUpvDVAA/7XhkDRcD8kR/z5mgfWUzOFbiBQc4qOHCWu5neOMENwXvBEA
7V2i8XTR/02VbdrXv5jXtNd2yI71WPOZBBWYOFhaqwkkoRYeZ12fnfBbkZfGFyTkUeQcP+lJYJ3S
Qfk0swiw0FvVY2UuxgPxd7UzTrE3huzW77x49s5hZD3EbKVtUx1ZpVbNEf4zQIzbV9fUpzstjV9H
lVlqWAXIKIZQhheTpspH1yZpuB5QoLebAkSQ1d3BZsMbLFdp34Qj0ulXNzjaC7BdF2lsZWIiYNJP
awuuPk/7ZlektvcEC8B5VKfXGQTfkwEYwc6D5lDFyZeSgQHylRHQypLNVEnOqZ4x5iszAJqKckw6
N2T8ZKTAX6xdHnTGtiqL/gQ7onjtzLo5jbBFtpLUE6cBb1xb+IUqzT3DZf5P29k7vQz+nGxlOhZx
Ol8R/njqZ8DepmsnjwFSLo9Bo9XsDCOF6fROurdquzqW0MCNAHaGkiAxl/HzFqaGOyAV7IRsMhbB
xpnHbM8s+tFgnYNefJdlj10IWOxHbr9iWtaeswUzUy64uhCExdl0HqMFN1obk3oGGBEuSFIJJj16
UxTD38f/yZJ8qZ4tr119KQPuq9dCp9tkRUooQM9GBzmt1VWw8w8TjpAnK3yNG5AC/svYBOkhgM5r
twbcomF8QagcdUM87266GoIREtxQZjJhcGMHJe9FcEMKOj+FJDn+MblNcAGXZc17Bqv8EonKG21V
cMlOEk1mVpBgYfH3hroA7eu2OgpCpXKcFkghY9nsUvTArYMGrwd/kyjaso5AbgAWa8+uyjdHyXeJ
GuCQ+6fZD6CYlxvXLGeU2IpPtLVEnfcCVZTMcc6m7CQ1I6flziCLGPw+vl1OIrW0UJ02tpOlO/mV
CVrTbMAifLa4+h2DRj2KwojjbSG5D2cwnD+75fmNZuScctSoZQ9YgkTuv0RjpshsaWF8J8ksq45h
qej4zyy/KQf3GeCdcZJLys/AeTmMqgFxkr7ae2X5pxyXjgEc8+Ux3p6wZApeKvfZdbEW0uiaN5Z6
d0RqBU8mQB837K+0Bmi37FCPUzruVb3+IXhgCQZg1F0Nv471VCRHsmqwMSOqnJQ+3m32sul9w3mF
avC9h7m495qQJ2ojIXpok+ZFnr2duI8D6z6HuTbo1q0hQm+PoTvbW8UldZj+tSGabetDAzusA6Fu
gp08LnkaEivx+Ew2EpVWYIW6z75yt/GKPr/g6+iBPpPoEkBEoG0oxwqvd/qWIZkBIgBzxmoYI9B3
UTnawZECJLJr5JdbdE570FB2dJLrjU3DGnWzi9vkyzzqF7lzt7sEtXRTWOm0k3stdyVpC+b/rYb4
yoIBkGciR0hM8m7NQdISGCmOIU0XAtFE9HHoPsmDvzVNuTVra5CSmpXPTQWGfSe3Qn6k3tfcnzYo
9C0r6IxyreqPdrENQe7ydn/N3OlngFfGIWM0QKt70aq8hWkbHvIZonOrT5/0peuQz3YW285xDmaQ
wNjxbVTonCjhNugJWUle/D8XfvcbJIrtFWR3PdRvNW9PDzUZHEp7Q99JFyDf9w658ZMNIGv8lMLl
vd3cG5zi3VvzDlTx8Q4abOMVEazJuTkYYa7N+9gNvytdpu7XO0wneNEdF0r32rmo/VOGieVBfkvv
V4+pPasHNBr7edtk4V076Aowj6UfWl5rOVJi/5rndeWMcECY7KQl9HF6YAjD1GVpCPqItJMJx3pt
PksFu5qpYOrbAQm2k7TgsbOG05RbTEuqfe4MGB+5C7jyX69rF+nZD8EKe7kBXGEBpKxtb47vXX0B
MBqFXS/yNnRvS7csLUmSa17B6s/SI1n67Ox9pxrArKRPTqDQR0p9Cda39V0TvUWlfK684eQ15lZa
wu0QbAWOylvbsEEgfSET9uaIQvd5fcPXtix5kgyWVqj2/aEBpHcMneggZaY0dqmxHv+xCUpanprE
bsdI+hb9UC7JD3m3ZltWtv2768FWjg3+1DwHcOU2KfCYIgXk1tsgnJcPh+5BNA10JqqTfsCHgn16
xgXyxAdbxxjUeczn9tlhbMD88E5nxWJWCzy2k+ccUMpQd1drwarOY/mcD253MM2ZoUSjqzs1KFi7
6RGY2bDBexDewZQvdpHmPNS7ICofHcyL1wcvV5Xk7XVa05K5NpMPhxRD2p567AelMUpQL921xPQE
+pIZw3mSuy8nKcAzTmBWaHa9D61+K28JrHZyJfoud3CNr7mFiJLMWyZcg/eQ6r7ZwqUIuWFdrKRn
1sGhhsQLvmFM9M9RD9wdGZO93GMJ5LHHy/AEoVzmyFP6Rz7pFy82soM6j9fELBEo87qTdDIavXYL
Z7dEPXcXFsHtC2C0f0LKz85yQnnyEqOnbxc2jB0Nf86D94RZnHvDLPuJ/eLjeXbIpUWsnYGqqc6Z
49bfp7ejtusniPfrXSwzh540WT4zmZtZO9+CLiSkEngBX8ElG4zEPeRHpQp7a1BODHRRRs3a33TM
ZLAFXrc6Tq5zngDmsJ97hB6JRnFkbzMcw26jq9ssKtKCgj03Xbt1wnCpH2ojMQ5yfvldvh2N51Z/
nI28Paim8SxPdX20Esu77mdsTNFmLAqU/qGQ/56grR2HIt9+Sd8GdkxPSxxpmD6A8d9rmZ3Dzm/z
4R5BdvMENK26CGtniLrqQlv4VYZZdnu+8iTWPmZ9MHyg/0qhZ5qTV+8sCNLIYjgGDicFL4FLD75D
IXBfcsvkyUizDlTWHi3gwX6Bb8h/OnOpsPbo65O8Neilv19vwloqMany/z8VY7UR9tL92tXLj5Hk
bSy+piV2y5wjbD8Y0CLMIANdpbNPKh6LUkUuextySRSHTV61W5R97d+w+tuHUn7nu1HG7dgyd7fA
Au7YEMQegw+9jF/ZHGHpWl6TuUAOZhtM5ne0VlhPDvvkVDRhqO6l+i3qL1/QCDBIF6S3cZy0VBnR
rcGaN80ZWw4aSpEaMLFlECZ/Zw1uKElJvxvL3n59OY8wce7HAl23nngDPP1gs0s1b9HrLdiE+sOV
H2LWF93V1bMMy2RQJzEJbqdehoWSZCMIzesAAshaWaqsSYmtwfoY17z1Gh+OjfLPHUId9GH0mdJx
dgAB8pOk5c3jjidM45fy24+fS63YRMqgvhtGyiO8tbz5RwDR/izNNUJJF9D08gzCrkNyQ1rKP0fl
6FtXBSinOblluvtIBQlgiqxTuA+cECF4SOlasM4BpUCCtZ4kB//noNX5+fbrl5Z8I3us78xtPHNr
zJLr6XnH/sl/3juJ3WpJ9GNaDrqd9V2tjxf4eJSisbHR2q/ajNSs9Cvr6EGO/ae8tYqU3sbZEl0D
eR5rUmJy3L+e9d10RmpLxQ+X+qe8D2f9cKVg6fAxmqu7EEbf8orj4cxeRTXf5qrywkvAUgrkTGhE
TN6XZbY1WPPmDE9Q6HfUqVqD6K2SdLdy8rXquxKJ+mYAQogt+FuLlpdF3pP1ZVlfqn/NWw+T907q
/VPe/3oqf84Xcn8Rg/Ybdy4ObQxrl7GwfLjW4DaTXdPv1ir+qfqHvNt8Yjnt7Qpyng91blcYEu9O
U4ZfaueFW+kaZA4qsfUbLX3ImpTYOiBbK3/I+5CUen6PYED/U6uRREgKGyIfLyd77wxvpQnfopIr
6ZmlbKbVWZUddK94Wbt3wFTQxte0Mi80cklLz89YKGBFycos97Z05AdWO2+le2D1H0nWBmXg33S1
W6dhq6whSO9SlDMkTMTfdv/U3a5NwZFJ/1pnbQZr3ofmIkkpHYMmZcnChek1qLO56xw9nbcy/00A
GLBclIyvQTtEh9sbLzdlDW7d6pqW2/WvSSlYX11JBiyk/O6+Jf3hDJI3ZwnYCS3hNVo7+9vA+lYu
z2c9ssGrhMlbdrZYGDGWFZJ3M8e1mhwrgQwM1qTEPtSTTnTNe/fHpeTDIYNXKfvZuAcV+FRDpcA1
QGqwUm5oIDmWD1eJI177Il2XnyVZdpI7UyZ9np1m1dk0mWOd5GVfn+jt3X+3mPluqLBWlZg83qjo
WdG7VbotcuUOoidGHCGToqOVPcxeyXYMai7a9CCv6G2dUlrAOOtx81Ve5N+rWrUa7LHOZuukYXMw
z7NzgkQwLHFIaxLUDbuVmzXtW4GC/llobcpFd9iZLQzI6JDXlQ9L14KjqftX4WxbbABEKto1clfl
udQZVCa9Kl7LGJ6J8Mn15QHPLaI77W0988Ptl5v67hHdpq63uy5zFoneXvOIzcnZM6e93GW57BrI
D1iTcmM/5N1mdVLykcy51pTi9S/pYahvbaz1NtgYYhUX5P5bV8Tj0UAIcK/DmCUJ9QwB0uKMzySl
ls7emeEg07OUeh4wTz1J8G6qg5dIy47acg41qbP7MqjbjdSau2w8KXNp7tQ+A6Q3DMWmiXjVJfAy
19zaHgBPDUzRXZq4BzUKrXyPZBCGy8zs96xKghqenHOjB80jnCz2mhGNhXieObgXxepd6o+vC6L9
U4AM7Cf4N/UO1bgRVQ6SkpcheJQlbE/UIyoQsV2ln2LPQVnQ7O6nGC0EB9jCQWdv/+hZ/vyUVs1P
+I6n3tTKtzE3cdVK/e95yZC8xgf+4gcqSPGsee292frhsVrPzq4fsOGgtajjDMMmaOr6Sz2D6WVK
Xn7W1dTeoqgDvCpCtkstFlsAk6XkObcq9JtUdVchEYwyVAmOGyPG6mFcSlhKwkxgwFEgTLRjU9jl
wzwl1YPEJMiKwkH3LM8RFmYR3iriYFdWyA/50/DNZPPs2KqLlF+mVgZ2JChx7JYF4I3rM3OLixjV
axXCp+FjJKqiYLhrswJMkNcOzIebwr2A1GB7zWOxvUX1a+qn6GlYAogu0ZOvJt+R1VTOklVmmHSj
u4gqV4HwmWGxW+METw1q2E8qO6FPqaJp22kcA2YQFMS2B7QqtbmXOZaieMhupmHoHrSk8x7nJagz
YHs2bQt2NTXWglDP0q1WOriiDezOmBNmc+Ooowvj/zUl0fxwS4HmQPnXoc2tx1eR5T2iMhNtq7Dd
oHtq7B3NMnfT1ORovAGmLwzNvNgOUGdgrdpOt/Wk3WAFjwwGDuClF5Z3FVS7u2YJ1iTt85gUrKEO
SBvZcNNK/ZLPZmpsNdPQLhIUU/B3ZtFXynbyYLl7YcpiM6IGr70PYNS1x/5bMuRfDbbSwYVD9+fd
MuEzg0wErVBUqMT0819sd34J80T/NjUJaAUEcV6DMQN2jQ7W46yxl2xNiXWt3Ly/6H3cntI0Lh54
BBqU/1b91IwKjStLzXvV6F9rVIPu3Sh5HOyqgfqq1J/ino0jB7HHvSSlgK3Qz8iv5/t63PQYd2ym
pXqspZjyxWC5luPYwSbLUaDd0mfs3h1s5d+ddDavcqq6MbUHxwtPkMNw6syQRTvwwal26y9og+RX
GM7J7by1MbePTdfucxVZm62PxXIfZC8YFc4s2hcNc2XbvEK0aD7BPe8fWDo+Swqj3fYTpnWQobIR
saalhuQ5RvnxoMR9VV30uHANBKgN7YcViyWqwKC7Qz+tv6sHlpXLFLUTKXBQsjgjg5mAZuNW6KbS
HhHb1LaSlNuTperyqXLAhC33xx5HgC7VMtCLj/b46/Z30iT3j3ZRwzlb7h+q0yDyssnDn542Mw4m
yikSlaAKZhjua1pa29giIfkuU4qlpIPcsRseAc6AwAuGDbguLBXKik5Jr7/WdRCeensI0HgPq+9l
eZDyeAjrQ6qj2lTNisOCteLiFs564LkJouCuW4IhQffENfzju4K+T7GTeQt8O95DYYiv5ZjhYbgE
EpM8k1k2lg02imqxFjX4Df5LRTnkVns9uhsxB/xfDkndAXyFqh0/nqbtCkRun8eHUmU1cPvh10lt
uchUlHpzl7YLj4JtR9NqYcCiSHkfLUGOwMS9JCffR7Ew8gfI62rM4vpSXKool2/WShLDQe/Kh69j
H5mDY5dVlbCsPDwxJkW5OG8WUHyUpaT0w6GSlAu3qI6eHITAb4fK1d4dkenmvisBaHwsWH7VVMaQ
HZ/nwv6aYk8Kcml202s7VenVHSMAJxrKm13GPqPKbsU+KULtRS3D4c7V6z/yUFNfBrtQX/Swfujo
YB/Ym4bpguggX7/eQP/LqVv9agMteXMzTsVmTnmfombwFlXKF/jIwaMUmmVw7xex/SRlIIX3KYS6
T/lSc6zfkkEzXzU/Kj5ryVmq8M3JXtSmgX75ENbpdNcHWno/LgHifvqwMZOaqN3MG/ps0HhLUupA
NGUjx3f/UpMB91KXtUuYS+lb5tXoaGtGu5Wk0TfDycA1dVeaFor4G9vq+k/YWCFdZI36PoJQ+db0
2CKo8PWOC7/yDShYubMz3zyNWGY+lfb4CoSm+2aVP2a3cb9YittesjJCOsnWu2/NDJBCdaz8CREd
tHTD/lfg2O03IFv6bo5xEbcb/1UDfIaGbTuA9yQWh+1+xhoWvvDfWdAifxd+yNMtB1RsNt+Vg1fv
8WsrUZhzitdMsexLk3YTmtt98arDmP6E9ftGChVgbK8gML7A5FXvJcv2G/YX3KE8SnJETeKseVOy
lWQdu+bTzC6dpOSM3aDeq2i96TCir8E0g0sorNC41mjFQIuufVTY7PyeRfe424HFQ9YTadl95Q/O
RUr61vf2pjZYtDvcTmafngfBmOitV6t+C8cnukjSiVQbmELUXyVpY0SED6Tu30lyVqYfLt/8B0lN
ffZEf50/GTH4Hn8MTmE0KM9p1qr3kQ+NOPSxqxry6gmgzx7Zif659NrPSdyqV8AKw7Out7wqMary
VeLeSQXJRxfxUCp19iBZEpioHEU2BIa60zFcLXCPzezgWarH0NGecvO5aYqD27kVhoX1Hhnz8mpP
TnGNOshyi1hweVVUgqarXGRm1WkXez2i43bUPIaagxX4ZL2iEJZ+U63K26ObWZ4kCUcHSL1evJXm
iCSl0YMlWKpp/eRv0PQDVZOPuCurLUDxKv0Gijo7Qsd3Djp7H99sy7jmrmK9mGHm3JeJBcBiqdZO
6l8TaMkznzbtnmGdhhsRMXcJZi31t6zgNeB3/85bq0jMUtq/ql7Xjv90vN4CgOns+LEe5+ZhVCrg
0oWL9B2oLpMv0V+56n82x8F+a5wRfaBcL+6y0LBRNq5SEHHD/KWv3GepOhrpXR0Z3te6ydWdW8fW
fVp6GLDUNWop6MJ+ho70U0H8ah8XWxfY0J1a8lK5Y/yj0wCIWYbbPHpmF1wU20mOURqqL6iq1Bs5
vTN/VUuv+dmxbwSMyIzRYZyME2u2Jaq7pfXs2WiO87o7CFtq+SbJ6gJlXDSq7kr61Du7DHe9r8eX
GnHy3wW3OlJcrrnwSAA/I+O/U+dAjXdSHoJ7vJOzxY5Lpl1BJ6wc83xLSrHuacl44NWObjUDTX+2
zMQ6qvYAd3s9heWYVxt4+cUJLWWfaoWOLdXgnCzwvme8bpo7zTCdg51k09OEj8uub9XmM2+jCvTH
db4zdn5Gm0f51Xiv7pAwJB0L6/D8YreF+RNOImKRJv08rY+XNkscSCrBvK+rqn6I9bY+mUY1XCK3
tXD39UtsCToHfSzAqnR8MDP1Elksv/e/xcH4OYlM5S8FpOXtQlmuIRVXWH9O6fAjVBTnq2Y3GWrH
2vwS2miDM0QJHqFQu8dsERVXFT+99mlsHVkOSB9dqEBgnBuL9TM6Mtufw290wN8hHyp/6gE+yKCT
GGEzCE8C1/wrQxlZ7/rXAGuOpv3Ud2CW0SluXr2WOWHXV9ojuI0OeA4OS/CunB2La75/0nUDD6rR
WSQN1BS3OK3LrhJznJotQCQQ7rsEWRf8az5pzuC95qn3VZti5d7sPY97gHxvHab1RZKdgfJc7sTd
WY97hKk0xmXnrgTqVjSu9zmAkL6phlC976vS/xzV8zfdCvQHSc0LAtzRrUep6mnONdIs/0lSYR8c
27RMP5mF7n/2Z/YSC6t5KQ3H+ewfRz9zvsV8Ko/tqLZHpx2C74V+rIfa/l6CyMIyp6pPQzAUX7G5
2/ZW5H5iHnmHyUPxUPsK4vkB5I2uD7XNLW8piAp2nHHWXZgs4xGxo4mXCOE1IzL+ErtDCzG10Am6
z2uFxqiNXWV31mHAUvChWwIaxrRr8EbeSVIK2LAtHpoZty0sq6+Anbhy0FWgGzAc3bB2VzwYS2Aj
xXt1FeM+d6r5E6sAX7symr5P0QL0aOFzoAOF5F6qf43nYfo+1pG1HZf8aMn/7/oukktrfd/1OQ/w
tG0TuAi+/X3+Nf/fzv/f9eW6ejXA3PbMvZlb8XZgwv5cDlP9rDumfrSXPOQy6mcpyJn83vKkCkKR
zXO55H04li8nclaKd4x1vokSWAvb0qsa9UDLyH7nqdhHe7l5WKtJ4Rh73qau4RsE5aOStRaESThf
o1YPwd7hXd/16NjsslErHiUYTZ5X0b/pG62p9nqYqHdBBRGPTkoSKLSrd+0SSNI2FEj3t3RW7Xqm
a2g9/l0q+WtSjpA8tO2ueQSgbc26nWlNp3R68+g+ltyuHz32HyiSed8S+Ew0qjI/ez5cUn10Pk12
7/0wEKBjtdAbHi3XxXA0QW+lSNWI3VfYxBCPz02pHAzdm7+gyDAcO84qgqdv0LLOco0wA87XV611
jxO29+B3Ghtdy7kxr3jUuWufwY1YuA4YxkFv2vGi1yGa3Yvhjjjq3Mx1rLCAnMvkSwok6NHq3ruA
rGCi987ZTM0ScZ3Wf86cRHlGILrb6ScPG7FkntF0MdCOQYTcMTcMQeDFxGN9VKqsPzL5Qxbf+FWZ
7XckRoYvUYwTfNK1/WPU9NpJjdvs7I+p+RAGOp4YSjm/pWH6C9Bh9ouDQ+zgL4ppoo6F9e8zfjJH
Y+yCh6pomudiCQyV4WFYIJe4VDD0hYrUANmw2vJBS+HFI5ms7gev6B6kvlTD4GmPaeSEARriNMni
yQ5kHi/ZPnkOEOvAV61JnxAdwiDCwhjN6NTxgA9a/WAFXXKsoNbcJxmkCmM05zvHBVkMO96+OtkQ
nQukjK+eGVlnlj2KizfNwyWrxvGsqFF5zYwCYx+/j+6SxkfiaXDcu6Sc8HqtWSSJusQ/xG2r4sCg
1gfXK0aIroguIwDVP7E/Ue7T2OmefdSe0A0GO0iPAxqo6vuXucPqB3Pn8TWykEfuzE3fhSxKBYX6
uWEPehuOqvE2ui5a3uiefsF7pt9U0TTe+/hQIUGdp7tqCiOUsNCP49sE4cNP5z+Sxt37+JF9Zfe6
QdcmWrj2c/QClvRXZKvzH0pi/MHCL/RyK2ChPHD1Q9bycfYH89gvZ3Bj/DvAgZVYPIxMqOwJkU4g
Jn8U4BL1zvzhgTVgCpgNV7RRx6caI/VFjX9GdK2+96ypQwqZN4CZUXnKGg0hGcT7xocYtRYG5eMp
N5Xo1Vc858HRYNOKEXxo9lDuLH849ekwfTVt5k6aFry6BW+KNuUFsgHq+DUCALgPyqE/yVF6nJxr
Y9AuuaMNO9YSiwuMoJip6oIMtjwMOfx2c8syJwQRpYrE3mXaS4lkfixZq4+Z6BNygfU8kldVLjw0
NvC2GY6BD1bZYuXYKt1bh4HlZfTVDPkKbkmG3jbrlgNMjyWJop23n9oCn8slqZsTpCXTKs6S9NNa
28BOjDeYPECSsx0mBUug5yF+T6U5ldfRSyocLIhJsNaRmOThNE7tRgeiNOSgsf6H42YEo0oI6v91
bkm+u7SDj8CZkdDmXd56iFx/jMr5kqVfmykMX+lz/U0RO9ZZ9+FW9LnxonqOfzSGUNnOOY/Z8Yr4
ya6Kk6TkINPwXtou8+4tSzkhXTQ/eF0DpbDN2y/96FQbY3CCH22gvEIo8v40Ne2Qu3QH6IBvAy3X
Iyogyttl8S8WMx5RB4n/qKI65rPTtF8Xu/ttYnXlPevcVxUR93uIAtV9rlXhATnTeZOYanW/Fkgp
A6zf9UwseYrW2ardGxAZnJuXM8ghUnFN9vbobJyhZs/yPxf5cGplTOAL6f5bCkYVwczlIusJJJkO
6onNr/iycwfFuevGAAMirENxfFH6EAqJ7jyZKDk+pfbS+2oFCAMzdG95MH2xVErdk8NSwb2jYlwS
q0j935JLHk7dw320BJIHBFPb44vGLshSuhZIPcmrajU7mAOuAJJsbSPfR8jC7Lp4Ynm/qv+IIC54
hVp/04IJ+ltfTm9OyaS9nhr/JZ/zfgdUrH/Wuxg1TGfMHl0DUZUYEbf7yeqHUwGqFgXHCMw+tlVn
K/XQBFl68cFRo4c8VatDxlz3SUVrlxUDVq9Tq1ZYWC+yz/y6cMuat/slsVFAsWbT/I6n6Fe/Se2f
peVfVBYyA5Rw4DUldcJQ+nNRtjbyfSwysKHR/Ron787P8+Kn0cQ/FJNVanpLAPSghiyrxw3LRGrB
QtIzm7Phs18PDZrmTCCkdHTC8hpmUAGlNMfC887v52YjpXEaZnheoiknpVNrpw+1Yn5PljOx45E/
pnX1ImWx6bLmhNASY/LosWxV5SHGSYh4YM3Ro8QkULPg26yr1XnNkhhuqOEuxsfndtRaqjqZc4zZ
iNpIntOEyE26DbxTxEG3a731OuqQ3TdmYV/8WafuHONKBRPpZUy8ki0in80TLdWunttpVxUeFZz1
SDumM1IxUiDB6KIatFWWOrWiTNVhPUbzlZ/lXKJs95/TvKtiOTEcMjn5erYem45t70zl7nZeKfbT
mEu8qznbirLFDsvcGbYHEWw5vTLUUARhsL47UApul5QfGGaqf/BM8+2WZ8gvWC8+eQlN0Hc69dyE
7e4f/9Na+/d5tT+zAN2G229Y7oLE3v3Y5cfdfpOU3C7aldljjLArVPGj1brqtViqSQXfrFnmkaiU
SDDJ7Zeo6XZINwx/eOwI3SvdcGC0gZ3a2Nw3SVRtawwsggiqWdDkP6yimdDQA9PYq2c79Oej43V/
AcuddinCimr0s9cTrCNNGz8KD30wb+jOYdr+WWe+d2DMdHWRMI0qPdpp9rRI2Xo/bQWL7LjbKDUd
OUKzJnL4rscaY4O7lVsnb8wzT5DwPptN7216Xjt0PabX2q8AF3eftWDkZND8UMROHnq1uXNi+JcV
qCcWdPYpq1uFqf8Ii+FOYddzKrBEnJBgKJcNv0Jh0yGB73uCR8w01UuukaI9122iPKkxU94SP6On
yr+ajEWwl1uyhrGHJpUm97c8DROXzVwM2Xk9KmAlb5fVSC7hm6o8SQEctB/tDOOqanuonPNLU700
qTk8DQyEWqdGCz1nSj7MQEYQL4v5IcFnpcRkBYccbA+qzkHZoR03I1RT0wNvaKUPvTbiALYEU+o/
1wM8/qy4OsFggfonKFgt3sIxGw96gdaY5OUoMBxnXNZYMP07r5sZSCBpqh8rXPQK1/IfsyVAjsIr
neqptZFrSlt0cUbGME/zEkSpUZ7cyZk2kqQHMZ5i1CggDDW3rDW/sc0vkdUaF8lylUpHl2ycsQtt
ir3kSWDovs42EZqNUuVdAYp5xtTcLizZll6wvzsV+VkuLHl+OGxsrzV27VSzY738SCmMEjW/WjYC
hEuWxbL6g+MouyEI4+ei3BcQgp9aTYue2TP/NUaVfx404x4h8vRuxKzqSQJ3RusfWSvrsOalU59j
4oYyf6IqsQKl0TfwvO4uiZVYTyz2W7dju8jez4WP+1HYNrhouUza/BSPodkq3eMtjUNSdaiL1NyC
86U8LC39ugye48Z9nD1GB/1csVdUdeaT5yXKoxVdgyVhRPHvYLTqbx2rlpfJTJdpIXwf3P8AZqz1
xgSVo3Sm65UTOWph410RPWF41z2UxbS7tai5jAKwxu0GVeTmsaiz4NlkkexZj4uX0g/Gq1STgCGZ
vsEWqDxJUupqqKzvrArkuBwleTAqUigJyT1zuHHrqYH3lOaG94Qu93wxjO574NeohCz5upP1OEnF
Gz92Yf5LNRQwz+zch/dSg5Hfkxppxv+x9R5LrjJdtO0TEYFJEugK5FXeV4eoXQbvE/v0Z6D/xv1O
43QUKl9CkKxca84xz8nC+VfNiTpokSfvMYs69ySINVsjdskymBbn/voFQwH31GuGM9cPr18AmCJu
m5yCkeQNDXJsrBglW5Y/JKy/2WBf/vvemN4pYWads8/NJt25M4oJcJbxQ40bIiCeJdtaDmQ031FN
uLM8C3I4/JYHUM/Jg1Ad3lAro38w0Q91rZxQoTXL5PpA7bKQlkWap7lMVBt1RByeRlhIuJL6QsDD
/9+z9UP4em+lIsuPbA0P/d0arRISDn26PiOuuWB+fVKrS6hfJYzXZ9eH8SqUXB/Y1CKcvH4SdG2/
90wm3lMK8KWan+P/Ca9WnbdO2d2+6+ZCm0Wxi12ND/89UCNjdbh+XFxdD4Mo3sRqPOpXJ027/gtk
E+E8klf/kd0AdoMGSVMA7u7p+mA2aloIOGpX/sb//9TMve8kM2FgdCXYx+uXh2HBIXp9moKdAfmf
pYw5AOcztIOy978j5s5EkGRwRlJXMkK8HsX/fRnYy3ntyuxhnxB3gMMM+4LYarOlYbHrf+de/ITQ
IvKq2U/EfwW28RSR63iq+uHd4bCeE+LAdsoQn/EsvO20qmozfk3lnVlxiu319f53tK/Pru8AM6x4
KyKOlUZK2lnvzaDNInFQBLWdpFXVR8kmIWvSdqPp/X4U8iXnVdv2hEMfU4fOO8wpYLTU5C5A+kWz
g7TFxLya0spVce2sb9b1WQG0YduABeG+OxinDrJF1EgGXVYNiS/Lp8v/dWCwKHPcpNeBUHQMX9OK
kH4/Dbcmtr9FEWtby75UYzuduliO/3uwRDKdQnM9csX8WRhmc8Ly25y8sgE6fn1aut5gbK9Pr9Gr
12fXh8wJG9ROHjSMVTtfrXEstdVg0KHo+H+eWLXnlMekAASwekTXl3l9uL7g/z7sCwuyjEFuZrh6
mJZVo3g9HNXVc3p9qhYaXmXhzMF/78z1PP3vw+szzxiJt8LAy+JdwQnkwVplf/892L2I972wz9mq
vb+eB9eHZP1wZMSxW5Lucv1UHdqEO0Qu1cg11mC4JhpIbeD9HarqMTe6lvRRq8QDtrrG/vfU6c3x
mAH5wiTPMV35EI0gxuD6cP0wTaAQG4n211JSjmeCIdVm6ZyBVBQtnc6OWwUWMV2qmuZNVBCtG5NP
Hehuwy7G1MM9vZ8fL5+ejXoF61KPkBtbETiHlX5mdL41iwHfaHZTVE28gVHGoHSp44tEC3MThb3P
vL3bjHNxWxjcIkqvsQMPyupZb5TPklEzQqezWDf9EdzAurVd9Afc9+ZhGUkQki6ZtM6balW5Ewxh
ULH3A1ksXbRLFEGUotxoQ8F8BJlgwA2XRSO9E6Yh/dmYtW2oKWJhBnMH+x883fJiifxY1jX9OyKJ
kk58NGNDZuGc78AvJVsbo1+l+ksctfqGmyPO5Liqgg5DRtxfAL+iJ0kZ6Wo6o9copamCl8oHypbs
xmbNiFYWKlxaFAyn/aU2R/KN3S6oQVR0Lr3GYfrrHA6MO3hEpfDzy+BdojlL/YSArbBMdbimRJQm
Bu3qQQd8a6XQ8QnNbIa/NMSRraOk8qfFdvchrButVgdlxhwEOHSJkBxpEeMV70aBLmZ89dy1dUkQ
JPVY9+Nw617XFsOAHePIY5ntLW3GCKyh9+9HbU9FsfjMHz8pnuOtO+PfrzWZwSZCpuMu1J4Cb44L
Hg35Ji88Kr35kLkPEwikAxNP/YKYlvQMlwQGveSNrnHp4pnvI4DBbuTqZG31AuYUrqdY+1Mh2TLt
dLOeQWYq1U0eL782X/TLjhtlwyZbc8Lbyuy/mwI6kskl6hvjQFjTPDJvjB0Sc/RUBDREL1XWkYAr
8Ynh4A5y2gmWwBS+ZHruS7UiRWAtbyZTvYXcLwIorxtymckHLRjhuPwt2XgJTIhl8FHlzBC97Ju+
0XZF1IUPM8T1pXH/1TmpepEefc2DtlMuG8HRGIK1ABykFZ/Ryu1sL/7R4LBuqolsYmNa3r2GhgUN
SEP7dYhIhGtkJUfLoJPnpfoDxAXXt+Y8COPheTbcHUG4yEdipFia0Jm2skPSsu+sMfrd0kx9MMd5
vdPc11gry42dFuG2zUv6M0O5s6VWXZaYXzgqOoOJYdxFU6pAU87HXv9i5x/73uwM27596jKiWlvy
uujnb6VXfxhqAM8CIMm1CD1WwyuKXAvYURr7pHgWG6pBw1/gr248AlM3ap6KTerEB1to+mYA2SVT
8QpIrBGIJMF85dRHjR6UKekrLsRQ3egPhhXZfG1+i7zhK4yaFqhT9ZMu74uZAV/L42/EuUXQmS9E
KL4M6CWZukBLHc8eyNR1tqGm3g3otU1z79AyQwQsQ/OP9g0IE/mRjvZtNTG0z72LMPm2whhvLJ3q
nzU93Q6kDqu6u4RLT4BsOe+J55Wky5bxYf5Hcjb96ues7D+NnkB5Xc33IqXy75cV11vRCCQanUGf
YIUugUz2aIYBG0acE35b9QDB0q+Bg7Rpa0KBNUs71hNFViyMxld7jr0e5A4NfyIFzla9aws7fCDb
UG0Z7aT+1DgvcioCq+xZCDQwtHn+TsZ9HhgeA++uVcmm64o39KKYHBV76ClLyEtCvSlbgoTXnFiU
0dO20/JXYP4PoNPcTfc2SAh0TZLhux+PbmL+VFr2UyTmd9dYhAW2kPl19lB0uPfl2M87t2BYkBho
2d0cHVE8R+8GXdCpAPY3ztWTnja3zdqoKud1EPtrdQ7RCyP/cIxUthvEBu5du500udqd67shTjdJ
JemWrELdJpqOlcFNoUAjJIH3wXph1ZSRnxrHtkjuHIQYmzqvbous+iss59g08qtL2HhN4j528yIQ
en5AqEI/KFTktYwhvnp3PCnSzCJQ1UGDAn3bWylEnnHIAqmRRm9qat5odjkFoaV9u5CN4nBAiJ5Y
W0GolKkcuZ+n9pmYN8bQhdjTBdjbC53MuHwpJ30nSPXeubFEP4xmJbE5zbTq3dOr9DT4UeyuDLHH
wYqhjeev86LyAP7Mc9wu39Uk38xqfhikbxay2cloullAc2YS8lxH/qQh5U0FxtqtOjiDlclETXTH
LAyRacv9mGiBm5B1/zEn9acX5c+y7i+TRNOoj6+xyg8dGpxs4pxIVbcDyQaaZrjEgAMRtAFGa3M7
yGp24FobWC3XJ1R5Oz80XTXSxJ1hxsGHBhpAdkVkf85q+iSbutg4ufbSuYBsVGJ+dEX2PYLTs5rp
A3/ZL7JddLHWfhmSYy+K5xkbuZ/r1WPdAy9P4DANGYpqjseTIERsXzEGQPNn0Tvqlj0DSGBq3THq
+wcyjcgQdOmPj8r57UQHmoI7LBnbRL2XAuQvAOWNJkYiL/USbFN+MVX5kIHm2RjLaG+F5+0n6R0/
ig5AH7ShYzXZCt5+hlh+Rh4Rk6NJGvuZUIzqFt8wEj4HbLrJFVmHdHboCiv7Wy/UJdPH955/iq3f
W4IIA9Jn/uq12pmV7wlxWb3pe4dDH90aJNNXtrlX6XiYqnDXHbqx3HUcFhYJdv7MDqcNs72E+n8E
BezUtwldqoMiT03vCBabvEtWwfrsrYx5SrkbE67e0Q1/85wI5Qx9Wjm1b7JXF9NT972b++Q5PNQq
+rQL9o1YyIhuGPMPB089fNJq8BnNkPIgiP5cODeYCICNLykbWmOkopm2rqUjMO73gn3G0WO3XBW3
RI+21AGJTq+Ky6V/k4qm8pK70wYOz12eTt2mcSAC6gLBkVVEz5XMf2s1tZtC5WPQeD2JkZgO21g/
Drr36FgUkXMMObuMhrPVUWXXffjZK667pTd3Epi30w03Ft07yClZAOJOajnT0CYEJYp2CuTuGwxC
hE4RLTSL3mE7WBxkh8NI5MnCgm4UQW86HoZ/190M6VgExVNXwIgaMk3fmRbMhq5NHgmAVyFse25w
VJIP3o8+9f3FAETGbsw+uKF61sQMdtPrP4WCND5rCbqX/rPtvF00gBTtEjKKvcwLcloELQOOHGF8
UOoaFw9FWCNSv4noCPS6XtCxzg7FMrhHQibfnAR4D3fwfqh/DEVtPI9cnhV8nTS5CK0iYW6EoZhy
ujTJo8HyE+BOQtVEfs+SNJcoqf4IGY03wugZK1kvYecSVFL+MyDXuUuLS8IgESxMXPI5y5s+as6S
YjFS5e3gMTQkXwTU1Q0Goldq7VeXoYVvR2tWhDl9zzY7gMwdplvX41Yj5yBz+zVhkLu5JEAq7eCo
Nm+Z2XB1jL5sF/3OHoqJYjzPNsKlBpM5uo0o+RvoZ6uzXa2ELHuC9zaNL3Y1bg3TniisCM1IHNgO
sr/Xxqk+Jlp2b0UU5GTSlqZd7i06U02zjBS08bDHpG11sghoCL3IOPoH3wp2aoZmLzYargBOGu2P
pt9XUmXHUFoTycCKaeVtUYMxA3EvNjlq28NiR23QQcT0xtRPF/um7T20qf2vrZ2IWr4kBLOWNKEB
PqK9y+otVsb7dBBip5fNB5CFU18uEJ+rFdH82QiCqyfPwKxfxS+1cKiE0EC5NAk2jR5Rd1YJmEkk
6KW7R7RkEw3pjH4qMffIGVeI/ZX2ICCHcSazXZo7Yc3Ppi4vTcoVGHOEM0GoBFPJX9sJhyBXEIeL
bWzIfSKnz2U6oZx5yVGkbsgFabaFwXEiSvwWJwaykYX9usSrpOa1BW+/aZD5Vm2bDz3k3ezOmrGT
BB5tPFt7EpXYDQBu10Wq2sBBxQo1I6Der3Q50j8yFjbNOoMO/Bhi658ptXkXmgOwZCykEA3ZnuY5
eDsqQtvj7K80vAMUJsQmxvhXqPFVEsNIyqw/S6pyIyfa/TbUJNZNWog2eEFTf0hc3YQq5wQZKacb
zeMscWzzi4bLLxnK9XnImFqbDO5noooy03gE2FcESGUwUFpGoGeVvf7ANqFHHJgmg3032wsbLq0x
TQfHGFzqgLT2Qc110FPUe2o04KjVWUs426pWbLq8fknzEjuSPAHGDJaK+nlUHqm+NCk2Mo/3I4nj
UDuXW4mEvRY/s+F918WSBgjZak7T/sEpxw+nG78hiR6WefalaXxWU2JDSx5B9GK+CKfWhk8ylj5z
EL0WT0PmPPSdiy0jLW4Gt2eA0ugMsr2P1FYk2hfWc6gee6GD6oYhSoIYiTu6EwZTXN7ktrgIQ3Lp
Roo8J+YYre7c1ew6hqocgzjR7wkceTEHUjG9vtxF8fwYh/aAFtB5YKBCgEsawmxe3l3v0ZUaIhFz
ZfEVavKVSimwKTDB10VBalbBDMWWmPPN0PbMG+K9Vpc3Zf4CNs9j2BkeOCf9to6t7ZQa7MQGg281
k3KrmdLy3VMXAeyk6Yd2gWxwr0dzUjrbsdHftTxn1NKb+3CCuTeFhOHlYNAap/ejQX3HDdJ72zpS
X3RlToExOhubqpLd13inZ0cqaRvqcE5KVeL5RjVI/gx5CLmn+SHa3LKxDN9105/Zid9j5pTz3Be+
NsAGTD1zPjrzWyWSfBua+1wwkC7xoeJBjbaSHJhK9O9ZGa0danb+Ycq75snW54bArKQ16LSSV6ft
U0yks8xepom7t02q964eKTkGqRgTdoyHY0KiPceDofxTh2RkZHF9q6J4ZxEksvPm6Vxn5r9cw7Ab
p5DfV95Qo75RJL0wEK92GhqVTcMVv/U0h72hx6U0jt1tOe88KMDzTLsdPVcThFkEna3CFtjgRMiZ
aqUd3r88pBeSJD9VmF90RwNqntYkC4U2o6ekO8QANjaIlpxNW5k/owV2Kn8xpFPuo8r4dAzt4CwT
/RMPNY9V/1QVqFN43T/wZr6oqMddY8a3C8hhyL5Z5pMGC4VguWtjIlzvJ+6mXIoYDssvJDFIv4c/
8i1vQ4+I5YQ1yiDovBicV8+YznMLjATOHFnyVns3tOKr5M0CifKQZJ6519bI5bieL7mtQ31Pyn6X
JOzTdGr/uh5fuUaRgSCqX5dDuW2jec/PMQXvI8C38ZFYoZfMMLWABKz9K0bScDM2IeqhH296a1zr
jd72s1P0VJsIU+0FxRnR1VgnznnmsU1liQotCl6uTUS29HqbFnnNhy7Nz8ZAS1WgmaBh+1hx8Dbl
aD1oeUbLUFjvA3NLIxqHgPSflafiRZfYFs/RIg9GToEuIkL5WJ2oACDtsYd1TditTW8hNIYkTMPq
3oujh/qXhTdk8jPirJzi4SEX7NRki58mHYlFEfp73BLUMJsVeVDjMwDSfIeG6z51hgtjBYx+Wn4r
8kgFbAIv40puna0n4ysq3S+n7147nRMzs1/JvngyZRmIiJxCIoChgBMkO5+6lqsFWxcK8UNn6e+9
sv9pzkBfGaVbZ5Fdl+o0Y1Lu/86SWDgmhmPT32YNHHAWAGRwK7zZ+AjXzaurRZcFUiFI7UtmyoXG
XfddN9OucbTXnEjijRNboz9WFN66jZoh5GyhiunLysMqLvSNLfJTFap/pcBCEfcLUErkT23/5OTi
bBWy802tp6Yqkd/rAKqnVNMCsebz9p6xxQpOFH1afcdFfABccWqTeKdn9k/stvSpWqaAJKkSpZjs
zbm+zSSBom2TH+uByNRer7eowr8yo0MuapLQbSfbNGPwnCr0b2EJONje8i+c+/jOSUpEwuOl1Az4
TtKIN5gew9F6DBUWijD8W0rt2SRKaJJV/KxlnzATS3sxfS3SUWON5u0MeyywlPHt9OpoeslTNTJZ
xwH4o8L1YMf552wMb1mJr5q0BehXFa85GW/nbLypUuR5YfRFCfFFsGq8caphZ9fzZ1+vvjydG7lW
eCgClwr2uInajtp87VROe6Z4cWDNtGb1xCQA3qSbEH96NokUWVdeipw4pcp+LNxRMEHXPpZovOgN
CGmvvDFZwoXj7lVVuX4xArkr1TYZk/ckb4X/19j1t23l/8K6RmtpVg8FtEblFCwusiVtyVbg8c5L
OW5D8uNROeHVNuozPqMnUxsQp+P8xWVxmEewhDHZoGmq09Try4GzEc35IqxAZ6YKgyvCC1KOvu6r
ZUpJSkyy3RI5ZxyUX1I0n/my3A1wvhiryRuukDeZQWvT+sArKzSYbrQ329R3xh7BsUZaVLrcYl46
Qa1d9o1tbW3wBtx/DPIoc981ubqGRR8OZDpA0UcGPrk9kHVeVG15j5ND88ahn7KxqOg4i8sbK3/t
RRYQoHrfxuo9HhiBr6fgMhMxhbBE30WSEwX/xO2Sh3s64u+ho27p3N6FgPLZJeBDyxtjSwrRORfF
k4rNj2KSgo1eTFmLn8r1oDwJxY2xTJ6uUoFIpylD87g+sBt7IlT7vVbpN7vfZ1yg6gg2n0zlJQzw
vbzb9aWtww/KA/QYMSVKSKP+ojHIaQ3CVvrZzrZuYR5QGdHWS2eLkqGJyIfULpVTa7fsNd+mgt7u
0js78rLLoLLlyJ5+8nbFAopmEXl2KNubstIYEPALtm6mfbPv3cx4IUQSuodp0fBNFiArCcmKJjc6
DcnIphFyArN9za9Tm9ji2d7PXWGctJwJVoMTgUmEw0bNjXXsGcZ+nr3miD0u2bQzGUyTYRWP2twB
jXeybn/98H+fA0Ofcl12eRg4WDgA8dcm9ypF2LhTVGQZrOlP07srEmDcBFhIZ5r9xpuPlYMlHZPT
p6SPbAj0p47Vawdez24xKFR7EdLpA2LP1uZ1ydtuP1ChtyP3sKGlAZmoJ/KFv3qVr84u7j6LNh6F
MXh7J/xzyOz059z4QkfGvaZD7pbqIiLnOP/QeoCqlUVpL0fjNyxdLhoq7CIM/1mp6H1aRG4ANkB4
FhBnveQ1SZYltzkl41qyxdo5dtDwhc537JnfQ4d8e2YRDvvwCIkZQDodK+WZb14G9Nve1bN206x/
LlknMJZEPjVCvvfcV/h5YA9LkiWW0h/m9LLo8rGo7+pUDJs0H5/KiOlz7rrHtha0NJ27zMRN7rg/
7WQD8Y+a+9nOH9J1dOBpBW3DqT0LPRr9rrW4IjxS4HGVncjHKIMmaiZm+CqguB65rK1jOQgCdWx2
bwcrigWwCZQduoRIYDg1TNTMciA0Ru02teu7Nh3ep2INWpzSYR9axd+YLN2NgrQR0d7WbXbKVuRx
g50t5gOWtfVi/T2ZnRsv+jM7i5lsSx6ay4azTtyS5TF9KsbX0EqgC7ns0eLIijZYrDeTguUwVZPv
eil7Z8ceN8xU92miG2+Zx2oNO5bdLS2WqSAfykjOoqf7Igdxyx77WerFW1e4+VZrRYLQInqHMYKF
3TX3uJl0H6EHy+AqOnSIHaJzSJOq99e253YwMaubvMfmOm1dNIIh7SzbE2TKT5lni1nYTnfl14KT
vxhpVYYDwxUQKljcmbiPamIPp5G75Ja562dSGjiahmcjBwioWyBfhqpGVkXDyq5/srSB/VKOh3ym
z2zktnc0xVEVqt/MEYOpbqH55DjZV0+Tj7tNpW1KRA9dXsXHKB3WAtr8sLG4bOhWRuBOpvZeLwoG
K6b9r1pHT+FnQ4fFNzKN2lVdOnqWyGTbU4Q1sKcYeQglZ2VZ0ezsdXwnw+2Av85Ho1JvvdKGkj4z
9pBrYk3f0PFLln5kXsYJAxkh27cxlArKu83UZv1DQ2Z60BFvtAL5z/TlbyK78fOevs0EUcMYaWtS
S9XHdGggfnBHiBsR+k2f6Ddq1HcFNeVmdnBOJwuJ5UK/82ph7YXeNzsIkcelSZ2NzMptbBLYskTc
HKJIdOeRfnvmInBPs+lVlohMdfXC1Iz3v1yQ/tCRDZMuPeUVbXX2rXBqU0n0yrCDxQBFoimTi3KY
nzYtTfvamjRMsfAgc6/YLsriZjx27yB6tqW91p8V1rhlONoZK2meVK+lXKyDY1aomUU1n0S3zoRa
5DTEb6Dhc7KWujYnTxzvxlbEnBbaKDBgdzQCudDYZkn7tcjbwneMMvRBrpRoOXG91qlPZFsJAGq9
JO/yiT+RzVzCVt7avhBizVNoLrZI35Tk2IaGkoc0yRAwcdlj83ltJa+4sfmT+InoxESSZY2RjHSH
N9uzERZnxQXU53SOqgedFgpnVLkJeVe2cdaB++5atnv8baOedwSNDEydqbIcZj1b6daVn0bDQbBx
J164IGK1F+WeYbEFI2bnDTdVTHgLXtkvXQr1WJjhdkjnN2vEdTk4w0sX4vVEBtTuS4JoWKLV3ZQs
fJP2J0gJoq0T/ast2QeO258iZqg0Dj0TMEo00zaX9Q/8Zg7RnN4Peq8RPu3igBlcYjdKjAlNjZ7W
pENnEjbSk7BZcibbIbg1LiRc//WNmBXLzVSaR0Al1UJZYXPOidr4mSL7Szf/hmn5AT1DuAWgcLu5
XzqpQ8YJ6UOHX8C3+Glhyp2e46BgZAi9psNkQt9DG4fbkRmzJMUnjYdtF2sfXivcbW+0BK4lWXXD
5M/Z5otLOp5gpsPYy9cNKh32OZh7qVjZ1+4B+wgfJkYWcNs+plY4n2SoM9tg6yNKJDlOVE07DRY8
OuQnpeX6rnXvYVxQGOrz6zAZh6XT6QpP7YsamIjIUflmVHb+NHoGhWK+8N9HN3GnPnLJiMz6M4fk
3mW3zyaYu+IwTEiN2A70EwPo2NOo2Q8tvvG7iDwSrSLMmnCnYOy0n7YaPqyIXK88vMl6tJWi/xld
Gvp1SgsedeWzoilA3psH97eUND+slyFke5hCb9hi0PnSVvda7MznySG6oEjTB03U0PPtmVNuqatN
hRQlMAb2fM7KxO/q8le3xn9q0KlY5HgwWHv2K3R7rPJ/aDdIr4R+yryXnbHptI+8opSzKk5pv9j5
PgaBi9gwyLT0UOgEOrehdd90XnqqOs5tqwkiDvJmrj3kgQzBjcazt7Eax9va3VqoZwN3EqRt9F/z
XN1xh02pgq2NqLHPtVWJDqTezelq2FXsOwhtQyC/1D8pJiu2CumTqXuhHze0XuPKTnhG4ySPqv6u
lDhztW967eOnFh2YvuqgncTt0DFmW6by23FWNotga9R2COsG3hVDX/aRt3R3yfpg030rUNKerp+S
eUOUEZ2HOpO82m6NoAmnQ4H8EU2uyVpKsLqreVD822EO6oZ1OKyN57RPUs4D/a0DLxEYpun4kXVw
pbQDsXhvURILXG70tKuuGLdtyEamGPFBpJt2qppjM3XPg1MvezO1ku3Q5rcTkjFmx0znrDZv9lw8
BBu7fQZHeGJWyySOEo41Fpc+mAq6w1ur7frboXYf85IDWi75pqiN9lZ5qibDe+dy03drmCyK8QbU
sbs2nGny02ZU8fRv7A0o4g5j+bQ3Xi2JsrDuPusGkguOLkqhYuu1zl3BRCyoF9H5FK3bEOvgwIgV
Zs4atDH+pu0chHJQxBeesrafdoC/US6Gt94S3USSvQrbsl1m1rE/ahn9GGM8GeQPUORMvyy5wKMc
996w2oemz2jDyOg1n5l/Cu5LEQTpVpv/JvKD09AybhPbGgJVFtFOy0lGaAz3z7HRaBbqdVJDuBFg
kH1n1n2nm1mfreVHTO6htYjJTv8cyQm6FPl3M+Gt1R1F7acRYlTO0Xm06pc2Q0yhOLnM7hkfx9lr
UfhEYbwNkxaKR29uHE98r44TCnHoJJ1nWn5oOhcT5XXO/GU7RPLoIfk5YVR8MdaY8ajWmLZXHABH
/HQ5Zkt8RBXN190UukBt0vzZk8ypTYeMIlggJ1nNd4PF9MAW4Ud8jwKFVcUPx2Xbm0j3h/Zm7rN8
jyzjOA/hHXEhWF/oRWTGhFTH4XdG8/xWlPZvu0w3QvR3VKlgi+NzFvIdnJ0agqBul4mes3utzpij
3Mk0FpSzXUHnxDo0tjoaEznoxfSkzYtx06MFMtEB76rkULSUuMqzfs3M6jel7N60Si30uTJuBhw3
E2dmg+ipdeOzYpZGz+3LFEpdDMJi09idd5pSXtAtle+JmLMlecghM/gRa33V7sEqHdFMcivPdBN/
f/2ZS+LEwskicVr7jez+KxPZP9XGC2e/uR8b3heREF5I3vpOLt1nZNGETNPVTp8yQbPIeDIrN/IF
iDI6DExsbQ7z0A47hE+ssKdUpS+8/4/Ov7ZuvSCiX0CblqZ/5+kbbWRbZUe/Uzc9dqbzW+fqzZ27
J6YQoW+mGpx8h+AsD6JUE7IdEMaq3mGOqpEaLAWSbCIP3E1fLA1bfp2psxNaZ0Bp/4xwdP2mRCe2
TrNKhT2fnVoeELtzHCYJ/OE0W/Pe4Qoqo2pfsHCHUnu3+uQPuFlJ57mZ9pWOrA37e9z+lk73Rs4U
3eiyumvEzgi5c7KmQ1f2DoUYoB+X/8zMRZs+bXs3QVKni5pcBnyn9Ro/o80I7ELjxzF/GWi623jx
biYkaUFpgEZAep00OppeLz5N9mJs0iS+qSuN1EqruEjcalnZFHs12/oW2ZxNdTH6fSn3xjhF0Mbq
hgiW5tHkF0NY4/LPxKllUxrh6CTdMcZ47TWKFX4/1+lvXDUrdEodrVLjdZPKKSRdHMpbNmFrBto8
vhpL7J3pbPhTR/a4ayfGdnLK57hu762eIAgw1fwbSTAWaF1duuX4ve0bmbEVahiX+8msE1xlZReY
eg/Iv4H+TTUTq4khxkS4E8qpfaO0ejvWd2rRjXNZDLux1KKgySjK6u5QlQZ1Kz3hpEx496Zy68bL
TVKwAIVxU271Wp0il+D2SCd2AcWR4Wnd1ss17MrDez6123boKAFUdK8ZFP1jWf1EDPSalDBKL9KS
QJvNL6maO6GrQ+Hl81YZ1Lu5yiT9IAuzUA6RJRzvVWT9q8U5slg1yQl0GIf9eWgcKmFjcx+8XzJS
vmh+icZ9ZYKyn4iBw9NyttiUxhFlxBSZdxhW7uJRv0vGHrWHcayjvNgZtAdkIe8n01ulPJSjdUOQ
4ozWtW7Nt25KnlFYUo7CobLVgFGjlLflYj2FVvooWFN2rtPvs3bZe7VxCrmTYxb1+4oBGdGU2zSl
G0liZ5q0G7OZrAAZJR+5EcVOjS6mK+ia4+VOqng/D8bOUYqqhGajR2bBptbyi5janzAdfrKOWUW6
bIzmMW/6nosGy19YvZux/Ekm+7cfKnj9ZmDpeb0Hfs+8bAas0LBrl/E/WrIM7OuypXmm3VnV8hzb
zmvqTAfdtI5NTKmqKfMCfge7h0Cj03NDtDu331z+DKFtG73mhgEaYvDEzm64w+rjv7YEG5j9H8bO
azluJVvTr7JjXw/6wCXMibM7YsoXy7CKVtINgpIoeO/x9PMhqS1K6p6eiVBASIcCyyQy1/rNZ9Mw
8WGL9wR1r5ZNJC5p8ufJc1fVOJnboNEeXXxYy9L9GLQzIj4MjkoPkAKgHS4Q6XAUKb6nuU6AO3Ue
VVTcWi+/RfCoA3nV3ZcdsZjGhwyb29YJ4hiGdl5xl0JkWLjTeMxadxVOAhclupAxORropJBmdTbC
qe4Mkb5UNV5limqjtQ8gTe0eXJPwsuFCKxDOfd9oLNjEiimXDDQaCcBwzccYg07oJsiLCaN6ydR2
pYBSLXENHUL91tJsPEPRDYyIubeFt5sfeeQFnqcsFgszyOCmQ/XxSnEtjfosqsFZkmtk241p3UIp
jUvSWvU6A9PTOyAfh+agt2SDfdIplfIFJQesHomtLvoKBUlwqbrNR9uTL08SjX2pvScEz9wYagXP
tWnbau1TqhICQxVpZqRvFYjdtWuxKGGh2MNWmdOA6EmFyE6o/khwgNWvV38qHW3TVuaxtW30UAqc
IWPmbAQt7JyAZtuc+sJsTloeticCEBNpvV7ZAR/pF7VSDPu0Nou7yFTiO7bV87msyGv4j+gU8di0
PLQgvcDXlpVQ6+33ZjoqQ7fG1rC8lVXAAchDCPPj+0Wi3o+Yx51hLaa6uCMOU94BF7svVMQ7ZJWB
veu5dNXdW4e5V4KB6Ya7DVbvFyKQDku/15W97AfYergOJfb181XlAW7JLoBQSdqaO5N1tVU3SxB2
AhmXv+uS0FlqiPrcyh5od42gXSIC2iLub82h+35gb3d1zKy/+a3eZG2AlE5PQuvv/lppoWJhHsmT
6uf36gRrtbMPwkheVNYn+Yj1VCAu7EU2hV56lwhPz4fSAziVF31zI4uWm8ezB9y0DoeofXArPzno
JbHEzO9bnhyNc8UDYZlAv2mWmT2cepXJVw4dK7de+oD19rIYJW60hdhgrt4u7Hv9Ea9Cgmbzy1YJ
qnOx9tZVvpTjFs9kXcyTfKU+xLJx8hyfgATd+7ZMd2ynlaUshjBPT72rP6alwn2o6q1RavW9vI7G
SEIZVXmUFxIZoL4yc72NbG0isRzB9MKqSfKrPIikrDZxxU8LqawgWLZWjtZFn9ZL2QyiOb/yguGu
woOZWXzuk4ZTAOqKpNb7deJ6HNgPZFuCFPqmaYzwlhB7sMn7IbmQgp+RA0VxRaLOXuV+2N3FSGqu
alQV7seqtJYe7JsH1l7V0u+t5Kkh+sbvTvTPwYSenZ0I+0M2iGyRKG3+yayKV0xloUtW2bPTRemX
ocigDUbG12wCyJ44+bdmYEWRklMhw5EvO7Vg4pjUizewollUR6JVQHJTVGhMKwJ+gDUxy52O3lO+
DciFvJKIOBjNVH5NKvtqg/D/HPbRRycLqheVPQGrt9r9qJO7XcRRMm7CwscaxdXKK2by6GomNlPQ
bLgs6/y4gFI5KSx+urK8ygbN12wmCa9Yy6JsqEKCQ5GfKCx3uNRbv8If1hYQs5UsNvMFclt31t3g
oKj34zXwes6BT5NHE32ZB8upstWNYmioEM995PVdcoLboRTd263Khqz22m1Wk9OSXeT1B0UF598F
5PvzEjwbjPTd1MXYRZICvcUtKN21pYiwBC2CEz8zZd0oQ3SPiEG4rDTRfEoT5ayLovfJEV8nxwu+
lal4AeDtPveW7mCB3ECb7e2EqIpbHpQsNw623jsbNq8dv/9UJy9udB96r/sgcqRcArGGPcAHNMXT
NbML6+Ng6fnS9/vpztXCfONaKXI7ad3dgO53trg2e7fYmtYro4zVJxCFEYJJwaVU47ts0vWzUaQI
LRhWT2qCXGAbB+WZLw6JIj+PzzFbp62B1sIpjs1k25aopCQZCa407sdTLIxma2SgCjKT5H9raulJ
a0d9i7KNf9Jc3dryQ7GPcQwRIGfC5Vd2kwE62RZQ+3eGiIIrqxGWdJptffGTG3QlrK8N+/BF3fjj
newaikkhKvN316Grf+tqQHO+U/H43naNYPZt43vQU9ER77Nt76Ftitoy4QxZR8Bz25VFH6x77EJX
RaWS9fP6a6rXOCtH3rTWw6m/ygP2svbSQE5iI4va3E/rYOL6RiG2BVMbxt0RsWxUffy9HpbD27gg
Iqjs6F51QxL864SbH0JVRPrB+l+awkX2Bp4Su0Fnl+OiAsayhwwML+FqoCq8ArQzrGVdnzveldU9
GH0UN8kJ0U/W2b2x6kfkmWSpD7z0jETZTpbkheCnubsI9zzgzFxDHoQpPIyb+Q2914HnrEjlWvq+
/dGP/MdKR9ruVlYVrpMh6Vbt8goL9SFJmpWq96ArCKA0GyUy+eywgwzWsBHhYypTTCxLr29tHgsA
AeZKYpPx8q1clxUCfMRx33rKIsL5hJrmw/slZEMu/ObWIqWO5rSDDExf32reqO5k4D5TEm6CL+b/
pdIXlrpTNEL8cqDsKA+yAR4q6eB58DQVwMdj19r78wa0DCrj3BH/ufXTElgLqoGfiBrWJHlEftEL
hCrEBB8nb0k4Gnb2mum5ew19iDduSTxd1qe2e4/ch3rvzsvdsoQWowQt/bP8kBeoQokRt2lvzMq1
rG8DdkR9WzyTxbERJxqwV41IXaYCy1kt6JVDbfNtWsjTZsS5NBs6pMyFcpBVVRTTKstvp7L2vb1z
Ia4lqfLtt3pZ/K1O6I62T8t43TvEUPG9Gg+BPn4/qGp9DVv+1skEL54GtvigRZAP1CIuPpG0+yrM
wnpR7Oyp0bRmb1qGuXW0KFi7qYHqBxrwT2aukT6D4ZHpDvOpr6HLVCXhM46XmBozYYLKUNa1MR4c
VLa8MTJWoMKZ/7LhPJZl+joWiHq2tf7BF7UKgjR32LH3yk3/vNO1DllRldT9Qu0Nf+elGVvrBmqX
o6cvhat9xJ9cuUMwOz9kOjKDoT0BSBjaTZkWyXOnkkQblUTbKFC4Plnekguk6/a5q/ziRiurZKNC
ENvnrZ8+OeO4JxiZvWi9kcN68rxDGnTRnWf63+TLTbrDJ1gO+a2dp93Z88kyDPOA+T5AUJLTisAG
ZpZvbpGT/BwhSXqSByMb2lNptsBrhYPEgcIuvQQgeTL00BwWsg9czvkUmDYcOPPwvfjjErJ7WhTP
aZrku/dLJwawYFPpmnVbQg0YhmmPbot7lqUshoBmd8jey2JUgWIBnrrvnfpskxBs9jURENBharjM
S6V6HjvyqlFmlh/tibx1OCT1S56kz8A8+i9YNJ9a1qOvdWdBycp8HOzzaZE70AQWChv5ORzt+vBb
0gGEjOObM90+hSfewFOexeVyu0RhTteKRYi19FYW3xviREnxQQZn2RHuvg2flA4bcQNB6qNjBaW7
qQsgvv1g1fvAaG9kSR5kFzH3k8VyZheZvU+8rLGv4aAq+8yB15XCUmeX3iGioEO+WoVzs+xTKZ66
TBJiopUQ9OGx+oUtvXLzNkTXkmWl++L2rTOf01nDWUJUwr5CGOIiP17jbXzvpRXfLF6jBlJwGIqm
3ywbcNh3fpxmd9685QjVCqzOjzqnbptVTAgM6A6ScDBX9EulOs6x1KPqCJflmT2xeFChVaE3Zl2K
2kZSNgJPbvNFPMpGgar9ChxIsVMLcIJNZxTbzAbvmjSG/xh6ub0uOsQR9GiARwW9E/OcDqrbkFoP
UwLKxs195XVDfs17zTqWpEbViIeUa60ByMbHQRjBqogSCEQgBe6JZq4HrnUxhCHup8ojcGrr7DAh
2bE3R9TdMJtoIVttg0zn2NjekfQ8AqNhmJyL2qrONog1UuhV+Lm005sqi8RTZRQ2nAofOZApDZ8L
hQDC3MH+dSS51JqguhN8Bi/yNtJixloWY61fyC0RcbfL5KFPYCgh4BleI89DN0prclIkib3tR0s/
RDwjgMOkLRntKD8yvzXbMVXts8n7s7bj2LjmCfZ3oarYD8MsWYQe76IsTWdbt940LtLZg6G1R+1E
qjMhcInq1lyVgeA/FfPhrV9TmTneFsr3EbKlGUccknvTw4IQcjs57jWIxPbOMtrgvrDQrAgRelvL
ojzQwbSt9o6V/cwCQnjovYOso4NmEg4kAtLvPbc1cabt/IOVJdWpD/p0HadJ86SH0Rf5UWvGt1D0
wdeI7yrB9BGji3mMg1TRwZzHJDYxhSoy66fJmNMHvfdqZm9jMjfRFrqTfh9TWuBS4iQ7QKlyD1oz
ugdSnuS3ep2ERBll/ibm2VDhhk1TJpt+P2URbKyUNtwkQ5m2mBSY8Phw1V3U/PWoPOOjPvqIMCyE
6nDM5or3Q5OEGACDen2YINKu2wHH9TocjGOe6fE6FJHyDEn+tudb+FWE3cWse+MZ3kJGWrz+l65e
2t7KpasZDJfCDb93/e2q5qTisZ6XMWHEF73KjEfVq4oHv/upEHYvWmfpby2a+1PL72MKt+i3deUB
QpnKDmfxWh14xsL4JyGqmmt5GmsIAoTzoXAjFCadWxXdrkMVz/s1eZqhQavgqfprrSyjDF/dTAYh
a3dUbjLhH6CMmNuEVPENWXnlRtZDfCd4Kiu1dHDQRZ57k/Rzs4Xs1VpaK3ayQy1r5ak8lI4gV2a3
0aJAOeN7f9kyav6n1q2Cw8g8f/H5aeySgcCclpbZxcu07CLPWIU+NSRTb97rB8/Xdo5B4l4O/bUv
aNPvfRu0exdoHLTIDjv+SR4EQp98j1JzbZcp2iVNC/dbnr73qUfSHb/3kc2WKhBr6TCWCYEZ+g8K
4u+HLGtU4tPzqa6A+JJn8lD7PLuAJwWL97pOd8by9F6OrSneRCk6ZnIwFEeUmn67DuFKkjR1bTFd
OeTIfroGCyd7mY2DCr6mgKuFXF/nhheEDLKLrwbZpUxGG464Z6zcUU9/btg1HQJ+77WFYdgrMq3G
Sg6UB6SVs0u9q+aesqLuwYdZLDm28DRSnGaeJ9KNJ8wQyoUsQmXKt7WB0pIs6iaUUQWu5lEWQytc
8YDUHwpX1y9xaj7I6j5Eu7Ux8ZCLxmx8rjVSvWwh7L1sVYR6i5PmdMUo27yvs+nt0m5itoc+agv0
lBhExmNcoyvEfnS+LS1BTTAXinHu8VV61j2cSf71bs35blmGBRsyScPz+93KS8bcbVoj0FzC0t9K
JfSUx8WmyX1w0bNY+ps6+qyn/l4s6wAmmguERrbKhmlImNllOVGzj4mWZDtZGtPywFQJxSfR1m7E
WhdaYBhe0HYbVjXx7PVQ2yNQpiBdeggVnHOWQlgneYL0Q4V8luz9NtA2ArDTpTP7eoQXodThBbyZ
z9aiv8b4XxwRkD+0yuA8qzovP7oDrCPXvZRd/FjP1ZkLz6aKSac3bew8D40RLQnEh0fZ2lgRnhhj
/ORroKcbE4udoVec5wrS2CaromEjR+l6TziyjaKzqyTu0xQd5Us6SqceUXolAzi/lBdFJHKrTNnK
4hiPHyd8Z9GwqouH2vfW8iXdhtyYNuF83XaJ/mTCGotD59QkBhkPVYVcjJHVCads+9SXgtxLpFke
uFDzfhwTE7mhH82DAobhfcg0TSOTKBL7gkerIWCdBN29H7TdPUZLhA4TwKGeTxHJGwxk+vHlvYfW
eo99ZCQn2R/Xk3prdBAtZbGaLzhncedryTF9lYolmiLu1jXEtmnH6nbI4NuzAABqXyn8WlVEMlvD
8r8G1zbo8q94OKXgBP3Za8CEbTs1DkT/PnoUVv3ZNZTsa+zpwF+s8oOhi3LdoEx4JBppnYpJK/FA
cu1PkVKuZNfSIc+n96pzNyV4w41qyJNEVP3dVLjdQr6eBUkx6azyxSuAKirlwGJMicWhhlS5zkPL
eQY4cJJdm0j/2DkqHETd0rgpIjryb8i9vlza7KP+/hti9lBvf0OesqaSf0MFa+gxzMrPwHe7jVfG
5iZR42kHOCBd6Qh7PMpiV8XZSg9U/dFs6u+tk+sbPxXVWC93JI3SDWxn8iSGEj2p+KSv1FGtzoDh
+32pxfUO2WR0RJUwWdno5n0Yx+4ZCLT5zakPdaJMr03JNIEIeQShnNGT61Xnmnhm3iK40BvZS5+W
wRa9rBT5u6QvjkTmsIyaz34rtog8YzNsNkv2AfQuy36EHYENtNek1jnRjLU3KOGRtJGzTIi7rmV9
6ehggSA6Z0dD5Ou86bGM8FtGGG6I8Ys7OG8X6PeGbeKqpc32eratHk0TLOhcKiMfFE9ejW+NXRVo
66rqUCSYG2QX2ep2en4ggYCKfkSCCiWwTVL54mQS3zxZ80EWg6S3DhPmkrIk62UPLSV/RNLHRpk6
i6C+z2P7HI+jQKSbANebpRRgh+n6WCD0fx/6ACZrDZyFFEK3p/rRcp34nnR68FZfJPay1fT6E2ob
sM27r6iN8wwD/nL1C9Pb+UgHbZ0gye7jniRHo6jdV6NXlwhAty8qqk0rZBy1M9KpOKC1SbgZSqV+
qlTt0a/iHkkdjLLGzH0WER4qkWbHx7YoezxAjBHV/tG/sMeAjJ35V2jl/dHQG+sq5oOpg1sU+XWM
QmtWFGtPQDAP8P/AWlZmXO31iWXFe/+2rsON2rBlk3VyWBeAwh/DNt3KomxQw+oV2Xpx897NBkll
13l6C3nTuialV986nbJ874CyDEuzaPzyfpnasMttM0Hqk4NkQ9uGwypOAg/KBReSdVqTDZhdh+le
FrvcszZZWICGUPHGcX3x7LClO/QuIABZrMcxWKNUo+5k0Y7zx4Z01wUylXcPQ31TN614LkYfApt7
pw2ReSJ1gQS/r34DhqVuo6pgSyPr5CEMs/oI5wraMn3VKTc23lQV+6bLPoIFhnruevpKU53orh8z
cTH1zy2xBYgz2FXskTGD8jo35lUe36lmqK5UskNrWffW4BUfjVHXDrKElKK4uNln2V3WhEJT9yxa
f75OlOQqqIhGWVd210EkbeqPPhyqt2uwuQCuXU4fIb84y8olMx2R+tfmCShE7/X+veR5byU5Vw2o
XLy3db+UfoyTk9yPnnIcOaf+Xu/JVc8T4I+eb683t82CO/9mnDv4oB/9fu/3Y3yC2RifROzdtenY
7ZBjiU/v9fLsra4cSJj1IBvo/l6dVcz0C1mup+5L4gPMx5/h5KUiP8kzeajLEU0VPWkxEPu7wdPU
cPipbNrhLlf99Cbq8aF8u8z7FbpaGddaNGv3zdeXB3ktFgXd4s8//uuf//Nl+G//Nb/kyejn2R+w
FS85elr1X39a2p9/FG/V+69//WmDbnQt13R0Q1UhkQrNov3Ly12Y+fTW/lemNoEXDYX7RY10YX0a
vAG+wrz16lZV2aiPAlz34wgBjXO5WSMu5g63uhXDFAd68dGbl8zBvIxO5wU1NLMHl9DfTSzX2pne
dTxggNfKLvLgpKWzzCrwvuVCCXuXhQomAcnGj2LzXE3CeDukk3Y2mVpvyA3zXqOWZJ5B5RdbRfPb
xXs/2UDODQPNPEQyuQgJiopsV2ZOfxJZOpzkmfHjbO6BckrGMg7cacDW5OTp2r4J2/xahEBpPXP8
qeRm6l4E7rj5z++8cH9/523TsCzTcYXh2LrhOL++86EYwfH5of21wsb1ZOlpfu5bNTnjbjGfw96u
yW/MNeVajDiTAdsYkA6ZD9+ro8pFNrCsvZNCcnOVmqpA8Gaor25oV0goUDd4lgBOqnYBrL6/y0Vb
fSmTqsV9JngqgevfhmTDn1T9KYmb9tGANHUXg+WWtU7bRCfNg2Ioi4lGUmUwFMTz5zEC7sHaT+oK
8n4rnsBaJMvJzpKDbM3y+KfrD8VP11cMdd+3FURLT8P11PMaxDrq7kT0+T+/0a7xL2+0pal8z23T
0aB8meavb3TrZA4LVj97JSLSoxfD+yffYT91eVMFUhYQ+1DLk+/xe3OfI4taZ9nNW7+gbmEKoyN6
E5hTdSSsAx825guXWmOLaeZc2Tkzflieep45n9r6916FsF67knVX6RfuHs0qY905zfTSNIuxJh4+
YRCzUVO93bep6TwIT7vI9pRdDhFzvYDJ6VnnCnnjZd0504tXxw8DMeYH5oDfLpgAP7hTXQOg4XJI
0C2dxHDpbDs4tn1xkiVEAsfL9/rugs8zCnxdkXmLzkD5EZiLsfLM9y4MbczsbaiumNVqYn2yyyNQ
HgHSIUjYh8Od6pUP46BpGLx1xJKcZv5bfOWDba/HVqgfVdT/d4CFrLeiNYbnDA7rveFgEhTmIsUw
ldH/7qrz8MpAC0F+Nf7rl+mvltPhl7wYq9APmt+K/3zIU/79zzzmR59fR/zzFH6p8hqQwH/stX3N
zy/pa/17p1+uzKt/v7vVS/PyS2GdNWEzXtvXarx7rduk+Xsan3v+/zb+8Sqv8jAWr3/9+YJ+FmFW
zFnDL82f35vmaV9TVX4kP54T8wt8b53/gr/+/N/Jy+eX9OVfh7y+1M1ff8Kw/IfjOmj3uA4K05pj
iz//6F/fmpx/mKCnDFtz2NxwZFrLkD8L/vrTEP9QsfuzXUc1TAtXWfvPP2qYOnOT+g9dR//WFRaI
d9VwtT///uu/P8TePrZ//1DTfn2oCZPLOBh3aTpwO139l6k10grdrA1T2cH/cjc6zmdLjA0R3ujz
XeFvtLTIdkiAqZgXzxBIJA6WU+fFb9+uX75cPz9b/+1t2K5hE8cwVEfXf5vhJ5Qyx27q0OkpEKQf
E905sET+bNcoWaI17JeRDouxUNZEEuxlgxrzKtAH4/8x/2l8GD894uW74WqaYZi64dqWKeb58adH
vGNqUe12hrdTK7NYeSjizcKj+l7xlga2OvhUf4gt72KF7gdmDkSc82ZZaCl07IzYQ210EHDYkK5/
+kb9m5WHZprz2uJ97THfmG0AMRGqxsxs2Or8Mf50Y8DmRYkOg7djfU+qSW3zrRmVt1oeOEfs2N3F
MJjDSkZPq0kn2s78sBoiHVXUsm6J8XVWvhaWaW09zOy6IneP2pBUR9vexiDmjyhaTTvhYouY6+Zx
/HFIChvkpujxth2dcZ31uWBREwy35O/Gm1AZnz1SoYfBA6dthEp+8kdQUlauviqlY92YV+HflXjw
LN2h346zwowy9coed45vrucMMM1g9gLoWNdNvSOfcvK0pF5bqhEs2bY3JzWtv3YDZoxTXyz5s7OT
Gk33DtiCjTJ+8fwGkm6Ub4ZmbZMg7/pm69hJvopHbCDjveYQbui6ZWOlxqZUyrMdfcWsEo3APkAx
IiGGgkzzwiCqSX63f4CmhfZz21rr2j2QcFlGOhvpRDWtjeZG7ULY0FCc/piHcbSvAkKXHbK48eiY
G+BiiHfsnYCwc8Rtxem3sVRxGChwvDQC97WZP5AsAPoWPqfCGrdD06arye/gkiA2HSNEv+xr88YF
6rMKG2eLwq+3LcfwlRyEvyA6swbI/c3Opgt+RZcSHevI9PTF0JXX6D5Lys/QniseeJgyRDkYWKaT
W8BlC7S+e3pBDfDFuBQGlC8bqCvCsVuUAgAht+SZFKSUjArld6/a2VkMXcYV9xqLsq2uRXt8iaLZ
m7JfFLDVRdo/OjrSVLg3tGtlIGZTDOVnVhZ4IVy0yf7k25OyKQRMYCXwnkGeJogBoX3NQubaDM3Z
jpNXzRzNRZOSLKjSyV4S44UC3HfBKrM/agUxL+Sr4BOGt5H62e8KA6sWGHkAQYM05gcwqEhR9a8D
fFNBlAkSmYuEGanNRVQkQGKdFl51NpzaUQMp7bfGxUwzhFYqREacEShXhfwYgfIvo68RoCNvt8zH
/lti6Tj5AtxZJC3Gxgj9eSuohFhtI8mxwQTWXkVmIU6ZV5Fq7L1VWELbKDTwLm5ioCZtiFVgmXhg
CQ6Q7WZF8vkUu5GfD2kTiFUZ4dsnGxRRfh7DZFqjmdrwbga3ll+LDTACXGLnqs5nn7SQZXlo2uwR
tBR0kB9d5Fk8d5Yj3htk3XtRnlVimLaRInZSJJmtRzhh4Wo+Q8ux3gS+pbi1bJWi3+aYPKNaq03g
1VD+7kMzRzhjVgKXHTUYN3CobetNf1n2gTcXTKAh6c5XBgA2b2m1RGEDkMU88K3y7Sh7hW5MLLoH
1S2Lv0luT1brGEgSzEN/upNRVYOdN2rrplahzpca9ijzS77fmwNCEtKyvAVZO8qbl5eH+8uNydNS
3i5TCDp98CdMK0G+JHJfW5DzgI75eiq+9rmP4YjpZHy2vmjY7KHj1gS+s0Gp6YLSw7bvVZS3UDOr
hgok7tA9hGb9lWxfBzTlybL0Y5ZayFdn3RUfwCfTaAFc9jfIZ6ItK9At8wpsfdmipTtjwrKY34W6
V5jYUafxHUKR1c5T/TtTsfS1CBHq7OzoDormIrKMWy9W3d1YNlfdd2BVA5qBTby228BYWHVlroJZ
jEj4BeQRBwe3bPSOWfaJwMZpKBzocBFMFeZvaHhu8dp0NmZdVrXLDGhAnl5BaRIRMk4qxmGZGm7z
rjgrgxfcTEGyN7txetCNfOsp9RdyDNi1EfWqsn5YsrePmZ7La0bgGZswtH6LwGzBqMFJh58oVqo9
KotwLPzVOBFaZYfpNWHEdKDWkFixgwMkgiDVgIBVODprO0x1pt/pFsbRa8nv92PZ3lpBm69CxZg2
zdfY9q0jCe4CnE0WEfsd2nXbzA8tWPytZWI86sDsrVuAPFBx1WaTorFLDCFEWS8fHkdL43GW6dWm
Y4EH9+9QD0Cg7cnfkW/2Vjrsj03Yfq369NWcps+dWj0KpcrulM4ud7ri7tyYR51PIuoWnVt0Ovx6
NoqK8oP5jfWeu/AQN82RiFjgGJsACOle6oGEiF212tKww3wNnwzqfqUfgpgog6veAMNkAkAQoGv8
fNFBFFIm9CtSyL4LzHQ7VCBWeOA5KlRqXQNUXxTBtzDvbtJSO4iq/Ko5Rb9BrXxdlLcw9T6E0OxW
uo3qkl22NwiHrFFsNFCwfMm6UD9ojoCRkZTDDsDFvdZCUOlMEM5aCKlKsz7rafmKZ70O37As18TO
YU7h6rLKi4NmDafEMacl8hLnSSFoMQlYR7qCKBZRiSVqZAtX5Rugl8amto29FondKPRjnIwo2uY7
Fe2gFV/sW0sPxo3qs940Lb/Y6flG09EFbbth7Y8BEowN9is5q5l9N7xOuBEsYs+fNqAyN1B7P4W5
OqGQlIwLP7gmYfqFn/i+I5wZxna6tguBulG6Qn7k0WuyiNVc9WBBQenuHIy+nQHyuEemWan0l6or
dkYAuEspyPyETvDBCIulpTooiWQTAO7iNppQGyg7hIJ1HlCDt4xdgjcdFkPHsPIvagDuTUx3nWXc
jSn4NM9wlraDZQ5RpY3S+fZSty6s/PYxxohYIeQ7JQwwG/eHu0ojM2HNbCBlMr4R9Oa7RcImh7SZ
2am77gr0Y1L101DCNAzc4ouZIe6HYEmzkEDuMuQpFof3YN+xDuiAQYBbtk+WUdwOESoiPH4CuNbu
mnCRshj2iLjc6KlzcezyUlsIxQ0KVj9j/HHw+pNq2k9VzNTkpnwPlRvc71Ap68fLEPq80aNz9ap6
LbTuAfyuz9cDui58AFQ1FORGPRgcXhBAXvBBh9oInEXYgZHb1HeF3T0jTiWWDqo8kYEgRxckkCnL
TZOhCov28dFCRcGGrWJ1IaJo49FqBnQYFfWYJRDTpq49VNOdPgX62tFBUPte8akwkIUFZ/wUQeUB
DWM82NPBCWeFJy84qbDox8h6dQb1ZRyWseI9KoF1E5s4R7KkDfBDwcOyQkJ+PJqu8zXr0+e8MND4
C3fuYcTFlPS1jQATeilnGwltdUH6HP/v0jLWYTaym5pbZN1bs5ZYrKUskst58VDykAEBoH+Qvbwi
rdZFi9XzyOP/DOu03eoqX5tGJ+Dse1Ag8aXLzhMa7kd9wIErSMczBNJ1oyvpOsHrBO0qd1bxQSo9
rAp+jTrsbrt0EfoiFYB0ZrX0HPWbvevycjwaiPitgzAD8YPOIJivk9HoJD81Vno5uuEbm2hkWCT6
0pp4pHlwAU6a8hDaNn/hfCem2kxrHJpTZlWbt69T47WLxB5md2QEWoFCQ/jNb6bsdjByDih1YoXQ
veBV3CEO4eLQmOPdFTuDN6Oc0GTn8574PycX3eh4kbmF/qq7PSE5ZfikFMYqQYiGLZJ3jJrB2ack
eesQiYEsgwIikKfVp/bspHG4Rjjpm6JYtzEStzdT49/2umHw0GuMs4Ycg+0lyemzCoWBIfleza29
nnftTS+qk4ncDmKd6lUkuronqZMeizFdBY5SM9ZGimf+EIs0xVOFFAkiamh5jbU2rp0SHc9CdPux
stcY7+QLBcppa5buvikLdNZQHT6D4OgzLz6j017utLH8HOb+jWGid+lGfXzjDtOd12J2CseafLVd
ElaLvwUW9+gi/193vEzKNyueBOFNEZ+wc5+X4OK5zJj3gfXsNL1c4U340RF8KgiGF+z94CzpFaK/
sbrjuTTeBA42c7HmgQ2uqiX+dh6hqlLw7Id1p2EokdZ5eXDHYJ81Tn9O5oOr96+gO81NqvJFt/B+
dcd0IXZwpv4Pe2e2nDqTbesnUoX65hZEDwb3Xr5RLK9Gfa9USvn0+xP/v2tV1dk74pz7c0OAwRiD
UM6cc4xvsBkaqFxsL5/XOi1KkFLpVxBPcg8bKj97XR2WhY5C11TkfUw3J/hCD8FhIY/3i3G5ptVI
3Zhuc7UXhjLW97usWPgsUuzokvbYAGc43q9liVsXqz+37z+076ka96uA4rmfjfzfj/8ff9jbQZhb
IFkrUcv1kPBuu0skx/1aijjyf795fwjkiL8f/Od377/25+Z/PJVvQ9+aCCynJuMP3Z+A87dD7sUh
WnKBtHsk0D0h6J8X/+vP/GpRTvxPv9fi4EndOqc7qZq/HnF/mMe4Fh/tP5+6bMv+eL/513P9+VPp
PUHmfpednMpotA8twFjdw76y/Pq/3B/bC6/v/tP8ns1zv3q/uD+fEFCa/dkE6dcNTFyXv5m3iPg3
96vF2B+K2HwluYqqIMquJCUUFJ4WpDcH83MdG1d49cFqyGeQgWzxDlmMUa7KSZZAgxqFLV1CZKTM
VzIM1RMIz05xVAuGSyDgEVzbNexd4SEmweqybfFvX1AWd1st6VFcLjfH2CguqQYEWkuciQRoaZ+N
3nrLdMfeKZJZVoUTmbAhgSiFIG72adUZB9/3rbPHOFnp3TNhVTKxs71A6X3OkrQ4N0m35FCyhhmJ
u1ayHw9+p18zL6CdrZy5O8+8PAIqzGQ7g+McVH0m7umVjbg6j5WmzvdrfmdSJNQBK+1yh7FcVBbU
VooHVNbp3w+LlaHOljvjTDMMaLQWFnReiXK+paVbXTIwzCs1syfoSS5cNVYU0lg3NvqAh9tyzeNY
RPF5WC4Mehd9FjuHrG2NVQKtM4RLqWkXk53KMQbaejIx4bKw8R7xhGznWV5UPZ05m+KsjcuX1nQ8
zss8oos1ec41CWeJVB3ESURFafDr2KYXdBim9M0zuwbGPmZWZLR4uu3qRxIARogE6bVB3+79BNG6
0p0TWvR91LLBUwUU1jrIyp07pd8jhPPbIUs/usBNd8SZ6Ge98AkWX67dLyw547lwdLU2C7r3GWBX
ej+axUcwqhyA7v1RzRxUKI9KWPWMo05tWbknxzJA3/leOBvej4Dt/BmqBLYkqL7ackssRwr7C/qU
tjuyUv33zxKP1gqC3n6UTw0ih1WmSvt8P7Du1/xRxtvMAQ6KbGGmcBwYOwh375TKOgdysHZ5lr2r
ABZOSH5G7hhnb7nrfr8rG+vso7BKCoo+k38llUTB6bU6YB87NnMNP1kH/O45MH8mviRnUy+18/1a
EaPuI9QE6m3Z4Kw/ewOc2VQ4yHwsR6s2RdG+w5g8di6IDELnkZvlY352zSI/W97AiGEX2JOxvf8U
3XEXulZJh6f2s7P3z0feH36/8PxT5ooXGp35Vsz5cLTGMgjtmZUYsb5+Thapi7+8h8Ny0N8vDJHW
xJcYDWtrw0bQyU4qkX9faGk8Qm9abv91FSzFvOzaYcNq6u1+h1h+pc6E+LcH3u+6P9v9/vtNLAr4
e3LL+OvP/Lnjz1+9/+zPzWBorRAZOfLhf39h98c1Vl8eZ/FuZf5QY/dK83956Rge2QLYwfb+0L9e
35+/+OfltfdXXox0ziJmAev7PZKDC5K3vvvzuPu1/3h5/3Hz/pD/eBl/3oJxSH+Ac710ZI7tYrvQ
WXcBcDhN/pyTn+DLhIlpR3SHzRTlVtNw3luN9UGYIWm0nVmtYzo/yMbsdE1mmnMJwB9JoqcfIuLT
LH36oXdas1bofFco+0VYOYVxrAvTPNN8RKsLZJeqPpkHRezZe+/pu4Kexcbs8h8mde7Gd4OAkxQ7
XRvXGbEGBGrF9GMb3dKXvSVpb9UurQsPEyrh51JO6minJnimoeEINo2dLRi/V7OOMKn4SNjX7Ohu
sB21iBLlpnngRcB36ikHnSDzt5qB2HGOLyqqPkt99t/H5HszJNummwxgsauyG7u91o2PFZy/1cBA
nPQq2tzKH7tNXuXfEo1lmUw73MstjSQprB+QDX7korAPS6cDJhmA3WHKkD6O3/rIv5WO7m41G6kf
jJzMeGef5pyKudiQ5elsOJ8DFq4NWqo+mLvWh/4qkuA5cnRzXWczZ6LSZwAwwZiGu0PdDySHtBYV
9WydAvsL9wbGcl0eKr6CT2adO3TQkYEOaJt2gQ6HoMEvN3X8qEI2Rjd4Whs2ymQlsK+Zvf4l2/5z
0B1jC8EsBFxmYd39UJkTP5d9voPe5W45SC5SEs1X29ltRAy39brpigvkYZxp6PBVto/FXk12zhYM
VN3gdo96MGy6nLgYMWrVHuOoPDmKcJH0Cl6p32EeONaB7Z4nf1YhaGtcunACH4bPLHL9sxzn5mUI
0uNA+/JQj5lNiEbUr2l+OdsE09DaaGr3agu2S3VpVyu7V9txbJwnI4vRmZI/NtbuRWrSuERkp2VN
aR2hPpFHFSX+qU3lLxPixY4LxtBzMe+nQYoNvbMcbJFSu6g0NaJsAcKCs9EOFCTgMAjXy9kSb/RS
H9YZQO9tYo/gQ2elPTZz8iBw7x3cqqTLIdwFiduY+3rOfhPYnV91uyZMgyOKThvo2lTumFuLbaAB
8kZ672xEIb/Y9WF6ctUm9x3zAL/ikBvu8P+Hvv9XQ188Q679LzO6/2Pq+0bHBvbMv419//6lv+e+
nvMP03Z5HtOB/YkH0vwz97X+4SImWmQWjuM7gfUvc9/gH7QObYbOOrMV09BRwvz33Nf9B89m+brn
egxITdf9f5n7mve/8m8jRZ+/b3kez8nL0HWff/hfR4o+E0GQWrGxx6r/6GKapztQZRvv7FAKIKAh
m4dQgp3XtkR4e6dhSb0YjZ1bwvRefEnDcV5mGtKYrYPp0TWLQ8NkuwfhqjnWTZfvx9zcBLpHC7Ih
mahLNzNJB8qgp+AI0M0BBj+LvpDQScZyxzAypidan5jN/WOr988oq5RPjkAPlwws26UwXHqUyUP+
W6nuvYkmGMuNThirQVBqPH3K/pa+dU5Pmpc8EV+krTyz+cz6+GtK0UYhG17T+n5KTQx/PeZtMlY2
o3aYf6d9F2J8igApLYGkHjPWvecHa0LnvKPUiYiP+fqvosq91pVnHnts9XvoO2HuRDRasPCg57P9
Axnz4IM8Kom4UTMOCRUS+PbbK0kYoY68th2xCrzTMpyhU2ZTgYYkz546nW30T8sJXhZZdJYGrwCO
6Ywvo5yid4cjH99TGo3dNrYI5EyXixKrqJbR1XEmHFQl60lNDhJ7Gw3eS6JIrAO1oNNiSVAz65FN
fNHRtWlUdV1lf2QadafKUkSfEeOulNdPbwQeP4c9zKv2g9VA2Ivbyut/T4HXnJvUPRUt/3YphEaQ
rcR9YKc3U0DmcSJsyqOj0adORs6pQby35ji9cu772chRQL3LFGkXUfA227OBNBoE0mxAyNQTlOSl
ASCcCXCuYpLCEMXt/ezRyj2T2QDJBRT+13HuIoLQin4NOn7Y5sHtHocrNIJRlKXssKleG6bLR/oN
PdAGg5dix6cR6IwB8hm//YRJuZs0fm8sdkxH7QQSFAf/p4goDiPkvceyN9+ctEoIX2n7Yzp1wWFy
9ymsy7Vf6HFYQhknMvqXI4MXmRg7Gdc/la99kdtVb6WZy40ezT79hk1WNPWxp2qtHGuHN/TcGbI7
mkaFRS/xjz7z+VT1Tljyb63GKn+q0SRs85hkDK0sJSQlf61Luz5MM3i5zmZp6QpjXbvlc6Oyflsb
8xedd7nJlv5EIBjmumO+85avmjPZMkSRDQ71n7mmXUkGodKgFppV1Ry1eDZRVBh0bw0K8WG5sOn7
4ghw9sGSwjqRl9YF32y9PEcd2kVcw3Y5/Mh9f4dRs6Vliyajt9kRlR3bm6rT2SM4xe8yzcRfh2za
E7NT1ylvdP2z8Mr3rtSjLYiOWLT9ZoKAscpqD1lb5KxczeuP94tIKyiOlNw5S2ekX1orxOoqxABT
GdWhp1EEZ4mmAdjzpz3J5SFAR6Jty/aSld1rng37jOj2NaatfpONrgKzQT5nBJhiIyuia+o07k81
pvSOogbPkfvgu5m7HXLnoW0dbefSkdSa7Oa1HaBPJ+nXcqnSYGUccW3LIxHqm2Io1GEAdzHE+nCY
XYx8WdCuG+Q/q5HRLRjVUt8UEghZr9V7bxl6uj3q+tHuxDEbfWvbjTohSgRgQ2UElSYYYN5fZ+qg
ck8Q3tVCrSvqgJVVg7xuJ22TyOS7j7Bu2/MgAwHasSvzmU5eu1Y/dXT9R9qpZPcqUjvlUy6HYS2F
bq2Ya1et6o+W5z80scdbS72R11l5mApr3U/eTL4FAbitZhQh+Q3EeYnmGMgu3nkaZEZt8SxALGWO
flvmWUCnUhfWev8FMjndksc9MyA3HY6l9tGBjRdqHp8S6YXeEQYcjEAzm58giS+l/lK6aWo3HOrY
7W626VsPmEFBS9GSZ27rcvBu/anzjqqJX7pkqnZFAGY6ktLjjOCHmZxhxgPkcJOeD8PJf5qzJAjG
pfvokHR4GvoiDVtXxz+A+mNZiKbOvvQxMLQ5riRx7/lzRU4foe45Jqaue5gMMvA6Eukwj3Zvc1dz
3mrRby+3iPzItp6V4vwZ3mVlGhfT6O0H5aTdui20eFcbubGHUxevqyjmXY9cEr0CXQvN3KB31JoM
UZMjaIzuMadUtdkf3ZWKZlI/JF3erMqSDQxvdo9CPLDeeWtXPpD400ynnUHxsJ5MRDAiSS2ctiZS
XgCfMDEtJNIuhH8IjRIWYxwEIb01ZkDZaAN4HDjqMDWGla1JQLuk1vREbaxV7XpkpLr9Nuix0kOK
jG9x8mVHyjnV7ZJD0jXGhlnprVPK55Tfphx2wN6YhBSXegKLTGD72p5yuc8N/+A4tXc0CYNaYofO
HeORHeGadVhN+Xs/2PizIrCQGmjscz1keINUn4c+PP5wsXBvqPRh/8bk65k9k/EZBEpmMRuWTiTI
gS7asIRafYQBsfQAqzOjqWHVpBFtvka6+2lGOT3Uy0R5DIZnZw7tBc8BV+eawAo9QFx3SUUxxzUB
9MY6MgglL4uflcUqwn5BARv0T8gYxMEog5dUGrTFqcg4T4j6pHxjMaDSYDCquLjoPFd4v4O3sGJw
KOgH8o2EhHtLUuzgCndWZWEWrPv4SWgRAuBsmB/coKouDeBgaLbZUyH0dItr9SUGga9p1ls05NFn
78BzTMe8uXR0vscMFI1FXrxnj0d/UiIkP244+l46fO/mXaEDrkhUX24scg92GRzAdF0WYjfNENr1
LjsNo00o3ti405O0+oPnaTeU88GjLX1at2PbnfpTYMWQAhe63eRZ0BZnPlUlOso4I9iTLcHgTpSb
scwFh1XxXRPBk6W55TUnWUk4I2F3vgf+rjnT87WgQkfmUXjTxRtGNOIdnL46tq+KpK0tISqCVsLB
t8cYJiMPUi51WRPJb0L58Q1Hya4y22DjDOjcmf9XZGQ/8xGhKXDPVKfDE7ZxyOGG9jGmJRjmoCpf
yxikUMYULYddEMk8WbMKKTD/eIE6jVBTSasySoB9lEZ9Mnv7ma01zfCy066JPicXzeXU6n/OVRzf
KCL0dQ7Edb8Ef2cZTaQmZ8LeaJ54HW3icESX1UejT8Wr8HOHcyZBKUxKgL3wbZv9un0tjQ8FY3sf
Sz6eGsFA0nmw6xh/af6SUWh6iPOwW8JJd9TzkKbGmbDMfDfotfmemjvfEi4x82QxGEBwzs2QnrTA
ZPEVQ3nG2niJKgatTW8265Gwny1QWNZ9YvgIYEyaXWOnFhvhxNlHU3BGGmXTwxus15bja42QdN4k
bvwd07V/TTNJy69rGNnE4Fx7S4JOr9P6QCiJ/ziN3TXICD5VATZ3BJab1rPEJfegz2AW7rTi1GRz
tjWbzHsl6OGTU9/KatLhNZ1QR8XMgmC8aDeqMFiBU4yJd+mBY4j+kWU1LiSm5yuVCecD9GAef4KH
HyFjjsTy9rAPys4eQoMV8joL6ymYwQpzwifnpe4BLzkJWJC0GXbUzd1O64njmFVsH+MlPFSzh26P
QiYPVQ4634R38FxDEAxzIF2PxGe9Dz2wdz32mlfdBElZjnby0xlJFAfz/Nopz8VwvNYmr3utCEcC
fz5xVm9V863PmgrFgxafCIo115XnmsQv1F+o7cZjDHQLuWPlbKu+fSWxw2+M5CuT3dWpQYAAmH+w
a9OlJ9NAmk7pEgifpIO2IAILAaB/pCn6hqJNP0RWxTTUaep9rvSdy9mO0xQxQZHegz4Vv/rS1dez
pJPbJiznYC/JmHU5OnhfNS3BM1tSJEfd+wzF7mzHQAwpPUYULK51cMrZ3hOoG5oMzU6YkLCXlhU5
m8LzP5IyOqWF6zxiZyT0xO8IOu39VRaUxS732umBJvt3ngVveuuiWfAIVSKz0rxaydhv0kCSvjPJ
jYom44PIgRVA8ad4woeixqraY9ck9hIQ0MEweN8zsC0NsQeMDioUVVUfo7knP1pvCEYoEs/YOcXw
m7Ff8pzncM6JvnivulGGpUVxSLw1PUiMSkpZF590+m3Z2hzGTkCvLY1uzC+wvDoO3xztd9VY2cHV
DqKpya0QwaYq824P3lxhlh2ghAwa4SuxtPf+3OybqGe4oc3Mles9U1oBtpX82MxH8UjoTYFdr4S7
xzua6q52ofq6MlBkZ2Tm9qojG5dFoj0C2UsPleN8JVJhb8uIGdODhqh2BEC7dCQSVRNlfZkKNCgC
QGHQ5HvKX38zjQ2ppW58btrGDwfTrHlmslO7ONj3imf2Wuu3A/lg15p6FzIgya6cbqg3GqN/wi6N
ajpJoNOB+NlwlgQxGGXRsbK8JvTikqkEFUboRvHDVPriIfpGC4J4E0BP+5ImxqqfGAjRkLIOwwzV
pteG/TRV3ioeUxgwLrhte8xJ8i0uygHdw8rEHEeQCBIl3sdsJbuy84rXKtKvmk3CRZmUBBq3gs+H
pEeFtibgU8uA8oeDM41hLVFJ4y+jidbp5rFq65MWj3zVJUu+LPMzPrnkJHIawnnkrbQMD6cGFq7O
DGQVEKyRsf5SzNVPo5nz6iv3ewf8ZkGLtaGHT+moqQkJjC+DgwE8N86IEel6VwDTab4ZCRRqsgti
qj5EqkYNqE7LYkmDb0z2JSyZLM+s/Rw5Vug347SHCIJOYC5vKUkPm4Yu5NZwfZSaJCkAHKlPALqI
cqnMU+QYAGbbXJ69CC4neVrSU8FjUGTiMtb5i1Y+OQt/xfUJbmtt46ZrsTpiXnvSuqXtF8S9ix7R
vpDefS4zCr3E9s514gbXxGFmXBHgWrbpbh5s+6R5P/V6mE8m/JyVl7V8lkV71OtnKXrrmI/cFZnx
RrhFfCgJ7T2gimHbbWLijzV3O/dW9GKD2k28oN5MqvlkNMoRZNyqzku+jeaKLk67nRLzoR8jolTq
rnogHAJRi96VW/rIXegvK64XGSAcp3LaD7Ner4tYPE60/9fsKPV97Ke73ibpLXG9bt10guQ9gkjG
2h9OYDlDozYoEP3+ZQ5mAjQG6O5uEfQhPixzYxIrt6nystkOVrHv4Z5ng5N9slSbm5I4+KMrZIhj
idSrHmQou8CDYbuvxNjARp5r1M1mVRK7qZlH9xVsyTTVVC4tCuEpsOpV3nvuOsiTN7crKGsKvk8m
7/eWJWDVoPWMp8dJ4bZR4/jTQMuZ1AL7Zs74A0DABh3pr1YPfjnFZO5Ko/xBLmR3IB5+GzSZe2Ez
DFXbBQ1FCqH5ZtmHxAiCVzOovqMc9vcqUBSvBi4LgkZM5baXgWA4dtoArYVRkY7ci4ZIuB44oflh
49g/1OmJUjBBSbknepwK0dQZZwwPrQmyAuWbc+A7Z4Vza5dPpeUDzY/ng+Zl53EUbwa9D+a0ActB
UpPVoDEf1CTBeB2uMqSZ/mNN+jMELoYh/fCDi1A1+TqH4fWcgFXzinGrSdBz4I444keJHJNu/ES5
dE3T3gzRgKbbmLaTq/U74I/teZa0DSO3++bCA1vB9Ys3CcETMRHDT5WWPk8jpSdGimgnPmbCuNm+
i63sDISb2mIKqIFBa0CrdG0Lrl4SFebQHxwazm4DKaVaXgP3G4c10C+Sxks1k+Iq/ZCPqVxDnw7W
o/G9VWW9uZne9D5Kxt/eVLMUCgTbQulrPnL879K3b5z6nVtRwhkyChZKVzSPjE58Upo9QUihT0Xm
QCLtmvSbmYwHNlTFZznHCF40YyXSNrmUgZVSqfcEbE5tvFYtstuuoxPTTwLooE7/xeffAjwa/XTy
GvNf55Zru5vppGolKvtseKyIm7n1GuL+1gdiMFm0PfSgF3uV8U+7KSzTyUEvR4xgsu845Nq6W+Ho
Y5LV/Cpjdv1G3IbMbUaivoMEp7WQO1l0A6s/4mk9SJnOucCbPbQQmwESbKEggrcxjM5iggTeb4TD
WdlHDnl3/hHBeU7JiT9ljNh6S5Qvjhr5/rvpVgj7OZU+46XBPHWpAHTkvNQtiXSg+3Le/zZB7chF
4lafrTeUj07JAcquDy3ntpDo3PyRmDHRG9dACz2Ya1k+rqeWTHGGYOuR+ZvZR6tyRpE8YC8gMpHk
Fy3nS4rKbd11wOVqjSOsbtIvpiNrJ2jfDWE/tGL+PqXmZxeLXRehPZ266tpJwuwbxRkrGKDMjtYr
7/JIEJO4OmaDtNHewyrfFQQnMKW3qHOqdFX51sVhiE8r44vgM9bO184JbohAX1xTWivUUnSfY7f/
bQOjWdV1svH1JbaCigcloHmFtUoisrNjrn+ibd2B+fSmFV7ikO/xKxZpMnrb16Sw47BOtVcSCwPK
TpHQum0mxtsJXzmBJZ1sr9G5EFOJMg+wND0Al8DdIAUNlZXv0qSwjpv6HaWKq1FvOLLEOwLQvEpw
MUz8Fgjyb2Z6SxIqhab44Jj8tLFR0H+04m3j9t+GxCZG04jegij7kU+5vcs1/dTMQhJ66+E9ndC9
ozruiapVJuYNMzOenJnGKT0KslMmCS/Ao2PE22ontFe0J88A2O5IyzvRfHuLZ6L2QFU0dAhsEXal
ubNJuVlB8n/FTXAwi6JfGtpsMiF+hzZvZGho00b0Wos5wwzrjo9Pr7Jvgv7gKrfdiBLTWkNzQiJU
qt+F5p/zGNTuxDppTBu/Obv+xiDCl3lkI/Zev1Af8vYLD+eXpzW0jRfFcMOpFlTavis152SgADBi
N/SGPlgTJcPWEp1zGn0qt1eI+oFE1MWDyHzkfRPBAHJDNNTRCxDy2c4JYwDRUAowRIwI2JkrfV0a
3q0mco1DjeSscZB7Xzpw9Or+M8r9R88gswjUCNzOoIddxdDVy/d2cGzlmG/gz9Ero20UZLVJhuCp
a5ofsUchp9J027VjReLhKZDqS4dfhsMHD5+eiZMj06/Ylv2BWIo1/btbps/GAZgPaWOE69iCc5Tv
WWd8UTfLNUhOTmocNk3/C3K8vCpkmqUR/5CmPX5QqSDF96qLk0K1i+SbR829trU4oeFNZVdbvLUd
8sOVbET7mUc6+HXNy6/DTMuh1ZS/9fnfVgGxV4NDxxucDEf2iHiZiKfDpGoTnwWMexn71lq3zQcC
IXNYvGizLPHmt0uqyKJRLz91uCwhWFItM8VRKI64YukuOJa1klqWhvpQzpyoiKhWVUfsMsniK2cU
r0kwTSih+luAs3eVosgeLM0/mgXqMUbG4gL8GZSrbbUvDiXtZGisHBW7WcCIN3usDbiRRPWRlI7z
2m7f2ZJ13zK3Yd864VmMHGWFAJLIt4pa3jlaXiuqRrHXcoVuuhwuvuWcg6p5pLoz1uKmLSEFpibb
neHRhen1JZsi8AlCStpDDzsaXGv1AOf9yZ0GJgNkvxC3aIZVbz+66JprjLo60nUmJH7KGobLL5E+
SWgaHfa21mDGPRg9J16T+CrUL1cliyelD80GfSmRgg9lV7YI8i0sIS55MghRr3FLyE4/qs/I1L+E
Sch9R/TPmn3MF6cbY4jqnaYXQP77r1gaxXZMLukolkV9nLde7NTrvpfEcGEW3ZDY0oGVTrxdz/EH
3Lg4V3pRHbBzUev0wdYGTw4cOSwgUo1CZQfEWel6QGRFYu64Mrvod5Sq33Nu2494IgWxy9NjLthJ
pjmLwtK1sl3MKh75m3x7Kjt0Ou3Faz/BM5Twr+OPxInpujerCcayMfvtpjdJ/IAxcypT7Vbl/WEg
2O5Y6AaqloXHEbUW8tbmiyMCOsNqJF3pYmOxIDjSyC9VQEXBYAlNnRpe5UjM9SzUcLaK5iCJ3ZGD
T8Bp2qoQNg7W/uHJbWuColuGcuVQrpgEUaG7xfeqyFH/Cv1trmFWT6o1QpECfh+72T17KLbV4L32
rQ6rJ6phv+s1vDTsGJae7VjrKhhVwVdQl/Kj0D/rZBwJyEv6/dwStd3OGslraoStPPXRvj0IV7LN
kVsz996ttnzx6DlvogA0mZTAZRUjzgiBR2l+yjrCxqaSV2PECpAZWr7vPK8nvduMP43O37iADq5e
Ge8ZS0J56v1w7pJ9lX6MlJWXLMjWs0YPFuE5JCSaZhFtBFXqh8agwgsauJQRkMXWYkookfBkhvmk
cY5kf0jgVxSxHjXgAyL3OCetwUx36rbNRC/B5i81YnbXRK7+qnDSbWv3p2wA+5WNTdpCToyNMVH6
t+VVtLxjGGus2GR+N1MWMkvaCwI+1s4kQBaqiZfRaExvxNNg6gQyI/WJFp+T7cmfpZsgvkXt8+hC
bh17zlvgTbZ2h0nBcZeYKk0CgzK8tT+f9MQUj8CEaVWRxJXxuC4/kA2t9naFjlc5KnSluYuZva1l
XM4Hp2+2TTaWR0OK96DL/JVtvvU9jP5h8l5GVb+ag3h2M2+TkoAT5+4+LmV5iJHU35pRy28ZZeHR
0YPnuBn1k2/Tl0vc8cFZ0gQtV7sy+3KbCwqc+jwOLLK6lx68hMTm2WQrjR6h+qhw4DRg7e28929T
2d4otdtQJtaBpG/jQcv1fJc2rFVl+gap3TyXdE06J9JvfIcpgFvWLRaaNckUVBeIqy13Wjb02CWd
buB0DjVDwlMOnebBBwsjkU+tWFhnEjtIg3scLZ260G4/xI+0JH+ZnMxPAiHTXaWXqMZF8TybDu9b
qqNFQLSujaMfCtqQfk2LwnAZYyN4kWgF2jlg96NKvNDEG0cAQh47I92SqhSHwZgzpSjHna/x8fR7
NwpecnsSl4ARQ9kJfSujiL5D0RzJ/DU2AoMSmMnk2HuM/QlXKBrGI21iv8ZBumZR45yRW6fMo/TS
57PSmIi2BOzR1p1gIULiR9vr7RJn2XQEOUli25LT+uMwLOf2NFE7fWovKjC70JgXOj9TAMYH1PAc
mMnwlTWGEXpJta0niZzN4AxdG718kMHX2MQMMtX8QtoqRbGFgnZkU2nn5q9ipozNFePJRHPfnOy3
yKxfErJGg7Ed7jqCKj+uiPZraOr5KTmfCn5OCzf/0Yu9wxwj4lB0aIP2jf5aeRys4c1rjJEQKudK
vEvMrKW0rrhJNpaMsNQtUeyVox1azUO/LomHLUH7tQipDM6jPWlZvvKfcILPDNZ180wC/cF0pc3O
eKT32dU/lMjYOqg83o+eb6wrc9g10uLToNwlEyzZpGL6PhpuaIxNGTbe98kT9NuL74GB7MpvA8TV
irzSWp/QTVlA7lKU7Z4wLKD7qRPWWvYwlsk6MHscfuPV16NH3sEtrO0bUnM0f/mwHyHmdxKxH9TP
iixKfI/FPNy0eJlcOUSljEGDxT03GYfJg6GsB2IWvR1enF9a/t42LM4eCYudaz2ofEo3QtUhmg9m
LtYjvd8Po133kcfmsrewkKVaGBQuf9W5gVZJPibVyY07NoJMso5BNbv6nV/pMSZJgIdp85AR/qnV
GV+bWf7kH8JBYwltl3RPtV49BY+KjKZXBl5buA7NxR2cB4cRIoTykQhXNrROFD3lpefT7Kw3y2gP
D1NL0ydvdxw+F7ftrkxrEQkOyZORgjEFcbYyrIkMZcfD9YAShghMMg2C4iDS/j3y/Q1zDgmDnQ9I
UZMwaQ12w0gDO6mYzydo9epIkYQJ5w6oCz4xL2bjP7nYqzm71vj5iajzN/SAgOK7Pt2xTu41qSi6
zfY61skHIz9gxOlnnQcaMhvvWkTkFxnmWdOtJ9HmFJl2cXFiZAyGSS8IVspLMP0oyziFx2yiy4gK
gozZAbr6CDQtcCsM53zfKpYjDQzTYDUfeTI7p0XbRO1aUBb1ctzUI9GciJe3giNi1+mkLVmtaMLE
k8Zu8gH5uAkOcM+TI9GOLs61sd7SNPFDdnv5OUrmj94fLiDGilNbiuMUY0UvBvcYp8Y+M9h22dOE
BKWoMUUO/VakOKsMw34QJbBEl/nTesrwpCZV/ykSNk9JUK66guFK5B5wynaQDFhZQBLgnAz+i70z
225Uybbor9wfoAZdBPAqUG/ZcpvNC8PZ0fc9X38n+NRxZtapU7fe74uGhBCWbSAi9l5rLrD5+evy
bjSMF7O27irFObPw2lLa2wQ43PjmEgh8KalIDHJnmohzwuF+bBuARcTuhspT0fbDTVrqT+qhSTJG
8vqiGbQqmsTJj128wLLlgxNl45OfAkYLE4IP4fPtqircBXbWk31cVF4JKGEj8SxulFZTvByhMsgJ
FPwdjYBlCqyj56WXF2EHjQhelCFNseC1YnHtGhMJiVh/0k7Yu3bsH0eEs5vAMdWtqeJg01RJDmND
oI2WxM62BCzoNklQbyYMSfzbIBVrQ6RsKarM1yToLhZm6p0fhZGn648C2ceWmjj+Jz+/+GET0i/C
UBwx7cqgAWJpcfMegdSQFHeqlTgMKZg2gnS+0f3xnPA/cYU9gAyggm3kw+sw0XYmWok/kT0Wx94m
EZrcu8Swt4bhlDtTqXTX0KCkpAnXGapgO7E88kPKbfDJT8YPnZ8mW/LdFeZErePK+pSGhHvI4Rzk
9iWEm8rqKvT3y1XrmlaLJGhUcwLc/Ls2JxC44d8gEMuCPXKo7FHMrsWu6IHiT2ovj8iNiQe9ldpN
WOPZiOz6ddQSFMf+mG4J0qjPuhrcdTGVXUwu381pjnemOn4LS65rlmpG3Dv7NGCNbJR9dy+VQ4lI
iqCRyYdxmB5imjB9UXduW+RkWpLgnSjGsLUktgo5uXQmLUh6Yh8x4/JCKM7sXfak0GqQYkR7h5gx
Oup+xOTbnry2vssN6mJc+Y+6sZRuwvxgtIBkDXvfpDQV+jHkOtFLk8DGNN7GZNSi41MSVDzzY+w3
1V5Wz91M0rSKZZuRN6bQ21zUZnp2MvEc65QLSbzYIyjAQkzRKO2natNYrw7S4UP/pZ3kx4nuA5hO
5DtDpD2kGQnsYqIu4kTyS2in5DxEFdHkRfUDMRHeV5q3ORF6qWDKXrEaIaDhmcyVMY0vpAkRZUav
LsB21znzMYWrvthVmWnls3hN4hFtNoPEKabjRY7vSPZskF+yHJ8ROQ8b30jzj0lCcGMef8sFqPkh
sM54eLzcYRI4Mlw11EG3rImPBdPFF3jPDbCczwIsC0onFZnlkbmYw/Oe+HpRXEjquTGpyVNhfsyd
4t7oSJPT2+Lk1/wCJik9LvRBFp/O2LBItoiV6TidmHaRVzaVxSsUWXzxNYQB7l5HJXKAGv+AFW2e
1a8561NP7RSBywThpsz0kNjgFFF/jJYr0XFeh6K+CYGWY934EY1+tDQ+nzTVp3wgrY+d2e1xI2lX
Tem0K9U5bdMHFIYN2sK09mYSrZg0UF+vt+OQIoHpxUc1IlWU9q2KaXgKCRM0B/Ep06LhLtXvR+c2
anP9A+MEv3csR4wtpCeJuaOmYuvbwEJNlUTFsDXbamEO7/H4p26J2ZfsnI7VksONDN3ZvElj46Xt
P+M6QgOi1ul+Grt7zqKMoKAIrqZ/kyo1k1NrKdbSaGrKa9TPcmvXbb+pWN9tkjr6YJWuprTZM8kH
dy114h0BfLucYWZLmg4iVNluo4mYeqLNH1FGXSd/qlwnDZmdpg+TtC99lX9q8Ua5EixZInQUKwkh
mLJiSqxL2lETiti2xNfeGNDHSgRXmW8lnlV/hRJAd3pymYafRCMENwZQOovuvB8TppClQ7M7TEhs
NXaizQYXx0xEVtWyMjCbdJ8nDhOsbNw2fmUxpnopoZys9QaSD/z5Qqq9dlBNbNmtVnFiq9z3Jsz7
2JKOWegzWdUFxeWOeyroBL63VXzpGfBPeLuIIHOiTRdT3jX1/EPCfZHatn+HGqXYDGo4HagaNHV2
SMn4PEhkladEUs8ArcXEPj5qgEtDp71TiTzwjHnJyK4ErTU/26G8+kKaSrVPwG0BlOm5L/PnxkMO
B5OFOpw9YpXLUIYIiGPr1mEChVUEuzR6Km+ySwosIZfg5OAijstjYTnCC3rJnUAol4YUGQjThJTu
9BG6WjjTnZtHtLQPooM0VFt1eyQGhojynvl9NkuXe9s2MtIZbZZt4vCW6M+8Pu4LrxC95ol8dnsZ
i9uw7RExUkdjSGUBlyPL47TbpCOnZdamW1pArMYIfz3P9M2mMcZHhvvFaPxnvXnVAJe86YHTdMIa
GDUgESI6oKHJZGUqhb8prQrtxKL5y6PoGJlpt1Vj7fs8Zck2MBapMp6fE/gG2ptyAFfUimNWh8R7
0yBEwL1AJ9T6KXVgzaSKpru1yvmyNtR6BITB6CcntQIV2/twjlCu7HCOhUexmE1MnLcoo3CFQbrx
xvDFjB4tTZvpyPsPRpdWu1XimVelm/qNfhD2SOisqVOTX8SWjAQEpiEhA3hwkobe76l3j4RhRxdK
zxRX2vKp6YPi1E+tdgjVBvnEcGdJrdn7PgXwTdMO6qkWIJBCPziuX8eXFjVJXnpJ/DjUKpqwKTC9
jBhXCGeL+nteVINR3z5Q7K4IuZfFSdFhBam9r3p9j6XHhWZKN5VORuIporvv/HLaCyYBU4yyo7IL
VyVRdtNk/FflFBL5pTmUxB0EaEGuCyLPK/woATpeNfpa2sVhGLg4pEKEaxqSyexMTbV1nG9901e7
qUcyrsnDQCzwEQYILipORFhsDx3jMBnEi6i0WHS3pCi9FmARtz4WrHTTY2zGjRQT1gEMHSUGbRrr
CX+tjeoQNaer1YG5t0Rx6MIs2zaz8lmjAkF7Jb9vNV/A08ytLZftBR36wlDRP+czHBL6RTxUQ3GM
KhrEYdFA2GAO4+ggSQAhMvEStif1h0Qlrz42yTSjcfj2UCXhiQtu3M92Op1AQn6UOZJXTb2VbXIe
JuraXTASKantiCykV4fmJGDTFsHjHcHXz7P1athBj6oDyXDqmHsC4SQ3LoH7Rf8RKL3DMDsh+XN8
zTUBcYEWIBU3LStzSxAdyeeszzeTn7Rb5IPFxoThtG214cXQNbyy3OQcq8+PMXX3k5/49gkTB3hq
S9nYJJO71KQWLW04yS+Y1xYJY1654cQp0QZydPW2fGWJ+8EetdGdMuvCABhtTLWbMLvR5beL2NxV
bfWAdHrYRpn14LAcEKxIsqHdZ4ENBTtfEDxTSuxXUyF34upTWNo8kiaJpdEs3KFQPsoG7EoXAf/q
09dVOWwx+3jTOk8UUUHDOfcsHJg8Ta8iWcwB7ZzsC0LLFQJeT7O6y7vgFrU2Xsm5rVzi5e6CAPB5
CTLLpdFsnvLc9R3+b8hOd3i+ql3HEE17S/MUh1JmKUS9q430cb2qNJ9qyKCHzbZUw7NiElrCsWGv
cVququf1Ya6xvKf+XTBig2iVe6vCZ0JFXMUtUmWwB6eXVHP6HZOOD4NlBhuGnmA3idDnCkSB53fg
lZpMO3U+ujvMvNy2ESYv37YuUK/Azg1oSajxGVtp6KkxtfFRDsvoMH0KNaM5KYAM94PA8lLiJthY
yxAz+BW5qixXqsL/mBvKxSfW8mBwT5J99pDiT9hpwQzmLQ3JmC774Duha4xzdcwcA4EzqtFs10uK
arEORbFazu7YPOFzLk7qIrcHD2UedCg/qqT5M5gpBbMAsttsorw0sqPDfIrC3Ag1AcCL47eec4jo
DyPVHb9RIGfcJyspkAzo6wUYGNwSFH2gk6lQrI4CLIP9cpPTk8dO67aGskmb5LbTROeSLYowLAoe
+oSGqkPwFfKPnYXYB9hRw+VmFmivSD7S3J/sUH+FLMTe9Iu7yFENYWO9MajKafhefgM6Bs7QsTAf
axTq8fdZmL4XCyhcpJexbgmFuYl7zl8iz8wTwhOdEgpds0m+OpTx9n//XfjQv3wZ09BsATbTYimi
i+XL/kRPTMN+AqXZABZSkU9bwiTdbsqQHCXqRS+rR1YkXoilfqOgvqIUFBKd1xq512j2jG65CF6K
4jHh0rqxoiS/WZTQlJofyjBJbiWVsrxvwMLh6+vh/mwHyBqepYcKUdLQAwBieHTrjFObZq2HsaC5
8U0LESWEZleL2tpt7Xg62TkTpyHJ9pFmJg9tC4fOmW9LEmR/0Ln/ovaqDdajDNHlIjViyOm44OnH
qlnuw0vrzOdJkGQyBS6aYPVeKSPu7kMvjnCK870omNubgvlPkDJsBmZtb4ZY23E6Kp8KNLxGdSyW
KspQET860izMwjFC/KRGH2aHqSW+6i3SERwqYXCMpd0fO7M9QoTBW4kNVK+H7CYIleIcGSxsJh8W
VlnbJ8oQ2ArqXrvNbc7zso64TYqx2fbGMmLOtnFH8GG8yUf/xomV4IUiShrQM2fVbexsEd8OlkUV
pqErgeTW2Kepj6CtiO2jKkiH45x09jq30i2Fn3aP+EHbFYr6MRVz9qAI+wH37XwpKEZ7bQmQrIrK
HgB43OyRZy216PpL4ufBeUTti0cihyyvp8oNlcNvDBUaaG6+ZhJTRBwILDibvrGPrGG8sXJugmRV
jheUgoqbmeJOJTv2yxjCTrTvGSXyV4QGuInD8EDXUrw6iB49Wy9fIn9MbhS6lKjaTM57P7kBg8xA
T2mxyHT9SVfwOaVz/AnbycEqUwzNAJJRCJrzh8wpahcizw+j1AnUzjiZ8KNM6KeT+sWx2s9aqg3U
PimFDVOqXkxZZ0fTz67d8iqWRI9s1jdyTijyAWGJ22WhbnwbeBDnizVTEaTbr44dhrzA0kdv/eT6
mSink9VNefi2o2oplif7aTr4kqoE8rPkZLYlU3y8bJu51pmSiqijqyOMYyic8aGBNHMwNWRuY0PJ
x34xY/QDOY1oPNimWwTWjGY2fSymoroUjgTPn8QqVyW11JmZFCoQ0Fdck/ljM5zRDpH+l1nBoZSG
S0t+unGcwdmkEvFY2MqjJIJxpyv190oJdUb2hhGgoIqB2wtGWlGbD8w3UVX7d+QkpG7X+eh+CQvd
BYWPHYo/7F07+CkGjcS+qHUeMxM3yXKmWPiA/rzYZLYTH30cxZvOx7XX57qrlXF5l4gfVdBDyURJ
I7Q2ALdBlQ5lpjhHsUoYN8aXxG41hkMUvpaMqQVO1hc7KOqDrffmDVkxjwS2lJexl/QxITFFpTHs
2rLGtthB7JiLOvX4m9U76C60cinkKGgqsBLN5ILIDa2O4hTmxm0s1eFkFMU2TYruDFVrrTG1rBGJ
qggK2FzgB4ez5SAqpTld7xCMRntiXr9Q4q1dxH7pXp2Kg53akQc60PxP5F9Ixr8NFJaQxM4QK2iq
2GJ/GyiSWtN92ajFAUWBy9QXaIuWxydVz+IbMQB7gnX/veY8xjGTIhmwSSym9Z94oDyiG71X7rSK
hVKeYyKh1/KDauJ/+Ir64oT9Bb4Lilk60sTFa9qG/vtYZteSIh8aqMOoxca2CTBqDDYNPLRe+llN
G854UFDffW7lZpJVbpvqzE6FoVz7ePA09T7NKb2HlA/dfrbbfV+PwNcQq0WFLVx0SRqFbvpV1Ayh
nTChp9RZ6P9hFNR+hegL01GBSdsOhGUToDnc518HwVJBSq9OYOWQ+1UXMxBXDHgbyeLDE5rILwAr
yqK/CbgHUsOq9tGYm3Q0EeRx9xnQt5fPZh1FnjO+0k5CNUekJ3rdDE/Y34/X5q8U+rdvauoqxAAN
6vG//L2xISp+4dco4WOJEKoKMBuSzXnQ7cHLgwqHTDN8HYP6vmrt+mMrv44TrXhLQtZvc4wdtp+d
pZHnEP17UqQzh2Q+65wtJBobETe0AYZ6kIgOE2wdgi6p157MS8FcFQ+ZoAG6KTPL2PdDrZPBk+11
1hQffDl+72FOTvZ4X5YBGujUPASRI3HLIvVXW8o7iYUwgsp+RDXpUKt08tY/zf9T2P8Thd0xmdP9
DYW9juYi/8WOr60f+cONj5H+H6qpIsHinqiia+ES/4PCTrflH1zXUhVA0G1HlUwO/0lht6Cw26q0
McdbmvyFwq79w9BtW8VCjxXM0ez/xoyvSeO3Garq2AC+qUYi2OULkXbx68WZVQxOYyKHG9ugQhNB
pT6tDxgWMYNF+oxAmNsHFqnedRTYWz5BlSfMZP98tryM5vRD3krmKm2CrnL1SPuIqk/rM0EDpMnC
U7vScac5f3u2vhyWlyvI11qBuOtGpUq6vaOHR3WMAd0VE/LnPpjd1SKs5lpQf1R12iZh6+9i28hP
7w9EkoMvXV9npO7AHzezDytHuFvwvStvNwTXCSr8Dc6LTJoOloKGeCmTrA961Y4U7pZyjPn+VE+d
r/jym+1P1Zq3qsy6Z8xVTtRUEk9e3AMakCvsbP2LYWWrDosCOV4BZeu2t7eHKjs3uJ4RBmQs2JAz
FKeWJi1GhH++TNMwhYarhPGpCjZJ0bYsxhKBc2x5GgwzdOb16fqgOItnb6xMpAl5p+K8JFOkWH7z
9wf6gfz6gWaDrE6WP7+Y0W3C27e8Dlb2KVwqT1Yfl+rWhnCIpDOQdJnWzesO73txm3pBZakwK8Ad
P1XVA5Ft9YkYl+a0PtP+fBbBccVG9OvbJO74Gt2sONspo/bkI9E6JW0JxmXdcX2t9/FCjXt/6/3o
Px0zN+Tyqbaizo75bomOq0/vP718e/vPjesx3n7S+vR9z/WDGda2CTt6oiQLmsxmOr48w+ulnwyR
Zoa7Pl03rg/VnH5m9CNPeNnv/SH786WolOmQF9AGlk3v29/3pR+RUZDYZ4pWnAgY5C/PiM/j2/N1
8/uDtZwrb++vG//y9U+HWp9GWL936Gue3j+yPns7zu+H+Onn/svTGG5ERinu95/w05FSOcmN1uuW
+9Onf3r/b778Tx/46en7l/7po3/5/rrn71/t9z0jyUTaTI2dRc3DZXpXnt5P7/XZv932dl38/naU
GjlThV+OoxRcTOulM1kp7YDffkLZFLW6VeaZf7NZjyDpuKW9f+Z9798Ou74h5/swKsXRXqpJQAwL
dEk805baz/vL37YVpDLD9l12/Jen667rW+uz9WE90HrI95dCwZHFaohjZOvh1qdiaDny3//0dcf1
Yf0xwgyflG5gKbgcC6mI7D+uT/s47NVt3MzaXh2svQG/8ySFXdIvwBy4iSnhn9aN64Od6nTv3t5a
91q3ttEgZpe8dzB4FdNhECVxf17fmtVYzrh9Oaoqgqy4++kwugzUzVhqiZfhxqXjsezVKphH4nNd
R/6Ohp7wplS7OEpN4VKOX6La/OTP2CQycqBpr+qEAXVfktSkY96O47ZPv02k/WXA1LeZ0pChU7Jg
G+zoDH0d5eqI3h8Gd5dRCAi+GjPaypwhCKWAhp6xBpX707d8+zUmExr0FJED1C2jKn02Hpb7/Pry
325D0P7LLssn1s++feIvXjqAHhlFfz30/+Ewhi26Pauvw3pkZx1s15/09nTduh7GXsf99Qf822+S
qdEphBG///nbUJnelfr0UK4jmSroYDtYwfiP8qxdvvD7tt/3eX/7fZ/3bWUlITy+v/6rw+p9zfi5
fvr9EP/dj1kP+/5T3g+zbnPi5FOWAMggxbk+jcvQhaOseXu2bltfMoJfNUT2u3WPdXsPo4KxcPnY
29P1rXgdV9fP/HbE9SVeTAbQ9e23PdcPzcuPXZ+9vf/++u2Yoal4yG9Tb9ZauiaFcoujBS+D+hk0
UXZGNHdTDCrOJppdm7Ebxn2jYl4xmJECCm28wk5Ub0ag66amJAA5LL8k0FNw/yOAZHxGhxyi2ScJ
y9nXWXbTOE5x6Ftt75QqzZbE/myYWK/L6JQ0n6ViH7WkzI6DjTKm8NEHmNbDlBt0n1UMZkpTfY3n
HvQZMwyapCBYAiCAlb9vytGmvUfwexpVT5SXzD3tpY9ppHxFvoLnUUOOWsziNhgg5MTYYwPxoXGW
KNwIQKAYLFckIaw/IP+QEuiOoCWX7bSlevgVOTXWA8ARBsY3ZHLDNjSRH5dLLXJMWd9a5qFMqquv
RD8SGvYgeqiLxVLesEQIYZA40CqS5HVKbeotINjPETNyIFLWKdXVD5mRjHRUyht1amh8VK03SesR
x1l8FNXOCWscXQWgg8zB0WK2E/amIXqQ2qx4MkiTzWufo8IiwyDkP6nC2KNIeRMNM5DF6BUqrIHo
6RNQrC4or5Up3KDCWa1m29Ja7nMi3M+1ARBx6plNRmriCRbBVKXQD1rz6Fr3pkwPNEg4e/Wawusi
5uns4nMxkGthtwElzMJHlhMa97rxDROSccoQuz2nFkxFlHMPWStv8qj6JIRPSRAFdzfdB1lwivXy
HJfjjxI3Jv0V+u2iJBVGDGW701rcW2k4zWj6wghjMe8mU32BnXcaWm6qlWrkOxPfBDrjBqi13rmw
yr/GWgEYqtHtG/ojniOrwBMOvmoi4j71IXh5xKxlBCCvooztlZgyNJI3qGhYW8OlUM3cH1AAYjt+
LTkPx3GwP+WhHt/1XTnfdx/tx6W8ubciQipFo3xX4O9UyIbSUH0pHCK8a7/epHhI3WbGH4MGpch3
gSjxfzml42JgNl0NP0hfhshpcJpQwR9wT0NEDPO0OVYx+oiIhq1X2bXlhVXvKVFkeb4fbAeRVQfD
aT8FSfejpCSB4LDFI5Dc9bhXttPUiDuhnUNKRTQxb0ujlWc78N3Joe0+lt8UGfi7waEZn1EsqgoV
YVannZym/JFX5lV0vrYj+WE/L1qTZmvOUbl3kmsVE4Mkah1JCSY7qtKouI0My3nmU9JpCoZoBNrk
p0gyJeiwcvHM2kM5D0B9Nclx/KjbxMOndh7vZSvrbRNh/emw4ayfmMow9EBrXPKiucLCKSGPp4dI
m8+tZe0yrg/EhgDkTahKcXzfMdvflE2Ku1ILB8+3s02idtnV0c1TVUzaWUf9hg2OxZoZaF9HUadb
n1aFK4KpvI65JBXQmQ516qheiWloHNPuvuSqoiuK1R0JfOgKLcquZOqEG8LUTKwA9vM84DBXa9S2
Zee3kH0CbV8J80nvSDGt4vaxNkJsufMpmyM4kuBwJheKBwsyptD0IlGZ2WDkQrEfjfQ6Diz/+sSc
aIuKZ3if+a6ep0OPsPA4mjNCbbw+0DVpGtottLX+1SQ6bzMOoOQaLnysi3WxI/8oa/V6S8lr36Fw
xatBq54T9VnpGmrNrUE1eBH9OdNng8mIJGeR+2mZuooNGknWHCDqa7ENIOk2ZrXT7DOmr+ooqHEB
a/EmwS1BYFslez39gIDdNQaQZyXfzDPM5kLTG0UaGh2SlQjQmXMN7bE2fmxbdOMiHpADllyNffid
3LfvebHYfuaDjMdHPycdwi+JVG6dc6pU1q7UwAczSSNDooAioyucFP5iUFXScN8axmNvaCbNMOeY
RzYcEmWcrkNMZgXRYYizuemGYZrs2kzYdHbM0JUWxm9fx/SRzXs6V9sKHIVvyI/ExtDgTwpIrChm
C7yN3pTrD5VVvnD1xRg+u3IzOGrupbxqHX9XDCbr0SQCVjsH5xg1+Fg3OjLrHMtpFjxHXKbI3F61
gmr70NIZ0Cpo+hSeHkffQVvVh1iVW/JD4tbaaIrEaqg9aR3Tstbpb1Tx2Un9fF8iMnRac0mfSnFe
1tmjgXBxA2Q1wMmcIBdQ0710WvGYAnPpbf1MdE1VKaCIgNbJBhVCHE1wAJCSTMjEm8w56xNWfGGh
xA4kbBaCxCIMm9vBh1yeV8TTjeJqd7jAR6RalcW5NyTIPIImOSbth5pZlMvQCJ1u2LRt8pkFAmkF
5I45rePsCp94OCEJnDcTMl7aOo62zKSPtRpjvZiaa2IDbozN+D4JBFYprIHzNJnnqAh9jwvP6wJL
pW2I0cuM4osx78lmd8ALdZAdLRNLsf8y49VyzdF5mXRIcRjDlyyo1G0n/7XGXdGDpfNofVLfSuT3
rE4xA4/4wbhSAMKyEkC2pj/m4xJg7kf1NrXOugyR4VW+g3vG0XYtckPUqqgWFal/qmxSdJx6oUba
bKpLWqcTfk+W8MUnKmrZce6ZEXV4mBUh6dtMO6llz+S4kEhm5weivpBiE8gOtWK+qWwT5KBonvLO
rOltzbSSDCiUNoLCfhIJitDIx06Zg7YBRmYA5qgf1FYfb0E/76wYimPBtWEl/gBFDUZr27/2XYQu
B10p/rWrYeFLYYEnOKHVU0W7lgq1vshjpkPUmckeKvGLn8XpaY6VW6szv5j9uAu1OTipdricGeD5
gILs5kneFuhF9maEJl9ON/7yl8bTcQu2ksVSyZ1vwCFetsM2t+kAG3b0rdSQ7E4mE4WGtJ9NC3WO
7LgSo7LiKK7el/suzp9sCkQd9+OTDJxd2GgDMrkI8arQu61JpEUXqsiuaUq6ACAeG2YOVSVrr23b
q2NUNRgRw01bvbwTUn/Ra/Vc+PtR4qmSRsKMNS4br1M3wEIeu0S7YSf+bcb9KDRc8llwE+n9lxLs
romoY5erRExYuBVqNGc3mh4+mGPac462uyEOvyXjiyRFY9LHH+mA+L9aOHZ5oB2bJYzKMBNrE5tZ
t83oF7jjD2PiBqKi0F8oTc+2Q/PTUMNbv8fQR+CHhqwT602exw5gYSUCCpr7x4optFqDaCln5Bm4
OA5F76YWXnjsz8cuJHWgI/OCn+gC1ordiFRDz6zI8a2scTcv/FDucRAsHP8i85i8of5rR7SmmWgJ
PHT+cCHx8zHoQGY+3bkKpaTiK89VecjTKTo6hkq3jqSgQTu3zowzX63cFH8PNBrFdUio2bN8cHUT
Y19l3DUgDdA/5cmexCYv6/qvuQoqnuYKf3FiPwL7iRVbybIOgFm5RxGHetDJHka8bCBMS6Sq6gNK
GNwRav4IvPUb8cMkH5Uq+sLwYxo7JS3dUL9RzGqrRnp3CFGQztXIrTmMwzP9tduEMjRZ6xsyNj/W
UehsuBnKbZyUN4yDTLcgC4V2CZescBy02Zy3JopM8iHNfVU5roZ/jgICJp1A/dy302dF9PBQiRPG
vvCw+GD3aZv5Xi6CQ5dCX1UR7XHPmy3gDPGMPEC/i2V9BXzf7kIDKlBixRcMebci+lbb+m096PKD
kVtuGp1KmJNbrN6Un+Pv02wUbtvXTI4cgb0fgleXQIZTLJB5dmpumKJhJ7D90A0LrfOwWHHx4QdS
IgQGuE/1oXBjX79FEIFVr8WYHPgFXhiQShti49CfAdbIhxi2opqco7YDvVjP2yGYLn4dotUK0g9h
Nwf7vJ4TBFvilgyG8rklTEw3E5fLi9mB1gkvHSh3jO2MmSN87aboCXStxIYx/NBbkgOcHgv41P+Q
AVyzDEJ7M/0YstF4EWHVoeovl4nlaGyxiM3QOZvuIr1Y051DYPpnBaBn2RJg7XRqgLMO2sXwhXZt
cqFytEM/QlLN2FxImarceg6OAVXhAzX6V1Hg1R9ajEi9egR9Me8tp/te2hiJUn8bIoGE4FNvKjq8
m9yJ8EuDxg7T9lud+c6uIh/LnsQGrSEycsmgUFrOV4kbo4D/rtTORVjN3qzhJhI+Boc7uLfr5KXQ
/cOg2c9m0zvYKSZnY1jTU+1X/Fe7Zy1A2qL5xFZZanLbq80Nd+nIrVDI23W8TfXihcT117AYbgik
2UxFn7qTjUA6ieZbUFDNJsF3cOh1U9/XDv8yRbuvlyQyNRb+tSTJ81r5Z1Nx0A2um4axhz6bJhiK
l22aBSFiLnB3vn8q0P1woamCmF+OtL7Rz8ZrO2MyrNreM8L5sakem9QcroM27FsL6QALVdzEc9Jv
BhnHfJHgWUGihomKWWxcgfjo+3bcjNGZrusmokRw22sj1sTlYQKWRai4jVPsbAWDuK4PlCNnN55m
ZqKF9ce2XE7Vfu6QkKl/butmO97AQ9X3kEo2NLL9u2x56DgZER1fuSh0bvltvRsRtVwxGetXSrPl
wZ4sxGrLy6YNIRPUVnQ3dIB8/9xt3d5I80PE9Pe0bkczq1/TcsRfPTTF9n1fQ/f1I8mmqG6WXX56
AxCqwfTlfQs5GyTaTUV+XH/A+oYfDhCZW8NjcVp666b1zShR87OQ0+O6SWRldAtK0RuCML6nVlgg
6rq2qDvvh2r8MUaVfxw046LCB4YxKszr+mAD43GLFlDH+zY6yTn0USN1E0KMQSFSdrnBFX1KRCKu
6P7E22c7bCRz4SfYHdrGzVFP8U9FGUXcQWmTqrK8rosZcxgpDHhHltdhKXRmRiNWYfsOhN+87edq
4NrpzKvjJMqdiM7B8gJ15h8PLK0+dXE4nyY0/QgHUTqSUou/532/MemdA8E8OGaWz1okZZ1Jtrpm
uH1vy2Ly3s6oGZyWO4bIl9OsuSuYfd3j3ArudSLUiIIfz+tu6wPWeLh2dl4e1pfrvpoNUlhUAyaw
5VPrNn3SwfEWySXtRqLZ1cCBGmc4V7hr88kwus+BXzvXdbtuZf2dhKgLoVTl91h287vpWKLDu6x7
sAq8qpFmULbh/CumCCRO4MhrBcL2WuZhhdnNhvQ6zhYKQN7Q2rg5quUS4Lq8XN8IEhW6TFq5Rpy0
CxcZAl2TLRwZ0pBJcRQ37/uGVUWkJISpfapXxApPqJFnxQ/vS2ym3mhOuMIstGeu1UL/MByqb01V
Rffd8mC2TXukppRvwhGx5v+rCP4vWe66Jf8e6/8AjPr7/xxxFOfffk50/+OD/0T7a//QdPyS0kAU
tEoG/hQTWBpp7yb6Gs1CZ7Nkvf8hJTD1f/AJ5EPSRhCLyIC3/gD7mxzOBGLhCENj838R5i4t9Tel
Eioq8tOXgoaJlMGwfhO6VgCP6mwpzqKPR+IWhJ/JeZPq02S3qAX94lo3KtJ3g/S9fhHzMd7LXYG3
piYWfdel1i0TMEK0iLF7sov5HOnio808kQU6zPyYrGVtLYJmfnLBhr0byIW040uYFcemuDVEdE8E
3e3AfNAVTJF7GjGO07fUqUCHW/78EI3SPmnlfTuQIbf4kBgGE+AbAbSD9DZd3LutDZhUNyhQVWRo
sFBUX7r5YtW26UUjzfRKQV1tpJOrxBh4VCPb9Jr40Vbq/7J3Zr2NJFmW/iuDefeGufk+QL9wX0SK
QSkoRrw4FIqQ7/vuv34+Y1ZNZ0flVGLep4EiJHWGSJHuZtfuPec7x1zDQRyOtBzFTYPtDQURvx5W
77zN9UUMK6no4eVCR/+MJ9X3bJxzmdIekaN+SdJ0h7rvZz85q9rDmBc1cF7txtx5RnaSKtJbwlXV
hm1Vd6+tyXPHzcpzsl8gkq90PrHXBr8mQqoNol99iyZxNwAo0V4cG0+nL/sTLehj0PBuOiOeWRKA
B5Geoha2cm7uurzgn5ScEsj7HaZLVDtnLRLHSMzHwhMXzxe3kMBmI58ufoUfWG7qTL/VWgNKlX5c
M20jOz3VbfSpQ33xtOjNb6Zr5HavMrTuXRKss0ODQ8sp3LNjjNtsTE52Er/r1nycgGB6SU7yY38N
hb+Xwd5L2o0ZIf6SyQllyAWpJglOw9ZD5TmQt1KzefVzfIpcTOd6dCqV4SLZOH23aeGuRoWzkym4
8TY5AFg+D5LUN8e+V1OzcbTpImb71E5vIqWk9czwkzE2agi7ONLL3vu2fvQrc0cDgGMd53gNryan
VWDbPHPR+Dj1VBekLVfotO8JNojASp+AMXmufikB4ZZteIhznO2SQ3Kd4GHBbwi7qKPlk8zJDzNJ
P60g/ERYclVvIxX/rXK5qM35Va+2dSI+JoFPmfNnKuCi5UAZXR0baLJHFbPESn/1FGKoLoiasEtU
ihJ0nuEdRn24jOQZUX4fMmOR6OTJqoo95B0sx6MeohkLpiPJrp9uQAQcnehlNBobYSYnw5pv6pqc
KwululiaVnTwrfHDLeWJ5s+YjK82rfihNO+hkRzmgazgMjnVVfz+eI6JTs44GQRiVmQP4xvpquDT
b1yb/XDcBmP67ojxaJu0c/lUyKPFtbXMcdbDkLz04OEiEd2tLv5Eo84iAVyVpD8xpSfNTA4G93k2
RTufRMGinm7jjDENPAfZDpdoTk4g5zdVzLWq1S9wIfp43NZVf8Vw9lpr2alXy4GLPnq+eXN3ZfpU
EGwr+UhqqDhN/80Dg9cO802lYqtPsBPTUVMlc5i9qzdGXY86kHUnGqgJ5lszdVQe2AwhGKo/iekV
aDwMrMxxLMlHo1XzZWjEpZXDtgg2cgSmYpDtCeLA4+9JPAclEK7XwQI+06y92dpFpvvD08nZYk3w
ze6lo4Gprm1ItOSfzLc0YC0b+vY1wuATzxJctArVYylAd3u0Sbaafe71LoN72qSfo2lCNbgPQPX0
aHyVertRF5NXkT8YSfDfuDGyW8s7ZfTOfSwrrhcx34S5bzSFeWk2tRUftLjeFAYt0Hy+kKZ0Ca3x
NRMWOWnrMhsvWjfdnHiAItGxyhTRO3Hnb+B5vzw1o3U2a/ERchCOcLz1ElwC5L6z4YwfnuV/za1h
4UEOaXMQorTMKi5mLYhA6BwA9J91fPTaxR+KJ0PF3A76ZpLtrpqTQ+raZ9PqX+dKXEqcg5Ax1TVr
GfPR+GHHyRcBWqmtjV0FLzaDAluM3B5TyCXBO22TL1Z/bwxIFN189Mr2tSGTaYYdF+PAn7kR1P+Y
mGwKgLoGl9doOxsr0I+V1X00/ngZuTZrsyNhkFssBkbjI3uuSSVTi1XUcFuRMkNsbpACUu9f1YJt
juibi/jZY2dr4/mmx9k7MqWv0r91wA4MXwUCm+OHDH819KeD0T6rW1KtCYgAzyHNJXUTNZJ7jLof
kH/g3olKgFeQs9N45r3qrB17Ysg5t73aJvc8CxVJFZewjd9bniMlJgXr0ykcgU0PNLEBxrzH3sD9
ET4pyyXPBTjh/Ljj9PEMwCIgp9P83mraWc/9bM349LmP6MDaMaPlcDK+zhJ7PN3R+DBimMDrauzS
kXGRsNo3UDbvQGL6nRXrH3FgY4H0GAe2fvlkdAY+jME+xCyxT8z3GMTiqILyRAieYx/Y7r6mEdOM
GGdLFlbNMu2SO0zsi1ck03EqsmOrN98Nkg4XBlgDGAQYiP18mHL22VZb5ha4ClPi9UzF6ziE/UGP
h+4Q2Wb3x1ePn01zNG2HrN13jv0lCmPJmMRWk8fIpNfJV48Hzaz/8a1pqJe9EGoA7ykp2mP87TnB
G8pdmDAGKuAOuxiuYs4AGqwCxyI7gV7wzIhMPQwTOLkspqMLGuVNZ5Q7T51/4DCyGQvaLJFSFrb+
cHC9EmYuTa4uVS5MEd10h/DwKRvWLpT5FW2QXdXajFuQ3eX9ighJbP/aWp1k2QMW2PTc5tOu7U0C
h4EkGM7U7QoAj1Ot0CCtp5ZuWRkOa2ivWDM7rQG1SGLj4wHkUXvkxc07KPpnJ6zHDUURcwxyK0MY
aqkWXvLCJNREM28uJy7rfba8XcgusK5C973OdbAEXe8eorz7Ho2w9bU4BAtNDzN2kKvbI7txat7s
0WkZoA75EmhdwnIjMD5ZWGFzLuw5lh8p4IU+t86uia4GMdAyqaEFlNO9K1WsO7d5XLN4cAvkU0cb
br4G9USrv15PhGHgOHK/pSLDsx2vieHx9IIxL8vfKCuG8YlzJ9LlbGXDq6wnGE3FOYXnVvnuloyN
98iEElMfTTs5/EkbfPlDuf8/cuaFBY6U5j//p/6vZbInHc+1TVfaNIr139S2UcxlGDOn23VO8lkl
nN3T19wZUD6OZ+JaZ206VtRRo1Ot/+aZ9X8p0D3pcXowMDuYumurV/YnJ5pn4qrF6sFYI9AvkwFZ
fkrtfbqyM9YXCh2cSUuVC6V59lmVSn/z9L87GVzXMww00LwCIT1H/Pb0g+OMBlTzYifb5F2tNTkH
WK1iRCyuiT5cbSN6b4p9O36JrOxYm6xqFLZofv7OjKBcHX+2VDxeCKhTm6INBoPz2ycQGLkXuo2f
E3U6vFpjf7WoTFINurF4hhZ2lWl7BcC6cCsLsV69ztPumuNozXV2n5SC1TOJ3wUl77z9+7dIndH+
9ZV52AEdR7f0f/GjADMe5phu387rOELRBcIc+EVrQNrhk6EItey1mXQ/Hpd32VCfp9MHldhr0FwK
K34XcImMkAXgUR7SLL5Ax7e1tzKdby1blxFPSxsNhKrt7GwiXm3cqhLE9gbCXq0duCG6mM1akIvi
puM1Q3HsZuIyG9au5rMAkrlKC8aIYX+Nuxqe852Y203F5oc4d5t30xYY/bWahl3aWkS2+dSwMMJ6
CBR2vRFoAioDskYW3MiB+khm8WaP5tmbAN4a9cXVu6tfZp+V1/Hr4/e6qHL2MCYJDpHpXDXwM7BK
pZz/smKkGz0Axa6L/G8sIH91eZi6kJZu68KS8rfrVKaRlxXSRO4sG6Qw4tJ5KektPx6V9XjT23r/
7z92/XcFPgYkzzB1Q53aXZN75Dcfkke7mLMpdyZUGxCG8QtqaDvGv1kM14aNb+OaiH9GFjWaOAvR
9a8cdw+Atg8GdX2K0VKfX8IGyGUBJaO/el63HGX+bDjqYsA9tgBEcwGlxkFCPmMcilqXcb7KkezY
Oob8aWY97CjF1O8dQIwxRrd6G79cdFKngpQrwQvhB8oR4isibme+9ZyqMkApXhxiOP9uozigHb/l
fI8HPD3lYFOi5ocbok7RSXPxmKevoAOtpFPuoE7aEFZcIp51S1uZpbYAQBJIgjhrEmVq1z/5ro80
xU8+dCQqgkpKQiDJuuA5Z8g2OP6rEuH0HMGowI27TKmOa5xmlvGt5jiqlEuqaG3LYRvTec6m5q3u
Jvr9lGM5tlbQ0FW9B51mdcG+5z0OrPiUiAyrlHmXhbUbiA40p6dRiz81We4kA2iXJMypTN/11D84
ctUal7E0dqC9dhOrdt+6d7vXL+q4R8VyhFDC7Wox0lPnpAILUTez7IaHKv8ySjYt/g5toH6zgzPM
iaVOqB/Q2OPgig/fNc+OTpvg319pv9uwHteZw/xeF64jLfe3SxsQCVlLGhJldXxTR7qRj12/OX75
pv7k3GbE9zer7V+t+iTcsNm6DuCSh7/tT5sORky4TebEYptwIGs4mBZ/v6X+xS0LWkOapnr0pKte
xJ+eBPlE0qYCHozp9gTrQpBfyHR+hZi8rYDeOLSCvhA6fgWCDXuBDDhdHJsw+VRVNoEkx7gFAWd4
a8+CtitpR2jynHDsYcpyd1gInTw9xCH/pqiXaIh+uDZPU/UJflX9YGLOUAtxko030Ms3fHdcimgu
FnJe4yE4Nba3gCYIdWS+INl4l950ZDh9LAjKUOcyx5hvoWeek9LcjQYleQPv2LnOw7izOOioF2lR
h6BIPU+G/VrQtLBB17rl15IOg4vdNRoviRGfmF696o51DzIGV3Z8ymvjFJLBoDXTUR2b2jA6idlZ
JTCSuDyOc/Ds4kReNPQLUOaFC7p7JFoVb3rnVPDm8nU3UnoJGX0S4rLVJs4kUXLqxwQlH15XPkk3
NXaqr6CeTpDvyFDRuud295o1wMEq5y7AUKtDiQf1SOO1+P7wqlZwk/Pav7+4dfEXBQ6XmAecm/LC
xGz/3y+DXJZwdTFtkCrH9pmjxiqquF4w1UwWtcNcWUsY/qdIMFF+tQttjGA6lHt0qi/SW6Yrc+7P
Ncc8qMDHzrTPnekemvaG13tZcUJXR7e+vzTZeA214KlxJfqM+JvXAjXP0TDF4hwb0dvkJu+x5Pc7
krcUi/beRDJe0PjLLUbzUsXa0wLoufOpRlVR0dXjtfOts1pVq7n/KPyG4MzmGPnDh8PKnykZplGc
TFR35eRiQrEoPsYtkzjVvfO18eq5/VXvulUHyjErvqtDqpPEmJ3GrUUmRElzBID+NrOodui/2OV4
q0Jx4YA3DgTd0CxT1Zif9KuAwxxq23PebgIdiV3dXLN++Ji6cauKIKtRLQvjDhR5oXh/NmStrhhu
Ntp/kma4JQz/C2LcunV/JJZ2pXb/RzLwx/i/gl/FX5TQf7GKUbip/yOKlM72bx/zEFRO2g59vhtg
HTQ4Hk2EAAtnIKuYi9xox4uJYqEM/ub6ktbv3lCWT5fymR1ax673L8tnZYLCl2aX79rQuiEVOql9
jmSFHtvcIPgw0uzkD+1K9c8g5ax8w9zVFDzlROOFDifxHiiALcbo4LRxS6kiG98d7EeCGKnFdPuH
TSPFRLWm6iWXRqkzXlR3I0/ce+81m6GKD2rJGKJTp2nbpre3QFidgfNQ6lGFZdMHHONzKIkqorkX
Twy3S+iVmbipdRc+4TnOaSECh6wzwpxBU8fZafIg4ifDNaDooZ4gRuFDqs0o59OMzSd7YJjXwqE2
OI8TnjGm0zFzWDfUPRwYybv6m41Z3GZd3OJZnKqOzyX5oTnpaWL02/Fvk6hdh069lmjHxjo9qELH
GcWx5bIHMjiQo9pV6bkl1MXy7/QDuWN79646FFCI4V+GbLfmuZyzT9UOcfvxOacy/4mseQv44qS3
oJiHzzqNN+2QnWyTqgOo2gdpmIavMIWocYlviMbz3HJXqrJutvL3GdZ1M0zPQejbrH5Y8yFAL+bU
2zQcd+MkPUzCXISuOJUqoQJ6VzcCn52cs+pa6/TrVLdpqoKNNpmwUroVZ68P9Ud7BhVLol8qLToI
YNZ13F3VDh9xb0DGOENGuqjvsS8cRbeIaBfVXXTKaSf3o30Km2QBcBacXNKgYw8njN3mTq2+qrNW
cF4kReoZ3MLjEDt1r+40fOhF/AJtfaF34kU7qFUXvPlJ+JACGR3oc/yuVHJ63nHYDN9Nk1elwbdj
5LrIwLZNKLZJgj1alnVXnbYs5z/g7s2FdWcLP8Yp2wfVZRm+xJX9pAomPZ1uZmreY4D8qO3JO5g/
+pCtjmqiz7OD1sdg0+gjesAQbDTzziFyg43qtbVtSnuxWgf4+2mJluV0fFzwDD1UGRmxDY8D7yer
l0lXwARgqE7jaQlBLYVTY/lLSSqN2nxys+UEaZ2BVuHR/hAafX11wanua8ymWo6cHRpAcB6BxQ7A
H5CM/S2dmfCEMzspEp90hvBV0XVmOVZ9wrn0f/3N9mQ4/3q647RpWZ6wbBYR8VuVn05GXEnTynaN
M4Ey5I1EH274X+lz0fDozHChDqNulz3RxmRGQ0QWN5LqPasLqwkxAbgtZwAkn0yToOqnifVYth+/
wJE/qpgCt44+C2/6iJEk8PvObN4vHqRRYbsI/YakfqIfNKwbIjIk4Q8Fwu6IgCKzZ8/Ja6IxBVIW
b+wA4lUlOu2uu2QOh/RACqwuZCZE7ozSOrrrqotkz9wmo53VG11W72XtkQmGa3Th0NSocacu2oLe
pjDKYXHOOaODse8Woyy2iOXohHcvcTvdvIojYv8paqNcFtzgan0JZ2NfxDEEbLFUq7pttse1ZHFS
a85LoImzqGowkeG7ANDm9lC0xHgdY3PXlski1A9gQ9dqD08jeBMGvDPEj9VAqaf23S49eVyR6v5r
HO9FRxzMXCONxUX9NlUmBVIdjfGUPGu1sy6YCairInGYwPNLmJev0LMTn9JdNcYJiRwP6qSB5OdV
B5xpFdPHlPEC6NtnE9YuZKK7uqQKKrqreIoqR6z0aUB2jPQ9B9ZaNZ9p270a6CfUDd06/yz9/797
/2/c+5JGCgXC/92+T0+eYXgd/beZ+x//6B8zdxf/viorHWkj/qRn8w/3vmf9B0ca+duwXfyHreu6
LaQDrkMwVv8/w3bDxtKPGJZDCucvA/ji/8vAXf7RifhTI4sq15G6iSmMwbtjWL8vKLVuI7OqgvCg
2HmuGcAAz9vtg/6VhrI9TElqbQm62z6+ezwQI7GuhYh3YkrKfa//xKxSHB4PbjERm/b4UtQu+sV2
PidRhnECpwmTYnsXY9ppBVpDL8jrJ322VqGR/bIbMuqjvD4JbJZRT276lHnjEnIjizAgFX8MKCrl
qrc7/dknPw4wWlA9iTxkwRnKJfEW8XrS0bJDl3npJz3ZljMFOKbQhZ3Y3t7XhLWoMAmu9GJVNSHL
t61bDMpTeNVyTJ6TZG0PzoGI+/lNjAT6TcOSps0TSO+9n/s/mtK2GcD4T8RNNQZzZRviNAbYCiVf
lBhL6G/5ytWlvTC6UWU7Ezfk+2W/HjUcDm3gccjf97XuL4YqUsEasDgB0y5UokDU4OZIPfKU+4AK
Dp7PGITvepSAi67jHNuM+GXIV6/Rp02MTWDdcIxaM4ivFxSgkJVdDieFSXBJGme7uey/liSyLKmL
6rUrp01XHEsaCNs4iD8JaLgmlZT7liSgqDeTdWs4F9itFxSN+1aPR5Z5QI9JheK9ao66xGnkzuvG
nclYSdHWr4VTSLLfi2OVRwC7p8E/DSBwyK0NQC5XDsuPo6NZQJ+BfOi5pjO/AsgfL4C41di5eD8I
TnydoW4vItI3DlEQc6S/xno3vzdyM1bDr9GL/H3mCwKMWXSHCVpQkwprnRbpizV4uGZw8xfkyaxw
H4VQ+JDTJ16BaNchvBgVpL/J2hoRhDaM+1BDej5+oSka7tKSvYk1+NXLatgTrbY3e/eU1aW25605
OlWhHwPLgJSSDfjPWn016Hy8ZCZAyuVlWthLJtjqmJ0Anaf9zqkbe+N1tBeDpI93oNFyMi1Fs5yD
fNoPCLXWMILg3pO7UcQyfHU1Z51PeQMYhrMPXB4Mv22rPQvJm5kkxAGJ/tvYEUbCrNNl5yJuS7dz
omRXcqA6ofuHAhcEPMXGGB7yJv8ZpV+mMPV4BWIiKwf3BkqLr33h8eqldRDxkC0LgziqfgT0KrH1
GEZ9BWVn8KHRi225z9x64B23rOla2i3eOvNn6uvZ97DZN5XFUTY7mJOLxaOHUazPUJ/c12DOv1EJ
6is8WOYujPx50xTXoGTCQ/AdupNcLCrmu8QokLZlTNuYDNKNFSbGNnNWnjvw6YXaiGa/ZycP8Tdq
JMnoYXfsIyC7UVqei0ylUdYULFOjkfS77OstUmLUbPZGWvaGQQgxjWThMlsyucNlKIjSinfo5kbm
wdMmLAVdd7BbSyLhNyWqnL7D5S0Nb2+lIcIKPXqWY0nWwBLG3UCT72vbkPFOmZJhUdrJTAteDP7z
E8P2M7iVb07v7puhI6VOI9gyQyuZcSFnAPGPpbR+CKLgsF6WW7vhM36C14Z8nq8XriWYy0ZfowF2
WJfU8Oiz5ouP4rpVVW3ALM2Yi3Yp8j5nXIkNws8IJsusy9TP83PfNHetD99iM6HDbhbTGv5vsa99
d1PwO0qr+FHDElX0eWbR7loG87QOaKMwixHvAU1cUsj8TEWT+Ng8mpZTEHzMzit/+snknyWOebQB
yo+RgFqpGfLCEybyXgrNXfiTaS+rujXJsMPdBTbUNMmyaku3xjcwnFot2llz7GzMVCcnzn42Ir/c
FnZZrpOu+WFmWrFBGP8rqsx7R0NlL3PYvRGGCn0ysHahxliFUpRbY4CyaZrxCtIsQZCRvQ+xEWym
aXqfTNXkL+cdiTfNTmRFj1Y/PBmBcRx6IskRYz4VUSeXVY6Ww00yGlI9WHsCzkGB14a/ixF/bnGO
ocSfUFSUwXSm5dIi2hjNduk3Ql+7s/tzgMBa4OBoQHY+0Xu+VA521bhIf1Z99BHnbnz0OaEwIwXc
H05vTpu463py4xUEYL5AQmFa83sdQcLSaygpjW5721IT/QJ/g4UnKyWBXgyf0KwKzjvmaWi8aRO1
YoUHgqS1fNbW+ViDNIzQIpgvFQ69nw4Nkii9t06SvAwRk3DPYtc0BzIYMAv/atF8fcnj/upbtrty
vRHTh+Edm1kSfYuTOqqfBgb0cc54uRhXY4s3DAr0CsPlQQfSBo5bxf4FHg1kEjkYH5eLtu8/MusN
n2zwIgDdF03DqpKdJ08aWzED4R09cTMaDJE4HEmZQ5/sdeV6DPDMej90BgQ6cRrLwB367RQZL6LI
ErREIQtzlVBmj/iKyB80x6Dh9qtQbBTVd22ayGxJJcmmHuBx0RPimfqFsQ7t8asdzveIJtbSxvep
DwhmuD6+F6401oVov7W2Sxa8jc641Z2BA2+8aXRcTMaYc/PbDTi7OaB1h2dvQmiB7yC6I0OM0Upr
Py23TdZAcZp1HRsqwM/Bc0pM+TmaNIQ2gR+dcK7iDe73bkbnvtBVwBEkwoWDU5zBaLPieA9rspRr
O2n6g0Vy8BoGDiOo0rK3GcUGjiZ2ikb4W/baZ6sKD25Zt0ylivAgZLrXOmNYjYFHMLNTI1m2mh2q
SPDXXWpvkGfcOtHfjUiwhTT5WoCVWIxJaC+KxPgIJ2QutXXWGkQtrky2eYn+S9qs52Xu7J1OuwK+
vAxcRkurIW++4TaOGu2D9CvDHLRXTxDKbPTBaW7aMxGPaTu3Bw8Y2DqMsEw303xPSm5eUyKpJqGb
qPm8ubPrEB+OOXo1umxmjoV1vRZYZYD24jejcc6yGTwXIMcaHIE+0s6DVpO3Jwr9kLd41wU52jBo
S0wGpArOHCjryaH/Z+m/ImwilT/nuxgI99Yio6UyyLObGlfsYW7MayvDi1K5ebF0TB2RnJgRPFvp
1xEU0WZ2EtpiUvjYY/J53XoucmVFak1iDTIHtcIyvGu6cedVTmT4zMrqBMWzsepp7Xh4ssGodRAN
bGaEWDeIkEkyNE3cXjTsBYxuGrt7ouH8pcVuvYJrzQrmGk8mGhCM5xG7YImLu4sSKtJBJojv5cFC
Fg3IC3ZBpqMiBfhXe7a9JWsZy621a3CZ7jhdnGOP4DQx+ulqsMyftYsu1m5IWLOoWDrrletTruEi
AKS1ccybheqVZO4yGzp9z+bNlWFwYEULs6YpSSIHxu0evrFnzCTvdRUFjCZ/BYnRYOSyv5utWa3w
lKKfT4Z9FYyrIO9Jkh7MaVMmxYY9J1yNWmARBpKRm877ORXkwQdq6Uzx8NFufjZKusGSayUy6yOQ
FeIOE+t77uLfmhxOti0m3ZXs2B4f31Y9wtZeOWjRv7KDeN4l7ihOJ8vat9wcq44MYgL4ihdRmzl6
vmh+GlQ+aZN67rI0S1zwhOKxChbXyrAWrUzSTdL31S0LUNfYpbW2KhLVKEfiI8OdE6kHGZj1sFlO
1aqqvmhiKFFFOiEi1NlYAGDkYFDFRzt3LjpnDPRLdbQ2+MgzYpMX+Ch8LsLi1leZfZr96NnI5rdS
ow1W6Jp51AfSZnDNg+p1B6lSRizSpWMskH5HNVz48ROY4x9oDkFlhzH4sHHIVsDpj6YOoIBC5NlT
ofS6l5Gw4uF17vBoRV11smGoPTdkPBNLu06w2ZoeHULb6ema2M3bnI5U1Vl6hHhBUYCHsSB7F0sA
mNd2yFE7FfbTkMzkIiTwteGeeha6YVdeR9l9U4oxGTrfJgDZxHCE0EgLC4Uj+V7xwDI66qQ+eLGx
gRiwmqHu80pPNS2ys9D5Q1xCraxg5jJr6HoF38NymmjeYxrjBMPB4Y72OUZ6xrYq237L0vgR1Zn5
JdXRaOCEVqiKPT13InHL3D6YVrkLDmHj+Nsw6D+Ucfiks7Ev/TBexJPpv0Dg+UnENtHeFq2ZSLv2
Qd3eQsuGPhz+bDRIaF1Vj0/zHCPKwFMyHWZzJC2h++ZZGC04yojZi05ORYBLr9HCi1S8Ot1ihjT3
nk/tfYrh7I9J/gmSO+6ZpRU0noQOUK6an8vW4Z4OUV/JXspNOs7RavY23bDmUrL2jhgIiq0RIdd2
tCtdsN584DSHA/cDLQVllibNBSJhOut98xWhZLxDOR3gIVkTDgKxfeI6mr2rE3ZPeaBFixgg765y
SJc09WlrIpDQBCZob/TM9yy21kVcrKNYy3/KGFx/r3NrlxUe+jRf8uFwJ3MGXgdDch5hSAZB9Fy3
Mn1tyYDCY8/fX+oavLURn5gm/X2qGda6JtMOW4ifLyV392oWgHHnVC+2CZQSICHPpT28dFHIFhmV
wVaI/om0IGPXZGyrKMGex2H+ZpTZZRSye+rNXm4iSTcva8xlWuSqsIIE4Js5t6M+rwMgbouwmb5I
GvdL0jZvmVObG5vDPYkKNtKuqV3nTr8f+9LeRKY1bknRIovMlm+tESXr0B8GQiykUml9NK6bcp9m
nzH57yGW8JPe98+SwzZVZqKhIpPNvvf7VxjJNjohPIdhwh4/Gs4qoC54yuVAMZZVKclsPqVlEZxK
0mVLm3l8EbZrK3Veoo43OzY0YopcXWBPpgPgITw7VagZxqG+1Q5iVI91YDOatrHRRa+f3HpRt8x2
aBjjysxJdE8dc014FHr96K22a1KHNJNQLyFfQnDBi6Z3iNd2htUMyiSMNUosskAWAa9NWaNRe+pf
mzEw906wMOrgKHzidlv04FuxBtSAAjjtWUxKryPEWSZXE++7NEnlGqImI3E1ape2P6EUx1x+FElz
IFmbNi08i0VUEAanJRM7X4tI2cq/yiL6NUt+XWZgxu8Mbv4x/UHl+y6lFdNxaBGxc23nBXebyDwd
HFmJOifg11N/oxyzFznFW+V03A4Of0KOl3RRVqh46A+EZUBxP2G+IOZNc1+jIbHWMbqgJeicS25L
eagEnWbWKYdMUvX93BXG4fHV46HMFn6XdwfXbvrFpH2p6iJeeRrN3MdDZTFsL9TD41sWb6YvckiX
hJLIQ6kewnQw2Y7Qs9q2HW/JnrSo2ryLTZ4CyVk8W6NewuOhNKrm0Dt4pP/5IkQLg4KoWyZU2EX4
//Hw+Oqvvm0G2s+51uwd9QJFZokDOU/k5On7xzePH48S9FfS178E3NsVJQhH7wkl6OMVP74y+ug5
pczfdKOPm+TxMy2al1z2wT5Vb1IWdPKPN8mIc9gvUk+WKAjdg912qBA8A518F17aFkCA02ITAeHT
7ro6h1dBXgTDvObw+MqjP/fHVzUf0+O/wO4Ll5zE2wiJtUmiBuOeAz2T9mA05KL1okDv3vUBsnSl
oDXUvxvpgzctH5Ppe8Rr9mRS51WPIQCd7eOBYYuX8t7884c9OwpXiV4sOOteNAaNsEOdnjKSr3B0
DH989fhZTrXOOCde2iM62NbW//GQaiQyA4N4HW3VbnP0a1BB1aP7RwJLiOm57Mh7k2NdHv7rQU/B
tlFkl4fKa4cVkd4EReCO3utMHLxWS8rdxPZ8AAdRHRxqdC5oEDtmrVV8QoRQUHh1f3yLcEBHdgta
0lQdwjizhwNCkWmv2986UOkHoQf5tgqjp/GRHqMeHj93iyQAMBP1yqY6W8sCSDAV8NT1B09Fk1Sp
13E9kwmSzNk3PT4NIJgPyWilza6MHskqZIgMAzEfTVC24B7/+ZCi0yWjaBoRuOdfHj/n+ZFpectY
zGi0ApU6MUNyOZS5COniMaiYJp1RTuEcDKI5lnEZwgpp7PbwXw+5etLGbIl3efzwgj+0OehwkA8Y
GLmA1AtQWHZqaPV9rU3dMk+dGkpd8VpYXHexCdUAccUqcFgmHRKcDcExKc8FA6wAZFvY3rwBu33k
Eece6ub3fqxapq0DfZHZ/pAV3VknNvZDQiJG3+wBGYHu8qdxMQOoWFhEW5NFgjC8t/xvrlN8CcJ6
24ve2nSx/lIZ3hsikGFNNpMWxWAFqvgSTf3IUbpqT2ELGTWz7Z+x9mJ6Eld2FnpLmIG3yQqeyMpL
Nx3V+sILB2+TTT+zaEy3Lvdx1tOliyVOMfQXGxI4BB6hnkEdh4ZdbPrkSCDNAB2+Loz0FrgjWamM
0pI027QdE/Ymg5Jj1hDmS9dYBVn7SUnX7TuLqlRLblFiVmjrWS/Ftk/xcpkWl6Ct2uVMBpA7+z1h
RE73HBf8WhcCD13K4mSMGgLqakg2cY1RKB0Y6rU2oDXjZ8tcN209zhO2BxBXav+bvfNobtt58/x7
2Tu2kBs47GFJMEpUsi1LuqAcfkbOGa9+P938j+nxztTU3KdKhWqAYBAJdD/hG95tneuiWlzBrVVu
rXAOg3GC+QHX8JuWv3YFGvhO62qgukm4TA9VADfTkK8Rp85PnbOXtsig5K17EWV7AuLw6pfjZWwr
CKgV6ZnNf4YBSDM8YW22xTP4S4O3bjUQLBeT9rWySrQeqxXRHpllluPB0PBts9HyoBm/q95H/Moh
0Yg9gMuyhYKdD2dq99Q2EJoRhvE+WKyqwjVpyZWzeYqm17Sf2s9UsjYuzd4Meg9mZpNMO/PnOUI+
qcM/0hGsb41vzDthDG+j4xHuNRSgevcbDZv8uzsO7yVoBMjx8XdI70g6rpqPYBs/hhYNmCVM5Xe+
8K8mpoBeLvZ+b8Lft6pDNJo/x2L8lGCMrqHLEEXh0xpitjAP1D19wzn0PgUQyhJ0SYEbtQJWRmGj
g097g0im8lHScR/L6RjqM9bF+DwdLAjeB8DaKEdGbXyAUvGPlbkO5IhqQ29BVtfG5xVveyw5si00
bzI7HX0wo8rv0VJpAqvzv5AhzFh2kWL2xAhJ90Gt4GOiPxpEDlrOExVGWiEsJXFSPS0QXKlyYCJo
IWhlLvGXsS1NmuQthSrqq9uujO8K46l9WU3+cSSegJH576uFnIVbLwYJ6UghtAncuZoulpWlO8dE
o6y9cGtxdTn2Q7oUmC44zrtdJMWxHF6qQlqQW/OrbhSYHoz9R6gNMK4dHc8OwWWGLzyVi5TAp9L2
cVy+R/ww5OFY7UaxvU97nbINGWPnwSAtm2SD+DJuRY1sQhXh53Xhk4aOV9HlTdON4cQXbq6NbGXk
Yuh3NpLM27EQJ8vKUV9LcCQQxZC+2E91keQBKpzgW/i6qcVYZ73xvkVepd+HFQ5NGMQ+1iY8RycN
x+1AqW9xteiuST+Q5NRAHjn1BnJYGyW4E8a58YxC3Bst/Q8K2xBVIpQApvpUewa21kO3K6v+QBCH
ZhooRG0mtYvd2gjiGq9z1l5YjFDqFrP9HNNYITX5qUkruzBG03CcNdBEeRN0uuWiB6L9cGwEn8So
/2qnbjsh1/RaIeS3j01UpIiNPiO5jwFqBrMG87RhJ2zf3RchjIxlpP7sMw0TT4eYUSK+5sZF/ThL
Qvtyxr7uy5T15hPWrYCGKq68sG6cU1V1EfId7reyq76UKDJlAsRI1ljFPvKaY+PYJcJKSIElQECH
lYndzKN0V0bezopYTpOJGXyIx73XL/em5TwwYZnQeEhuTLyHNzmlSZLLhzh/dcbEwcG0eTXXFFcm
C1dGP0J2w0jW1wlr1ACxLiprq3NqQddib0SJ1tzXVrsccyO5txP/NasT6XiDdIaBWAD1kOKwLMll
RE2LpKtAChj/wHj5HmndegCkAuJ8dD8TeH7VkW2hjAUgy2f9r+IWRBS2i9AmLkmCzJru47W6pFun
R0GSU17jsKaaLM5oXZKM1L5xEIv4hA4YZiLoBUKW2qT0Y0j4nJpUufpW5eNXqDigd2KgP2L8hmmk
SV5rgABf4ZOZuII0ISYhVTTdj/rw2BX5PxQD7dHFBkxqv9rUxehb4j1XhckJGY0St7B/2yRS9rXI
ERNNo/yVuma6j+E/n9WmwVWXAOhceEVMWWwpoyNsqYdp6TaovL8URTcdItwimumcj+1wcEFTnNUm
1AlX1GiBfahvY/So9l1oBDXG6Q2yH7VJa2XQxrsltKODR2PCkyZ8iR7tEmqStOmwZ6L9Cd6Ull9k
V+tZ2N18VCj/nIXH9+vHeGYZ91PDw7h7audzndunTNcXInxM+WYfsBf1IhNyAvEri2RHhEIQ6wrk
TFM4Jeo4At3moZhaknpMcijf79aB9mSSvUwhZCrdKvwzrHsCa0TZenDwNdp80qicrJRW1klI0pfb
IVQIuQERKw3mAVSXerdgS39nrV5+txpDcWdHiGKTeW6jBbOczeT2/qaJKmcL8YN7z+xShAUJO125
USO1mdKclEoNMUhDmnk/xkjylPib3s2ZZdAfNv6pBxsBZI97O7cJ4BbMTXdUy35Getqee81tzkje
tGe1S6pXb1ytP7bLRP1D/mQCJcXrryXGFbhK2t43EI2wBkJua21BHQHiXijYox7kk/xtE/lW9gw5
m5Y/9oToLkfTs14gmWchvnjEdnVXLISBt41VEip2Jn4AGzVUjyxusw9N8oUsi9GE7VE3GssEBlD9
nslrcsGlXvqkthetnMT+j2O9211GoGvcqGR+7tpHELhGGqpc2IZ8qhrRj4bIV75OkrjHzAmPb4y4
E7KNJvENN2F/Q6YI6woFexNLtzOroDYjswhfSt6rkdo46WxujKmqg27qkjusXg5pSZ06SVu0a6Un
gtYdyrCLzonfUsuzZrE168aj2izDersPgX8LCAlQ/MiL5EYkg783I/FQyLSuT7x/qoUqKcv6SdCa
H2AGwMcjCUm4dpR9Hc56grRlpmwgpb1p2Ekp+A6poKEWGKRKdXXk68h5fm98T8+PBkSbuZSmAXyv
xW5NtF/2yIUDDw9Sq9zA2fjXyIKXubUE16jTx95+TgaQ72GPTzQAEheAaJ7BCgiWeJVKe8Bejj1+
c6PMEQuZLUplie0SUcdVPwQyvQiRr7gcbrpWuIFH+5rKRz/RxCckr6uZFbUtnbvGQj2MFhAFymLW
4Nyh2BylK/VUvz7GoqfzFmEJcxgW5AmkknOBb2fo++Vevc+E/zr3liOnvK4L7X1oTc+QWmjniIFY
Pawo/No9H3YEnI6266QSIQ2Z1jGr3rqRO8ySl4aeOMStvkB3SNpIyAX+3MhH1S6Sg/0BxdRTL5O8
kTMAk+kYXK9QwzeWzAX9uElYOQYykG6lMxTTePJGisLW8N01l5d0Tbu9KbNQyD+ositFcbU/RyM1
zzbhuxjxRxJ5k5xqygoKgjOXc4zvgvyIlbw+WzjLR7oHgfrocfO24N90Up+0AtaHMajZX0THT3g1
TlXmoU0e0Jz193gI3KG+iRMW2DT5ksugXB3kUO3rGQat8r1pVTVntTER18ZX4vf+OFpoAdnrszZk
H3FkHVy85g7duHCZmfLq4gpBWDRetWM4y8lFHmtttwGebAN/kN+ALYYS60P5PaRa97bCUgzSGQ9y
+WCMxm9mndHId9HuBvU6Zdb13lQfESdt3EiXhj6dTMvbwvseLtWXXJZHumaJDq4spci9cEl+jnMx
7pTHYkj7cGtjDwzBZuRWkR9L3S9qV21W+cA0xJD6pb+k+uTzojV7yzLv/Q6wrp2DLuHXTeH08qss
8ba2UIEnCRxRDBuLAki9xS1fDPTDYaiygmmb1C3yQ521zxqKuU39yRo8C6WLAT61QfoQhZuSnCaY
qbWA6WwvY6I/EUFQjGTmgoSYB+2Ym3Rbo2VjuZSvGyPmHtTOZsW3atbjj5q65qZCLM+rzbe0d9/d
3HtoasMPyChtFLJLm2/buc/TdT3UacpyrvdnB4PpTtTvzmDR73D0F82xuw0oT6LAGIxBV3xEPgLX
w2gWuxzx1jKGMJtQWRwtD0ZNYn8ZYIo14aWCTV+ZzhQgu/cALfyj6nImW/sy4F6yEVn1g3J89zJS
qxzzmZ41ChJ5qB974jEvavotUeFJNFofCFzvgjZ3L5Tpn7wUOWjxbIhw3tV2trC4J49zTmSc1CgP
eECtLZPEmCCVQKWfTnVb/eCOROtZIygzk9BjZe5mcgj8fL0O+APdgvIOy2ZJfi9PS9kM34GAOyK0
f2C+uNCakC2eihh1LKLAm/TXyNYefQoXu9TIspM79b8MlAaNJh6f56aztl2lgRKXMwVF5+GYpinN
txaLT9c7qFnEb80UQ3E5oWRzZJ6aBW/XnHkNx+BHI181lLlLRDsKoV8Jhf+D9fwvsJ4weuHy/udQ
T2jlVfvtZ/Un1PP6nN9WTSZWTdKozOGGsvBc+w32VC5O+JziueSAXqHFe9NXMv63DnnT5Zk6RmeA
Pv+EfMJSMaF7c5vBttT9/w7kk4/x7yHkuke/TEB8EWSdDjfSXxBykIG1Hmqrdpe3cbEVMoKcOmZs
5/foeqyWc3d6jT/VWJ31/z02hzRPWiKrzR+Py9dTu2pTAew+m1407aPJf+ozAFg7vAWe41H0+1IG
YJmyh+jwkNpiI8xsIQ/iQfavDdVfgoHrSdgYslKpx9RZ+b8/9Y+Xu51zeyU1mrUC8MswvY8DHcXb
g3+966SSodvDavTXOddP1mk40QFYTUhR+czqnNLovtI59Hda3iPjBqMVuniL69LUnnVYCMzCWdhj
ziOPqo2guf/nfkYl9PrICrrR0JzopJ6tTs5p8p2Nz2p8O/H2Yrczr6fLt/3jDf6jh/86FpWVt8f4
8SJltQdXr0+3V1IjyxcXoTfuPpYxwGxlhN9qqDapPHjbNeeQh22ZlaiDA3CJzep34vpT3n5F9eX9
tVuq39+LzFW6EoBLcmsgc61NDLDISy2VNibVTAickgYTHchLuSrqeNsagP/VieqYGl2fpy5p09Ho
y/XGg7pOIe7zZPVwYaDWYsXZQe3lTMhgOKiJ/vFcNTQn+8kdxIScCx/menPIT6R2ry8qd+FWzYb2
oArzSE66hJ2yRq82yWSMpwFJN1k1JwrGiUtVzTNZVC9lhV7t2sKjr6pB8k1kzVxUedwe1bDH+72K
mggeS1EGCEDPlNeIQ9Vm6Gaoz/z6CIYOyVF4C91KHkx+n6ED7jblqqM6IaHMYVI/w4Pntm+1oK9y
t3y/NUYodv+rT6K6I6pPoh4lcP+6LlinQ36rz3jjbmsfguGswmxg2ATbHl1jdLjEEVh6cVaeLZGK
1v8YWgnqyQu3wzI3QabWvDgNC3DCcvnzDGy1kK4cT07xhKSzsycGuah/DI9p3kINPXjZ+F4XBV1+
P0wRThNm8agJMEBpChTdxrJkd/v4wkhFYDZ0JVx57dYyZO7l4qx21Qar4H/t4pMJbY9Q2fFxaupF
LUNYlRPqMj0sCiRa1qV7Vt+CMhpSI/Vu+oCJ12yLbWpQiACxgWX8iqp+LMmR8yRULkBaECUyLXAg
WwZ1VjqbPDMF5kyNwD0CtvuSdj3cD/mRQOSS1pEjAQRDNwPUGh9K/Sa21m6HsDPB1nBI/UK33yrc
AxYvzzmuQ4TpefFad2WEvavcVR2tJa20bRtWwD7pOxaoMJ1USygUzqs/Q1mb7BUqKjmWahLd2kW2
QU8QVjPEUr09a1SAzmpEKRg0ldZQYAD6C9DFGn5SyW9z6HmC+yTTKGC0cqj2yzX9ZHhZvXdkyK2N
FqG/GoYy+VQjrysSLqbo/mYxlfURzns3ByrAITi3UxzZOH70hghRR0edjRrddvE7rnf2Gv9Sh4Yh
eoci6O7iauCSANPewVQuULqM1ssgc1d1KI5QJkxcvFUz72tt58z3v/9Zr7QH/tnf+7PEOJizVge3
//D6b1oxBu1utzTnujdMur/3aIQ259t/qXbV/wvoiZIP3k6z14aHJDeWrW6PyfZmriWUr5Zzc9eq
pBm8mMxjKksAwwxSYDDTbPfH9aqujirDUt1yUXSwVOJ2vYPlbewP2qGILeNwO2TbxUMTc+eZsteZ
Ekz/sYlW3D6EQxNa/SqVpDs0+viUytR+ktUHWy7bajcF+kjRSu47ho3C9DoitqMCAmXvpDa6V9Rc
Ns1Imb2TEBcLDoCJfp6Q17zq9BbkCtsUnrFEEc1ndSwslw+B8tDeHJwUjTA2bp6tUMroxU5xgSDi
CjFwMFgdZ9yLz2okMBABmZC186kVn4xp8Tai9FyY4PTB66KYuRxkI1x1w9F9iEDzUSOJdIP1OzMp
o6kL/LpvNz1WIH7M7R0ZQENb7i3187fyh1SbdfE4COOElEOWUuhSkAWbMqO0ZFWm13TcyqqUhnOV
sOLx9amLW41uu33rGoBgkZn3DAi9EiSgNlFkfKXwPUobR9ys5NSpNgK87vl2TO1Wa0mfTw3VOerh
2646ZsHUPJiLe6f2bBbsjNYiL30dqqN/vM516BnT1u2Z99xl1PYgT+/N3zZUlAmck949V6Y7BsMg
7MCGcxGMGtDmCiokBPgCzY+a6yyXoWSvQiajZNaw5cFODdXjTCrwg7B20ekwbkpZ9JnkItMq5zA1
VAfVppYPq5FG1MyiIevbt+eo3fHZGqSeiXwR9ZA6qnYXV1aYMpOCUd25NaGJ3FdF8tsrxSFuvGbi
wMQkQEEgSb5HpeIZNVTVdTW6FduzYpLN1n9fd7/tXh9WdfjrUL1Gru6Y22uq82+714f/erf09hzH
T6tDP1BCUVH3X5/yeuL1NYQ0SYpCz8SHnJJLNctCKFAWKjVyPzRtBADCHrs8eUxtht8jtbt6LEXq
ZDW6PVftDiug6NyB1cRZAHBZWNVQd9wVBIN8Kc2Wy60aXo/eXuf2VqyIABgwPt2qR9X73d5ejW4n
//GKt9f66yP+9ZTbeXPCTOElx/+oJPRXhUjtWpDbttT9HJrF/1ZOupWN1QiKb7sLneWn2tNVqe2v
8vJfu+rE//QYwE5IWEMGIUeGNZaKF9Tw9rzru/yHjw+gJLaN29j/+sRyVrp9djXq1CSlhtdHVD1Z
FfDAC9OS+v2v3s5xjMg5jQ0Y6ck6Tijv34rQ13qa1vOTI0AECiNzP9WgzaVQwhhUKsgrxvESR4W4
llBUhU+okE+VVG6b60FE5WhKNiD1/z5JFXGvL6leRO2rp18PXou8Sz7vjBJvGg8JfJw1pm096RqJ
bOuf+3ypcAlycKloExy82xTnJ6e11l0jq+w2QoObUS17OCtNn3AaCARlyOOIIUgwGC2AO1XblDHa
oGJJ5QYMU4L/32sxiFwMvdqFg2+f/VW3z2oUN4VzHdnJKOj3e8dYrj6djJ+AKzE/pujxYPdCCWvJ
o0TfahD6mP8LFeJRqG/OOH4RciVy/Y7kRh10tU7bjmZnbypwUmYM0TnXI1q8Seyd9blfDuPgOedZ
bga7qk8JnJdWwnpSmbWoUQHqJk2JGUBp6OdebpBcWs9dSyOKXtZ3e9AHOo7kQbeNOuYSIQSWQXN6
wiJ1o63NtKs6i6Jlt8bbXHMdevTp29oiKluo5diTy7HadNS36Sh/1ZmCmSLkN+HIuEp9MWqkNuqB
XLpR9yMQ10SCsa4bM4+P3ertQzU3KiPpVPUiVM/gOlRHdZpPYCX8vXKn9l0DxFqe8P9GdIv/Plm1
mdTT1CNqRCevtvgxKtkDuW1US+S2q0bqGPwYXDv82YHXDzBOOWO7Kc1x34qBzMpjtwfUaJZfFSBh
/1qDV7/vrRqvRqO8BtRvftultEo8ctu/jtbhOaYJtc+u2cLvor56snqZhMYUnR1jrzoxquNCbFie
b7uaWiKvrZlOrr6Nct28nRojircJ9cXf/nFSbiWHRIp/jKSq+NuF3XGW3TBPtslQSvQIjgygDhkg
lYAEI8YuSlTIadYAj+VmAOct+sE7oh/cSVQb6YjaDHSlCSJsL6AbXl8n8Ea1I25zWGHolJDHAdnJ
0lvOudUEk8Tmqc6NIds3t91B9XRu+2qkzlFnq906pL2mSpD/U6z9L4q1aM5TXf3Pi7X/t80AjXzr
/izWXp9zo+UjK2bDgYctYXKt/cHMtyHhA1pzkQaEHQ93/3exFhI+RHnE8A0fNUrQsTwL/n8f/5//
ZVnUcQ3ORo0PhU7P9P47xVp0iP7So4Llz5+lO3RxHMd2pP7/n7JkDcYxNiAC++TkMNuswvaB/XV3
ceK85rZIToOZYMro2vj97kW3dS3DPbl++y7mRt8NFFSkHuAnzy3eOz+PA3cF5lbhqUQ9MfriG9al
KqbkZK00PE0rcSnO5WjUXQYd4FdqFmOQhvjrjYP4Gi0IPftaiu9oF9RR5p37CDSoI9ZLEHvpvNcK
iKLko6SEppXtktDa1pnx3Zu3Yap3kPVJQeJCh+8rUqg0hjWiqy9+ZaPlfuqSCUCZDTUojR9zJzzm
XY8Z0oDJXO0vmCbPunPAYIXKjz1vXd3Vd2KJn+zSN0+5vmuz4uPU1vEXDK3wm2y8BSkg4Efjaj8U
GAE8pUlqBFm36kH3HNOIude8dAWBjmRpBcX/WKHSk2TpKanSBFUfjb4QHgAIbs2PTvXoG2DAevQk
d75eGIhJosYGw2veRkP1T+mIf0Jh5Qew5m/+YsKtmsryDokPxIMcPJVQL9PzMdw8GGM3nSrgiH5o
3sVtd+lG4Jpmah1EurxOhfmpwFMpKIv4q7826Q4UtI0QAuBM18KHZp1+hfn82LfhU55ie9UA0qdF
iu1JAieCbmZxzIbEvkNraeM0uv8ofBsaOr5T0wCQbbSNr4ifI49d6iBts3AfRsm+dSWsAi+qooGi
a/ujfqgm5+IY3t5rokMKlmWsrGZf47i5mfM0hGQwRwcj83AdKxu68wvCQpHjf64dSlRN27aHRLpc
uXWKRGD5UenZC3iSk+jqj9ZjFm1Q2X0INdgMXa+v8Gba5LT43YMZSUxBZm9dN8YJWC8/Gu3oN3X0
pUsPolwDMyp/pDT8hnh+gUjCZJweBzLDTerMHzHQum3uGtupsDFV1A08eSJAdbVB/95701tn2Oft
iNyBb/zUmuQLhq2hX39uc6+iX1zwfxnimz2n76D6KDAM/LqNU30TI/6LMGdo2nswdxJNE0dEJlEP
xQKXLDy8I4LLaoxuzMzFqFbqxM2N/Q5dBqZEWwRQJsYNtLj9hIFfj5FnntdButJjTGGV8nGjbwib
O6csfNLSaN75xfJGNQXiuXtArzyYGhSy+y6CDVSMR0v7x6Eb8ELG/GNMcvuQgbNKy+5nGGNEmuUL
/CzffO4m71Mej9butUpR4iz51JvBQ/dHzwFLDO5Ti6YBbHqj85NAE02JV0V6N9q461lpVQUhfsMG
NHVWRuaPut82pvWBx166G0O03ioQf0bdEplnmO05UB3xniJLf6lciL7uOrrEh8lrPAA0dSGzzNzQ
sZm/1rr9XuViC0zxLkoom9CK3ei7CcQn/xPN+ouReC8pd1zvefdOYj6ErcClyYERX0LVRVgQC7d8
ag8m9QHN005jLrDp8UFDTVua+yllVVr8c2dQjCVqjvXihzliq7MUxVNDjXm35MnnSItJUc3pAqet
2hSlgZxF489S2wCQRzn9QrQdwG6OW/Cgkz4aO0trIX2idNflcfxgt+0pfG/g7lHWjyGspQOOxMlw
TGZqZwhQ/8KTklpOPod3EX31kGAqbICKm2dhip95iQlgkaaI6xc5t06POENkxzs9aoBM6SO6Fznw
grbfzZQrVSWbNYDLHA1YHEBaZ5us4n0ql5d5hqnNTTmdaqBV6RRaqBRoJf8NNE6LC9QaZ2SI0NFd
aj/ZmoROR4HJG4A06RU/GilzGTVJ8Okf0wIjVsepdqOJ73ZyaZ32J/580TbC4HAVdRnQmC/2bWwa
B3612V/zPWDXR9o++X7J4Di7UdcGRZhqRw/hSqND7iClt4W5CoF8Bvu3nbXkvl8BkjH7HLMcad78
J1WRbAvcjRaG92RSSYVlpuuBn5mQ8XKAMPUwooLqe3fDFL2YfaWhC6eN6H+ZqMQHY61dFn3B+Ag0
Ck4UyTaqDfcsirqHFtvlh9nhyqjm+yLs0GWNzN2qx3Xg5W2yR0taO/TLAt3StrmgYw1mOOTjfIqj
PUTR19ApdRazedvHHSzQcMKqd3TRgERaHNkX3iFu871ZmNq32cjNIxQqllj8tnd+Xz6Oc/2ObbJ3
70/9w4x79m7u5jcQyvppHt60HnkIpI8ruC84NerlusWE2MOLJHNRbHtso8i+YzJgUi4xaEqApjs4
R287lxnP31TtjKDL0vq7sZ1halvOq1dFr42LukgzthoW0oAQDKcEIxpW9T5ZsNEANwIfyDpMIIiC
yQUoakbZtzqZvqRVu76u3rGzfS8YLKywzGwHE+9YRulwRC3V3vdYE3LN4H8Gmh025WM5rpDhfdLG
rgnsUlxcmgURrqTI0VvHtmQDWJa8fkoQ7fVfRzf+kvgeTtQQbV3/QC8cj7N6vJdEpcAYIn7Z1cHH
0pKsfqZdEbKqUnngXTEXZQUCs9dgc8Ly4oZ+GNQrJwKzF9gYY/scwnHKlk9ZaT7Ca+IGZiKhEZRo
R3RuqCb27cUFnJxn4fK8FO4Hlu0r1+R0WhPDv3MiePcVdbcWi2HgHCjq4HRr1EN8CVP3PlmK/r5z
yBf16liXsJ2oV3xbCtQMzbsyFEa0qe1fvlVz5S/7Ko67LzFqcXVEXQD4PbbJfhUMCYbPAyYI1Azz
i3FHt4Wbz5mtS7haR4CY7skjavIqvlCQfkd9Df/x+68wPO1t61ToKU3ZMe6tbTjnBSb1U7jTxPLk
PA4LF15mNB8QwfGQnVigJ20BNVVOQdrWFLwL0qMhSw4mF9wUDiho+/b3lhsxyHX4DFoFIzpHtAQK
U7C+Cb3/WCq7uNdD76kiervLUT/eT7ONtF/mfxhpU+8bUxABTdnnFDT5VshVe4jC5uTpun9O+QJB
xgCgirowACL5tmqWfojt+oIoMUWP6DNKCPFeL/6Bq9OxGDqHiopBOOXfbKx0g65mJS2zSGc+YrLq
EkiyQl9Pnu0/oxw7b52cSDCxl68ISzSB6PAJLLEu3FAK0DalDtuGO2zZ0J85pS0+qOEAVzmMPSrJ
sRFt/WY+rZNDyxjMImKO4ckTa4J43ErM5DN3EQVCX/NOs8Wvni0al6hFm3ksrMAn3b2vO1i/vWMU
dHMyk5KnfxyAXWwLqx4x9Yy/5RlpeVZROlm9B9YlqCOVtcBocnuuSC5QZAO+QpZ01+HzOI8+AiST
fsnFDp6z2I9lWgV2ZL45SOehYONsPA84koq5Mi0J6BbwVacdV2147rS0DmATGLBdjoXn3teWSE8T
bFLgm410hCGyaONyg8UXPuiOlQT6kNkBAHMc3R599FNYwRY+UqO/rHl97MP2BeeJaOushodR1Bog
9rRpOxCyhvW1G3poa2ld75ETyVGhcAklJhFoYyOCafDHI/Dmg4OUc+DyY26LGfrxYkX5ybV1WGpv
ObHLAfx4L/l240Ws4sMomu9DGDVBW0bfk3UA7oWcoJF65QEaNqtbPt8tA0rMCynHtjDHX0YXCZwe
sFMUIGug2gi0sptYhm2wYTtCTRyK38dqsh6mX5NVf1tid99UFiYlkE2THPOceLDe0I44DllP0yHt
QYUnOMbPHqYCiQchyd/CfO3atN53Uy1OJo0ikqFBp3m0vqC3OkMSbtO9JQBBdvPnbKxx8alxLXZ6
GxvkGZZW1qEN2epSREJkL13F9O5o6ScKnE6Q9ogT+NBe8JhPvyW6Do1HhpuwgDLhb5PcFwDXANUB
cfvpiWjn6AOCCVrJfdIGkGj0k5uPd1Xxc419KbcOhwcFlDsyV0zTphPlTBTNy3afVN0PYqUPIr1y
hrdeVfawQ5UucDJdQDKAQ9LPqIeYsBig/YdALKRIP/bSGxPBgdEdqz2XdVhgOqqTtgQiWe6jRT8h
2uVeBvxgIRiGP1Z3qvYLa84gSmtXpoW77bp93nsa8AMsigE8AvrZe4ZVgBOMCb7y/tGGtOascO9b
aCqbrNLuMm7AU2uZj/Hg0A5L8YKJwcpmY/pBwQZen1Zj1B22sBnckQY5/iXdMN1BEfOfhyW9aLE/
nGaBC3bkTe/6MOEb1K7HtrZ+5Vb+aWyYSl242DFWqKMP+UGSqPJMf4y6vZ6I/mCH3T2VU9KY1vJ2
k+mexqW9D9Ekg8WZHLzGeo0ESsrNMFUHN0eEhTV0JQuDN3Pnmo9jRCwR6Sb9u9ndRq2OBTkwqcjR
fljVQafARm9qtBFjKDDj5ELe2yHYRfDgWaJ9TycjRUEI3/AQCNDGsYhJSHZwsBZxvDf16GzvepL5
fkE9JpfNeRqjG4Ja1nMjNmg04gydRSDxO0Q+mjKzyFahgLKc/gIb9oC0wj41Yv9QZfWMyJP/ntjm
V0MP+0++0F70EruktD7mgMe2afQF5XLWUYSk92jDQJEiN2le7Jps3l9HyvNuiDJevQCXrL8ZmYnr
fZL56OMRZQFrCFJ7kIz/7LMvxnsfqPuxGuzPGphnuMLLHuo5Rd/PVIo32BRIK5kWdqcRo2ibQPkr
JBvPa16XBTbpsvQIXSbOd61zvoBF5Wc333wHlZE4RSxHhlGWETixgVralKIPVKMA1mRuMObuGWm1
Nhg6SDOxY+8t7EK2Y/Xed5pEyuvj3pw+piSu7iqmgqT0PNTKzE+QNre5btef7QJ2qAnG3sX1uEXk
s/MEpjkAbIcM3y6Eg/yoi7dV+qOMEOnC9+Me244LViz423wYs/HL19qPCK8er9f3drs2B9QIk43Z
TTtcoMwtQmD3vuNiC+hwD8cTrRY+I416NFdXWJ+UIMJT1D2V2cfUL/m9iez4dp3SB9Qmfg7lL3Py
/aCaYJroA1IZSOVvHYw50B9sEEtEZmENpzFYe4GPxmzA+EhHSD4Pwp3C51BKYIi5hY9soUlhaBtt
8C6gFXZkb9qu0BDDQkAS3G0bSiT9tujJKpHgk9J8w3RcBjeo8v6+R/aKOZUaVReXe/C4n82pESfP
Wr/Spam0LNwWKZNLFRqXrOjhARDxuKmRQiHFErmNEI5pvfohlHFJFJI3WXl5wd3BPvTegurkrL/W
o/8FlVea/v2r23jr3nLNHxN+XxBfuZbtBpkrIoeh6+OLS1XLMaMLVq+fR50pCluOjT4O3JtF+mmO
m2lTxpRlUJiJPuUg98jFlkuPDdymrxGAjHXdfCnX5C0DCvwCvKqgoTLhVYTme1qfhGW9wdrYXnq/
/5Ss8WfYjHhYdUxgSFTRWQA71A381teh2k+Ln9ngVSd0F9IjBMyd4surjQHq1+WeO6g9BZxopBin
Z4dPpg74S6J8UdT3zxgTaPtw0DHT0ulbF8OpK2zjhF4f/8LiAbtQwyn3Dj21twOMKmaybDheYVGt
7e/zaEb8D5WEZ2musTTTL6S5s1NsuO0uMuOnTpiYDbZRUGOHcEQ2gOx4XEDpDM6PSXtyY2f4PuX1
CfK5S2vLKfEc8d2tPrjQy/IJHy6JoC6GmYmpyfk+o/aHK+aTq60ULBww7p6B2RMTxM4oaJvDQ32U
t+sm9rNlp33SRWyDNJ+erFBcsLgghlxwAEmi+qT3A0Ug4N/oQ6KF3i8voVaBDO92I8LDINGbH0xF
aCRa7sX2inMGqBzO4kMVaVNQaeABs+jBFHctIPRJotFXiUuvAKgj77Mtaq/YxRK7riOaBlZKMlN1
rhBE2hf0chAewrYD6DvLw50BFL6RmHg0zaEkA5MPJV7elcj5VmLoBWD6DFC9X5tv9f9j77x25Ea2
LPor8wNs0JvX9K68UaleCKkk0ZugJ79+VkSpO/s2Lmbmvg8gEGR6ZSWDEefsvTYie1GjtmeC+NFP
AAQwGSdVQVCiVOanUqPfSrW+JXX70KOLlbvJ+NHK+JjmhujzaOXRj6M+G+LZQf9fC9K1Zt06AHp5
WrQtU7KHAdn+Hg8b+C1veCusmFwcXAWYXci9xGiQS8eBsHZNGa8zZUUgpyvcR3l2ppxwa2NXmGd8
C0psNEovwyRdDbpq3/61UboUS3Z3lUzFkd4ITbokoAii8JHOCdPXPhRRwyUjouWntFdHoSheWowX
0DT7tWjzdrPkZQ9q7k+hnY08mkGmXfvSxSHhqqeOniNt/5IILi0f/Y01iTelpBtBTHHRk3cOCA83
yPQZqeTH0qR/JMFIQq0EMY36qJ3q7HjSc5JgPomG7L3CjNKkTPmvwqZCuWuuxzhaSUF346P6iGoz
K2PN5/lsHmzK6YB5onNn0Q0U0Lxki/1TQ4mAzNs1YXMTtVLJr1SXrDbFsfO/qJPRgh9tmUNzUNJC
9ZIGLEj0cPILke9tSV/NHPlFfxa8Sa6VxV79jx3lhFHfgzouZZvWM+dHB9tQgH2olz6iUTqKHKxF
4W+TEQ2rSbWpWI8hrZF+JIWZsLEo4WTs9prU8qhPqkYRdVjRy177ct3UyM+lPnpj5W9CuqEm6YsK
MEj10ilFv6U7lJinAA1M25iEJVbm/UMnHVafKtBJGa8mKTTRpBtLlMGjkn4OGLVi6dhiDsaYQBIw
Pi4MXUonOkuPl+W22L2SVD/rSQhvqwH+OkygMxUERI86iW7BM1aolm0s5WbqfRbpLnNycC9X6R7a
33WlIY10NdvV1xQXQZPIGYYafzNpXgvK9rZDcsyfsKbkr8RZfwnzlCbvKszTscgtUgc2K9uciYEu
lE66z1NFqiHUnikdd8zTPRh2yoUnDXlKmCdFZMAt8OspakclPXzQXd1VKn19fkJuV3Wspd9vqp2f
iulS5ETbSU+gLvuhamNJx6AjvYOebI9aylDoSW9hKl2GNE8j6t2MNt1ySlqm6iyuKlICw302pcl5
4sK2MTrJ+/lL66qUsOowTrTm0EXdRmtKVD9KNagoKmqzyJ/GR+/2XGUNicSJpIuyd190aa1UfwdT
yvw+/yJUc3xT+9AGh6Wgm3wXY0BUUlYuF9AhgBqjtNlH+vIymSAYnKS4mzWfiHq5EUm86zXIxm0b
v+oOS7rJn3/fZzTa3kld/+hNFa4lcosJvNK3Ps40CfyzL65PpStPXHIxeEA5Ti2Z83Cp5H1GMV5a
N/w14mBfW0Lb28047/WMYChzjAYb7BJCfosTDa93WdwOtnUA6dGiGMh3BhALBqgQTIBwqEE4Uw+a
IZP/KzygVK+eqC1QwW2YJJnyQ+sNPS5ITcO6YKJBribLUm3gULOX78Hcc3m0+kvn2eehLQ/AXW4g
UlO+KI3yJpx/Vb0RX/ACU0Oi4LZa4jk7Jk168CNXh23A6nkcZ3te8RM3YHwIE8pGj8LZp6GAZusS
I9g/9ELL1jirdh1LLKC+2lcRQbzoQclqpGT6YelLCnWIu3tyHvSghYMwFe81vOENnIW3Xizj1qn5
MRijL7Fu90VWUXVoh3TfC+bYoOr9eoHdmVwMx6zPPZnzK3OunY1rtCnLkziirznDvdJNqzhfN95k
AtP2F2NThhdz8PAZ+MEDhVug0Bj5cmgSkguydMxB0HH0CZc6nwgPZ8Ya67cwmtSenZpbzTDdg/6X
xVr5rD2fImfgMDnrvZ8TuMkNoKdtEoA0rObIPBm2BSpK7mEMND/3rnfEbW2eprA01xkdU3goPESP
iT4yawci+F8voF5FPdg2kteW+jo6WM1F8WKSUlqlcIHVLnFb2mG2gXVpznhq4IPJB1w3zQhwRx2W
DfiSyimytTFYTNEmD4Zmp6/8RV5JpPc8CnX/BHUt242FfmjCeUMUKqMNP85R4OUYmu47xRU4UFhw
oUXuoazGZ+jf3hTUFpi4E3+XFj8QihudC+exZlQdpRm+0OycovyIFy7KxrOBPt9OxwksDZNJ4qkB
gzKuQUWqdg6jwIoQnA8nhkXjtl+gv/+kurLGQ/5moaRdS/JHX7XPCVFSlGmDL2PmwxOz6hXf44Fy
a39bhvGPvCYCcPKQ8VljTeuN/JcWAJmsYSIXz9+N8SYFl+eAUloNbuNvNDP/mHQhtkBQTnnTfuCE
Am/dbYPJek6DN3umMJ44AKI6e37hkg1QCxjLeh6pdFXNk+fT+PLdlMpJxzq7gDRW2ZLL9ByT9r2m
mOEQUkecdVV8ydsU17BJ5ZFgJLyQp8iJHczENd+CQ7mtTO8xCZzCPJYdtvh5KN4TQqcZ1+6sWavW
vl7cVaamb+oifAk7ebJXW3AyZGWX9dEogfiiWDt2yJ4wJyAc9sr61qesbTRE3YYhGhhMnmdZlpWz
fsuqf3laTfPLO7gQi6zZdjboY2jg5N13rgzjjuy+XJvARaX3U0U+RRq/iZkeWwAOkMYpPyzaWfhc
xvIZ0Ey8wsYfIRzmF8BIuQ+CCT5QBKPYCtO7hRcbqC6CKuY76pJ9W1dUjHPo0Vu9tc8eg2LkrPDC
4fuv59siM2nsP7dd0iDOMe8XBkDO4HDbsMBdmwL1tL4Q/ROGXzuDMmUitpUojpM/8f0k32o6AV4R
EyQtbvOKbo52T6reKaRP4gb5gwg3XQ85A3XwLWKslZF4xHIFPwavvBUhGV7xkHxDuLGd+i3prwO2
jofQ97M1NM1tUJXRujasMykza23GhRtDuOk3VCM2vQ9kiJJflWorG4uAY5sXCoFYyHwd8v2w70em
n5aOK7y4UD63zek2J/BvOAD2fwHC/zHVy41fAjYZo3NrRq8ItZ8M94KL4kdj3WaFoBBmsiAdKa7R
QD6KKUjPs+ZOG5kCs1oAwp452yFr/7Xprcg8zz5jKQmb7/UisfSeNP1gYCDnuvhCAkGFfTgvqfTH
sXTrYytiCKDnQGDO2Ot7v00fesSXPrM3FUSscondJkASpY7bFpZTUjHrHk3M/dnUkxpOhbEfbXDY
pOocxyizvsbMPeBZzIyUzNUsuc6kVsEfs5Oy+kZuzBi+GqbmlLOTUDcpFOvBhyvVIZawhoku69jE
LX0KCkwL1cbzvIe2WJpd3VE6XiVyMjf7Vo0IePruLnq6zgsWMcqhPQz1wQeatI9ruCUz7K3cDjF8
qDunOwizRADI1YvSdX2CDQp96NYFpWbYV0CNzATSbMq5UsbmvBI2oTNeyTmcSZOOhv+NyxyXSFQO
EtCNL6fIgvUQO6NJHYwQyHHSSzq6CAkjuSlY8pz0d6X76hbtyS/5nwD745KnHtQUNAxiEFpXySaL
NWwgSpo4pXV4JIXYyPKQ7IXoC2Fw/HcKrP5Mu+Qa6zfDgWaQ3aPK0HLP6s9ThBbO7KHrK0SD1aJ8
HOwKV9v1uDQQ249Rt/9UiF7fPpXaURp7dLoZW6RrpcjATLkCdGkgbTzqNrWnNppZXSpOfeZHAQ4m
q/cOkxdvwxzup912rFzLV2cwEtjaZAQMOUWmqvRo0lUWtvW+f9NbtLIWRIRDgy/FlXJQpf8Eurxg
FndoAkl6n9pECydsBDwHf5eOi5KNE3tbP9TSQ6f+h+1SlZucKQ+VgNRcd5FGGctIk11SWy+5xrC4
nXIycQyvajZ1Qx5I2w8aPwBsd0x1WW4kRCK2RPLJ75kbcyllHbvg6f/FesC9uvl/EetZFnm4/5Na
7/lnWf5s258//y7X+/2sP/V6xh+u43m6zKyx0MO55Pr9maSj/2EZ+KNdHNcYrJXvukQcK0V57h8u
BFYXKBOh1brh4Lv+U69n/xH4zIoCxHrOf56nQwj1v7qrSeQOpNTXlm5uPUAB+K96PW9uLC0enZJK
GoxgpeJWvJjRtiCAgG8XTnOqLBNb6qL741oTVb5u5Y3qHrXRiplSvho91fEkzWrXu9Ud6rayh/40
sXZjrdd9gj6UbF1XFQSlZf/c9S0SF/Kg25cU6ynsc/6N+Ic9WTBUe2oDUYlRuO/TmfaXdafoJUbb
YqdUu2NYBctW7SpmSGanxbI2rNpk2qA1O1dABopH7ShswNnmFGVb289eqU0JRF/ocx0ZPLacR8SB
U4Hs29BZoa6oS4+riUUNtOzynCyG4EIl5k1C7SNFtUnLKPpmTGhO5ql+aQyIhF3mfWh3lq1/LWY3
vp3NlMFg0nZc/BAa4eVYFz1I7rrO7zpcZ6MdZ9t8Ru9ERFAPFrahu97gcIwogQ4ROskm3etmBIDc
bk5JNCUky0HoG/twQ8TQW91Y53mK0p3tWxBtq+XGIwnnrFn9w5S3+8RGYGPvoQ8tNBFe6HDFuwJ+
W0+7fAVfHIGI/UV3mfiM3bJFubBCqmKui5I1uVEUD3MLKqmlf762tdrZ+cGTHxkIXBYqKnRf38oF
qmrdUMoOUyIx9OAyD1RuKJtqB32uUiBYtAKqnoCwsUHQCCh/23X7tGLxrMWPXDi+5lO5LZNlwWbX
kk+P+S2zBmMH6nDcoBJcp/FCNdKnS46X+YIc7anwDPugJyQM+cldFva2DGogYRnedk40KqvIgJ5s
7N/YbT0dbNv4pZWauykTMwBIWt9bWSMezAyPJtlns8xLRYu3inTP3tH3aFbRjNqzNIx+zQL40Qva
Zkf49JZ2iYapMThHnce0v8H/2lvTVxPENK30xNhNhi9YELrfR/kq7nyTpdNbGYoO1OmA0M5f3pPQ
THZkT6zVibI8tXlVbGZzutdLqsKweuxNnCDlsWP7I+pcEHgWoQ1gmGuEqvWxTEpzT/Lavu1JCu9Y
hhk2PvAiD9bQ4h+Jwp5Q+IUySBO4ZRnN26K1dlPcBcT3+NkhQnbndy4X/yHZOQ3yEherCPP1S6L5
RGE9BGZ2dHxiBv1hWLuN82Qmw3cCX9LNvFQPrOXKtSH1Z73J+WPou7ox52NMIIWR6VsDZN7a0kzs
lUn7SPhVv5kRPZFl3qw0h46y1nIiUoBz8crgO+aiBzYsq4Vx1qLsudEtJimacdaXg7DtH0BXxLog
0+DgVvrF6JCRtbaOrC2h2O9b1Xd+HVTS6aCStULna44QmhCORaECDJ81Byt+xRvwdSAx++hs53sF
DSJ7YRVmJQU6siAQC4w7o6NxXVGmJ1Ie2CtYZX5ZhFhpEVXa4IDEn3pD2+xdneBMfkAPFUQV6Apv
7Ug1qaEsvZ3lBxNlZa+Z/BKDQJvzWNjPMrsgI356Z+wSh8a8kDnipGqWRgx1LRx8us6SKOn97B2v
O7g+6IC6CUvm6Tbqxaz9ghasOHjW0KJmoVOxSNNuqZ9D8K1b3MWrOrghQo0/D3yXAZlJ4JR7XKsw
94KgZUY7pRiQmTR7o/EDQgs1orcs6jGp1BYhaSX8TZtTQ3awRVzeufJNWNfsF5pe+xg1yCbUYdZo
JCVOjXPf60QvOYypJIX3pDJPQ9LdzoRnroemiYCoPoXoAl9bj+UQUUvTgbk/oHkqLf3sEv0zs4A2
CW6ckwibTuqtFiKVHZnfOA76h5lxVOjRN1IpaIBE6ylLNmFD4b7ISZuNH+co1PZmzMgpO2a1Q2Gk
y7cR9Y6tHWPJEWGyDmz31ZpQcpP7iBQwivL15JdoYFAPEnBOcFJJUIdXsphdRnF0O7R8c5gncIjG
8EzE0AChbeWMs7sdRv+nPTG8DO6cH2bSMtb1sZ8pzcMbONYhVyq/Kd4c+5dWoP01NCnBypNjWFG+
qepfflWapywcDlpj9IdozJ8nJIhwGdEhl9mQb9I8du8dSCeoZKVyEIg3pRa9/1GLiCihxXoloWbY
TBldz6wdkTmiKSd9h2QFk2GqhrYY5dRGvMfUhyehhcTkGQZgTJniQY9jPJYz4tfCKIbLkn5faovX
sTrnDHAAStv7MIh3q6G7bRt9y3rSwq+dodkO0vI71MFvE+ka8EzXvTbdoa6ghiPVUzHRa1Zwp3tY
fmZKrUfPDL82mHuPftxzlYnp9hXx3nFMe213pUfdZMkPWj6H+wYDE3khOgl7S3Gv1YjydUeaasxw
W3hVe4xnt9/EXUOU6ZlwHFp1ELERMaUP85QO6/a1AXxHGC1fXi11yiPJXVMwTafQQU7QOgHtQAAq
6EOIzGjuynike0ZxQxRcixZzJCtQL9p1VjJojNkvJxrKbTFaOSUosoBSvTeP7Rd6NIdgmG/qHuWA
P8+ohvMvvm6j8xP9BmsDy5yk/FUGriardOT0xsLflFxUona+mzOS2d22I/o4nS8DwmymDUKSMezH
yEDTpS3OOYsXGL7tbeLW0c6xxGuDPXI/6+6tlu6GljBerdXvoPERlTcIIodoEIKpbZO9a7uPmuYc
AgclT1mZOzl9oQQYbtyoOKeGfuuVzhNnzpvu53CL63raNxmLbGVIkpuMiUTWpv7WMx9rh6KUnQmE
CayC7cEh9S2u2k0qQCoIQI+FXM1gNdThhJjvSD7TjU7mxdSX3tbJGNSXDFhOXfPLi4P3gTb0lkCW
A2xiax9G+sRYZwufZaXzrA9IpeJw/qr7uOhHOvGaHzskBeiFuY38ErEnKxt60pjuMg1JRVcUjzoU
5t3cpiht3OiY1M5B+B2a3wpnQPAjnKG1Ogbl5AQJNsEGqJCZTxxGTfvOmN/uAk3cRR3kbNUEoJli
rd0xoLvo2lyzgpwFmYA0bZONtCa+FccKSXBO+wCqbRMWWn4k6l53UJLA0dM3KcDET/SIWQ5iByni
0ZK2yBFjPQuzgVJ8mHgWHiyafpn16KZOtNFcD1WGNNTrMYyKkvdspeGw6CrYgRpn3p5w8btEx3dp
5cZnH1wvy2crNdw14z9wSigcHp24PR0QoqVjB7VjfDdJp9ds458kqxZBVIrKV+IUFLYBuoMAy+c/
loA4jlbyNMevEWJWtHVDBXWGj+MGnRxh46MXFMkOF4hYGWLaxJBzT2ljrj+TC0CmrQuK1OsiMPOd
1tXUKSWBZWYmvesn7WYJMudY9ObIuIcnU87dI1mM0Ocio+tr/BSOBv69oEspKCkIT6QbV+B3zUOC
wroEwZae0FiKw77mwiBtn9LrWYTvNiWqdGGy3NqURTlJdMt/JNyqOYyx/mqZbrvrKBnHLNDB2YSb
fibIhvzE7oDya7sMXbyDO/BG24rwgtIbN3FgDyQjRsup0nV36/nFO1WLdk+X95Mkj65N6wp+UhEO
j+GpSP2fI+hkxBbVbZka2r4y81MgrJcpghMtsudEaOZ6kBW7vrVgU6TutyDRltVC11mSWi2+BvoT
CdUzu+J0MoDTLkFv8MFthB7BG/PAeBeY6aUq3WSXVfouN4efmAm1LbWmkFL2etbjX92Un1Xbqtaf
a+BZx6iz5hNW8zsKDPCj3dZBsI3toa9mFKGV7mFKqMSKn5Fjk/FS6szB9Lr2NuWUPWggf/eEzWwd
fKkHTUFAqFrCdRzwNKFMPRbBY0Nv8VTLzRh95MB5jku4FDtTlK8WBljEKosR7OMMRJ0k/2hA6okO
ddq99I3aY2ztvBwlAlgtylEMNqATVIiDqHWkzcXik5pavggG2x3GIgpww5mYtadhjPN9RWblWcOd
NS++cZz7A+Va7dQm3TdmD6+5qHCGuO3ZQWpLuqq9K7KdPsbzyXQhMmRBLTZ97NhQcp19IvLp0Dq0
e0uvT1eqz08TgMix6ktCGXObM5Z/ntT2WDyYwsS0OuGXVdgQBRBx7Srbk4UyS7i1sfOGdy8V/Nzr
wqI7BsQm6vNLLp3HqasFDCsmGsmC9KSVn5ZoHfiKwk6Gv8yJf2iCaFP0cGFYWd0gXAOacV8gjV2P
HS/nWdEzHRoXR1cXn/ticSmwyylfqp9CNy1g6nnI+2CSxlIRrLqVjiASaklPUj9JoCAtMSLWOrSG
xyhkzVy1watIyPOJJJtpkf3wGUk/XdAWYZj71UvM9ziDgk6L+ZKaxtm1rH6LJvGcywL56BirpF4a
fEGLQ/eHKbXnTGjbx4vI8uEY2+9FGbQrs8KQJ/xfRd9rJ7XR9ZgZWOhYD2OBJgiZbwI8uPq9yev+
dajaCe+R8/sm4epAR+Oh3qpN6HrNqgR5eaEDqSbp28UyHhRXSgU2WFlvbLVOfHMskm/JgnPXk4ao
R4ebsimk5zghgxNca0zlMYODM0ogtaQfxblAO6eBbOm+JAxGp1Aa1xPlWZd7GW0kYmYZrbkOUWZ1
KAwTpocyEr4/c5JY23TUqWGF04WRJnthi/sAdd1ed4V3WPCeeSIIToO877pRt+UpfAiqhfU2kA8R
VRGe3DR9JEjV201zlQFufTDtQiZkhvOHTXFlPUsze1pJrXHlBrcC+sg+huZ3qgKP1oLA2IcnpzvZ
0nZOK/5NhZzMNvlVI3SFtZHoP+tDHVpf655aQZH5FI9h7PFjBhbNUkycrqKSUF4lDfJu1qoRrzbQ
4haw9ibwfbdg2AD4co2O0ZYHYWnuUV3WrjebRPs5jOSzDI/R5Wbp6+eyswMwX2SUzon9LWyzaGeE
5nhe0Pit0oXBd+E3eoiK6rgsNPJKdyiqXV+m5baecsFSPd+RynCkhLoGuQzjakK2XcT0Y2Hm3KtN
oenf9b56cjpsp5jqXgSJ5lw4w22CzABDELjYhuicAUrPvmnpljIp3bdpvvc0sdzE/PII04hK4MWG
fdFTr13l6WuGSvzrVD6SxVT2Mv6orKJN7BnJN3tApNXm5BaGS/hATJYHD4KpgU4OXFxzqpehcx8G
CeNqnP/oUAGEweBT2aVpIewFy8iUzsQyAgnqmEU897F1Jk6QLAWbhQF58tG5Md8XvTj6WUCWQ4s+
suJfnaJ3r1NzZZuhTNRLqnOmC76siAI38nuicvXp6NjOT7pPtAiL4IBrbMZc5O3jkeVZGFfTIw2C
41KW38KiMD5KUZ0oCnyhTWM9AiyNNg6xPPgbzfg0+khsvWi6rRPxQw98GjALS0tEqR61wnQ4jxXJ
tZ3p3Qx6V+0wCOEg8ceAoNnvxphbZ3D7eWE/sgIxNw3m3l2TBBs7ZkSs5qU+piYrXyxSBckfGKui
iPnE7Jbmrhm9fs/qdtOIUhwyrEaXkXCPS2Snj874bZ7i7N20Me/qRAyktFLxTn/zv+T46G+5KqJ6
wgvxHDsg5sHvH6cav0AN0ezS5Uu7IwvD2XtzG1ziKsPO23YGhlWcFFHh7YcYHHvt0COos3nvWb9w
KixH10nH/cJ0hAWIr23zNnyuSGQAs8QEI/Xs6Ua07by1wDPjPx6/51rS3jll+yWufHsdS4+/Qo71
AYIGqpbMA+VFWKGZ8PoWh0hvad72xjoM0CkEcvjPBnc5+U3fIVZNn9VNzIXm073K2FEblbuTjpZY
5SZ2YgWMGmT9tpMbrfI30H45+YJ2Z81LtiawiGEQescutaOXTI7czRCMh8iKd0paFUi5FdkM96zq
x8+bTFV0rU33pZOQNSWxUxulwvOxC1Qd0WSJvOIItJpJRcay7G4pmVvL8gx8VcxcAbc1SnezZXKt
iFFKVKo2JgiSGcMJKseBEEeyxOloUUE4qUlP2PKfVnu5kZKoWBqvaqVTsayhBUv+9WSU2N3EgZz6
H4bw432dFMdicIOD5tbBGfXTuiJabxUFlFVCw6TcMpfkMkf88YaJLFOtC/oD/z2KIv2eEwb/YBgz
fmj3kwzcHkKitxfqBbgx3J/DPBlnkjHOvo+Pu1QECjhXefUYkx0eyxBxXp2WMbni7kLA+OJRPU5M
0qOt0ACfV4m7VPBeA309Ns59JMPKh9Bt185MgDm/VnIgyTRn1WNu4q2GT7qRkefoBmoievZ4oM80
12jZSzRgE46bAMVEEUf3veXdpzJIvcdUlwuTlBmZsU7WOkWtbM/fO5sm/NNggPOFOI+5Hl4yctpZ
s0VbIrXRvjrUDBoZ504SEsZ5GfHuy7D3Jn2BKPKzn0nx0WUc/EguPOv4uz6aCKrJqPTI6PiG/FaT
4iLDI1g4GS/vtVO44q+UGdaBXl26oro4QDMPce5JYgW8WamtIbCuRl9JC5VUTK8lWaOT0fYWeTqj
f8lsEk37xfteZsGxC/JLAaKMlgb//WD54ozeCYYcuKDsTgSYw2lqO5u6RdaPxQwRLd+QRpPNyVye
3csxbFnO/Wxke69fniYDoiuT13SbJlSvW4tIBGHVFzMrKG1qqXFXzcYGZyU/UD+5WHw5roHhS7jE
6dHOwCATkIpJrTTX0p+TTk13DMRloh+A1wOZxRg4eKjDGfsdYtpuuTXQZc9SoC067YlC/9NWhPRf
auNtkGJuOY1F260rkbeUexfoviMpAG+lFLyVonBbysMz1gwJenEWAql1083FSFU8fmqXmqDlkCse
uJN1ieIcM82NlEAOUoo+yT+0kPJ0L11PUq5uo1v3pIDd617LgOSwvPBeaP28OnZroJu07b3X5Tcj
Mr5VIAXxlJtvhZTI91Is70jZfBySqhQbJnpL4yaX0vpSiux7fec305c+RQKhGfMzaYg7SP8g8xiz
pIX4IjAfTVK6n1m4R2mm1TvUZOtYS1FoOO6jadIQSIYgxJU8bhfDvXEpxbUtQfF5UdMZxoZDAl34
kIU3/YxRDq+7sdXpmujSZjBLwwEqYgoBWBA0aUbQjW6NS3tE1Qm7z7R+akH3wzLjW7PEjRNpJA+l
5tcovo8xEaJ3HYgrwfqgSxMEhRMKWPgifGmQ4L0R6mGZMPBOeNJEwURa8GXpDCr4K/BZOI39a/oo
6RKiVilvtFl3LgW+jDL9YKUKH0YaNsBqoh7LN7prsmSr7/ERoqILqFrZ2m4q2vq5tfmBeMsTcFGf
9ZKFH88uz33yDgyEMw1V+npx31JjHCkPWLtOmktSZTPBb1LjO9GlAQX/ecIVGFNKJO0phHpIs4ov
bSuN+VZJG0uaWS92Z35PrLLeihHeJJkqr6U0vxjSBpPgh2mkMaaTFpmMamI5G88L5XAcNBHKXsLr
7OdQmmtCXDYFbptM2m4CacDBu7VxC4y3cQp0HpkDafATElSHsKgY/ZtF5wSg0qNHYWSUrpDOGneu
NP0kXLCkCSipD4s0BUG+etSlTSjGL1ThGyqlgYgPF+w7hvQ2dm/NMPkVpYir5hE6iI9IkgVaSs+o
5GoUM4NKI6lx8AtSFpR1CQ8TpvpNCT9BO/YjdeNAWp1caXrSpP1pNIiP5MJG6BLeqBaPlINXqpam
KRjDhO1Mhr31G8RL3rBn/vHByb6JpeXKluarGBcWwyYxvCZhvefB4EwT6YtgfbZym7raVzrNijYy
Xr0cCRNr5uPi15eodI5Y42UBD8aBXTWXLFg6nNM75jR3relvGwiDax3JBi9zs7C644vIngQeMxOv
GZ01Pr83fh2lDS2UhrRC5DfxM256RsMzaZp0gKR9zQt4CaIvxY204bRa/q5nGZOVpPtCE8FZC3xw
KcXBIyzWs5AWOVua5SxccznuuUna6LjAF2tcs94OQ4mDqqK2TQ2T+65pYpf8PMx4E1JfAJrVDr3q
RycNe/FSuzfkZRwHeUK11IgIO65XaFtxnLIccGpOEa4TrbQCltIUiJeGUC18gkIaBm1pHfTxEI5l
2G9ZlvMrLFESe+9UNz+EtB0iasf5TOwadsSk8mgH5R5rCCaJkfWRzN05myv9yFizWabi6EpzY4DL
0f/h7Y0SYwRxuh7SFVkyIhmtwBuJJecuxytJh03sEmmfpHpP0B2OykZZK/FYDkChV/pEw44cFGsD
caDc5nUJq7HEQuLi07S9CkQvxk1fWjgn6eWMa31DdC1SxDRmUPUgvjjzKumIk6dvdIoaEuU8LIf2
LIUwTNfFVByY/b6J3OGnKS2lYjBuEhqcY15+sz9SJ7duzXr4qvXYcLFvw/DBnbpImyqSBBfcL9ZV
Z/Jd0BztL8YYby10z0dON5y7iO7CxJixN6QNNsYP6xfB94oSlbfQCk7HhmoPQQ2hDopDlg4rdD7S
7zPY8T6kanq6bjwp3lHqnn/cdj3UFskuZTkWrUXZGmsltiqvuqtEQVqpIog1LRxSg5SEnysbLEEF
YJfirM/HN6FJ/7vIX2r1dPWYv+2qV1abShYTXJPTQ9HRfKu/MxZjoYvHa6mNeu718PNDXN/vby/9
j4d/vt881mTgGgtDdZiOa/VEpSyL5Dt8Br+otzbc2DgUC5G3oF1e9AXemBfp5c6Oug+KYvOh72pC
Kyq/OpTMrrd16n6AyT0Mw5dEoF4rLCI75hg3ndecwFp8TZdxfo9zhunY8y5kxzgHDfoG5SFWIMEo
FXb/3C0FmlvARea26/v3f0itUt9FEfKpurJo9G/VbmwGWIPVbqsT4VqAiA7R66Lb/uf96vU8xSNW
d+Xy3dSe2gAh+vOVPm+0F+aWbsXMmWvw9XHXj/X5Wtfjf/eYf3ebrXVI81v0tH+S+UZKjSvPnq2N
I+VqVz2aOlRqOHXb9VDdpl5A7anNv3vuv3upoq9G5m38LXDBfarkhCzUR/xvf6vklFTunzdaCtyr
7lKbSj4puT5JHat7XMHqp/ePCvbW9Pyk6VfTRQgrb/69q+5SGydB8S007EO83PXVr2+h9iwS4Fb/
r0L7v6jQTMrm5v+kQrv9Of7Xzc8p+fiXiI/fT/sr4wPMGyENZHhYuuuyDvpLhmbowR86MjSbwpNt
e6Z7zfiwPPkk3fZ41m823F8yNOMPywwweFoIXXXEbf8RNo6skX9VoSE8020DaJ1Ndrob0Oz9VxUa
ctZ8GaMyvbRE3NCWQwps1f2yz/Lp8rex5HMAcYMWT7RnrDUNDFac0O4TsfNhF7HGkvFSybQ8pnYI
MeXGYlYE5Ne3t6xV3guD4qNVA2EOSsx8vAu7pR8MMJPkbi9RzWpPbdBpyETxgKWE9ApV0ihXW+Je
FP24U8oytTGuorM68MpjUvzwZZUkkHo1tVHKtethX1ispQ1N6tUl1FrRmmWXrDIk2Fmp27rFRq5T
EKyq6Ju91Bkr8OT1UO3JYhAd1OWgrinqUqGuHNeN03ON7W06zJKnroS4apPIQ0rt2m5J2ou6qQ4d
Giwy0uQTKzkob5ir2OxDVT3mBsKnUHHtVWTU564nO33Z9OioQUepeNV4pDbqEJ4dxlkcZ43mM5uM
kpKGbYuOYXa0dDoze9nkMQZcOVWG8f+Dheu91lsjAEDq221Q3ODkvWtSPaLxO+x97Gkg7plzNMRc
kBc7PAMh2Rthox8Mv6BYihq6jptbat7OfvbEVq/T6B6rv+ia8wIq/WzLvb6Iqv1gGN/CLIPKoVFE
Ge1hZ2UZWlwMTFsM6lQ0SOfMiVSMZKCD+tukrnjJlw4gzw3SoFf194uWhWZda/tNd09fz90YrjQF
jlLtHJJiv65092dXlS2SOoSHzHHIJZR7KLR+711vs+rRZnj/6x71mOvh9XnqNj0AlbASONQgY9Q0
7/58wf/lZf55t3pZqro04NXu5/3ZuVlQWl/f01Ef7np8fb///LamBiCPiQ5okgpqlJuiQVl9PVR7
6jbYdstec4IdC4d/vNXnV/CPr+kfh1OZStoAsF71ZNQNstIfnq7pLdc4HLX3meCjEl7Usdo0KtBH
PUfd8/mg6zPtZNnPnUdxwuyoScjT9nrn9fB62/XtP9N5ro+5vvP1Mdfbyg46FGqu7m8pPv/ucdfX
I9j5v9k7k+XGlSzb/kpZjR+uwR192as3YN+JkkIKRYQmsBsd+s7R4+vfAnQzGam8lZk1zwkNbESB
JAB3P2fvtb2dSii+/3Wvbrtxe+z22W6PJbW8h704coSHVMKk7XwsIN/swjl/RSu4KetCIU0VXCKV
1Fp8au82UWbicx6D+7gVYgempda3ZMiLNUnCAWtn3uP2bu/uLu+VOLPIYHnG42Sj6DD/89GPTfg/
6dv/+7O/Wx57++PlfZYdeXuH2/1la3nlu8eKjNTtBBffkRzh7lSiQdgS9UbMgU0FO/JSek3L/Si1
ifF4v2mNmB+gutPge/9UCfuIqXszg4XfHMRj3kPRmZnC9QwiXkzGahkSfnlRsJiNl+cWo/Htpcvd
1jYFgDvrurTwlliUWx+P5GBQyUJT7Z+lvYAEYlJ5a/0tf3y7e3ubfpZkLHdD3aLNmsM7m+ZvZ+mw
LlvLjVV43ZqaIXHtc+v17YmmtjYRC+nVYm1eupK3mz97rEm47ipCQObvZGlvL1uLN3fZShb39PIM
paJDaXbUkpuEhv3S7B1d190J8NfvX/z2d8uj2hs+G5A2cffhARJQf1pu2pm3nS3k7XkJYM9z/uUm
mu0ny9YirhHJDPAuIXmroTvqf81rkfBO6G7EVGAs8IjD/FUZMxe8rA2N1FpY4cNMDTcFYkVnJonT
jmvfopZuoUvLYyEQcj0HhkIk03RamqrdTCjPca3sc2Bk9Uw0X3KYli08tbg1oZ0vreJ+7hejS0e6
BqeAxl+vr/1Oql1gTh+WzJxxTs9ZfvPl9110N7+E64Cw4NghADw7Efu74NnxEkLumZnt/i0UZ/li
fEicpsid/dJF92YQ/LIVUup820LVV2yTFvNtlhFhvV5UU28RL4swa0EoyLDA8z+LWd2ZPz93gawF
Sc8XBcJq5tSrEg+ntcDrPQXHPgJAu0pCHRzl3JiHeuad0qzVttHMwB+oCQKjmFbuoPXbBQ5gLrO3
N0TAPMtbSAZvD97gAcvTb1lNpUQNbxR0LN7uL0/dbt4eXN5keTAFAA+UsUF5PlsTJmaGG9Kdamze
xpM7ZwUMS2zA0iu7me8HShf+nDMgMppWAFdvXbWla7bcfWudLfffzPpzU2155i2DZdm8vfz2GmWT
jUA/0H/LY1rM8tOS2rBscpSBdLj56N8/P9pw7orCjTfvXrO88F94bHnJ239Z/sSP+u+Bh1l2uXe7
ue17Rz+eYhZJFMuHWr6tZevP7i4fNMFYPz028yh0uxHzIHS7G8wjCMVF0BUNUUlqsDlg56GlWEaz
2wuXLWy9jGu3v7k9/fa2UWrkh3cPOvUcO/vu3y6v+R8fsyn3UP0xdrYOjlEqjvTlBiYNb/V+c7mf
a+KPF71/urbm+Nb/+flf3vT9S3+5/7b5y3sPEjcIxEFCa+Z//XfPLy+doqI41uL7L//jzzf//D/d
djqhe4DWmlyk+cv45T1uL/nlLZYXvb+/PPjLn789/8tbwe6kkZWR0pvIX27Sv96d5cJmRXVtecXt
8dsfOKbub8spfb095NMmOUkrRce1bC7PtKkr3v5FMbJCRPhFspsiWY2bxck6jdTdkhjB5mrZXB5c
nk6bOZDs9splK0xDsRln31J8expDOzWy5flf3m5JMZJ9iZ9r2Vyef/tPy/1YTc9T6aW7up3rdrc/
X7Z+ec/bLi3vvjzNz/1BAwG1E7BPtp2SL8u5cjsjlrtmYNOMfzsv7C6ea57zWbi8it6Gs/EjZiEM
p/hqceMkq3CZAfXzIvl24+ZNiAii1deg41GPI4ogzaNA8LTcwKXAF7lsZlNiAUSan/J+qDkdafA6
ABDpfOCa8/RsmKdzt7vZsItxaLmgHGkV1qfaDV+Z7FBBGA2NTnf7Y2zN7z4DeVpUNK2R/FjiCXUS
Trm2++zgXD5H9YigU5ivIYorQLoctgisXgvv7DVGtlXzp1uW77ebZYU/RSqEDs1AoaFvAiqHKiYJ
mOCGcIVoMpW4E5x1UuEP1/R235v2x3Qmm1ho4xGxoa8jYgJ/Mv4feh0YsjQ8Niq5v61dl1LEsorN
BqvfVjYZZgA1xenfBbt/sWAnnH9WsDv9UPWP8VffKAW7+c/+KNg5xm+ezhrKM2EK/5HY8Idv1LF+
swh3wLhpSo57HKp/uEZNanK2oIkiLU86jmESvfAX16j7m8e76czF3xyl9v8m5UFIZ05xKFLMUvnx
+3//p0WxkO6OBZWTxAjHFO67ep2sVJ6RM6YOIBDXKhxRfDegQQJvCNexgnhUB5GJ/NAgYCgLnzXA
vRstyrJTnTUACP3qOfCaD21QoZ9v4uSS1z3tyB5KfqJw/DEh9iCYFfGuHqBDuK39ambAyf1Iv6pi
sHZinAzsHfZR6EDgKs8u98bnuM/U2athshUZjtGCYHLIQF22MwH8AK3CBOZFxvhU/e6L+KtCr/hY
m2Cjzdq50rruL4VKXmRRAVLQvOqc1p2/qWtiFVKAwTuMoua+xSnIhae5ul36DCbmbrS6ek/AQH0M
AKFpuv4CRFbbhgn48nAYf0Y56Ihg3VZtsJLlELDWNU+NWeMwJeVyHwwZTDzPf25z85vWx6+V4c0d
Xrd7qGKaGWDqj02KJQyn49SOyclJaIvCdYzXd2r2tEgjvosVeF2UDjX8zGICe1BkuxFvyFGZ+XM8
CWdXAbXdWohQfLOa0LDF2V4F/cexVch6+r3r9/le9rxzaaeoQ7IIMUSEZrwo9BOpdp+DEn5Arbxn
ZRNpETrPRRWPtDdB2iHoOVWgLPMQG0qpQKwj/ENa7K3LYmq2cec/WwKtpNbPVGBMZrGQ3FNMz0Pa
Cx3IrC3rl3qjOhOSeUCXuarlqxnlZOIZtGcJTWh6QoPaqolp9TeYSlK0WlRyGmfIdk45CzH95Jwa
9hckWvke+HjRN8WHQo/43rKO2HLVNdsuSKCK6uPKnv+itx1tG/uaTbcfMJ03yzmzAZNLY9UPdGkP
uuTrwIDjAW/QonVnBptJvegaaI8qPI4N+2kYiOfAUtM7n17ycF4bARh3YwT+0+iopwZuUR/5d2Jy
7IubNJe+F9DRR9lT9YR3ZQgYyknSn2QybLXBYbTp+Hq77COg6g+eUvYuHkvY4wkYCdayOGAb/Gmc
GiUHHZLnCzWACMw7qCW8Rq11KsLpRQ4camo2NkKMxu0hgUhD6ZiIP8niZhtM1XGOX4oHD6yLl027
Cf1sLiDjoFol/aF2N06rEMIY2j2yQ9y894XpOue0iua4iPRqWBMw69oBICFqhPUVjeQ+4pjv+q+2
/bmMRffUap8sMaEX6cwJRoLGj2pr+1jF7mVAuw5SOfzc1rF2MnpMvgpx+9E0mF5lstiHsSxeKifZ
QeK290PUI9wr+AnsColDIdRTwKFwcX0dvHjDuh5UyiNS13WmBFkOWYMTs5V7X/rdajDBPzlZM92l
KQEHqKM3Smnl3lf42QBhiiiBPegXxt6roG2WHDzZlqzSYa1JAX83Ky8aLXQM0i6GtQGWc6bII2lt
BHq4yqZ0Y7vylQCFR+C/COFU+jT2U3BhV5x18DBmGnZhN6+fXORiWO29NTiPlFg0KPkuP+lGZy5h
F76H3hMheW/xMkwB1i4hQGDvOwBTh/45DSDURANuYVA19RokLZdFWiCF6PJ9aZaPgwPcZZhLR12W
AipEQpGN8fciSGIkTNVzUvspcqS0wcLPzxsrDHD8Cu0soWP9nONEt1AwYjs6mD8Dt4h2UM2vRMZP
B3SMcEgUkiYKXZexqcnIccJk5zrdU5oCkYd/NDHTM41NWrgvGlE1W+wZ02MyI221H4mefAym0d0I
rTsaGWaoEFEWtot9UBU/MEMiQM+tsySYzg2jrxozMWCy6aFJSnm0cfvhIUi+qprVe096bxcZG528
WA5oKKhWyQmkAHGiLo2wR+P07AZQ7Fbr7pJoIDDeybb2/CI4I6TB5PkBiyEqH4Sx+wT9rpvb48bq
Y3MbH1CV5q/SkJhqw9YAKMMCOQ2yZ7fNp11vjBfP4FDIi612zH1cUlVkuvCNqvYuQVHsZlUAvsyP
kd6UPmprBzZR1IN8Keoa9H7wAwb0ocUoCrz3exB2d0FZAU7T9G7DNHRbu2OzzelQEXMQtWhWIMh2
prbFl8tlS8sh6xXBNdEBjdi5Ze3syP0ZOZq82AUWsCm3v9Slbl8qUctdmmFEGgxfv1JD2BtmVm+R
LifIplMBE5rSU2sAUMsoTz9IsmPqPNUOgSofsUmV905H6AUOi31YZ6R1SApS3uQ8Di1BHz1PXlxy
bzKhkkcFNgpHDBPRQqv2zFn9x64Zr54RVyjVo2SXR+73QQMypUn/bmzCYV+18uckY7CjGR8il4Qm
yKiqUUbTdpsSLk0NpyctFRzAUWRsK7c918XwRQ88Ks8Q7jkMDlnY6OuBrkrW5cnanMet1s13Xlxf
zXFoIMTzurHiWuecNA1YfljY19DG6IMHWEfb9JXRHobu/HaAP58G9XunIyfukilYEaGsrya9Snat
wqjoFNEHdFTJKWjRDQYKSLzJB47Cj3WlkI00WQs3m7rScjJOM92xbJiyk3QwFCE8JDfA+2hOB7Mb
wFLMMc+D+JLKwAPD7V0dHzutp15kTShE7+kgWwPSVRSXGp235SimYBQN1zbH/y5s/xs9XB0tHf05
o0dZmfc16ELTOXh8nyABYwCzXfSh0dyNbbRPzuDsTZtqVdNHqBk96/dJus8MQ0i5EM3BhyXqom2J
HnDRnmFK6rpNUmlgpPJ+kfT+ZGA2hRipJY+k4NrtNYvFYazpNqFlkjAd1BcDUAhBiR2ZMeWlFskI
dkIR3juKr5mffCpAYlx8poXzUGaEeXOSJLhoJRMkC9jyBiIFuTxoXukz73PD9k8iNFEONyQYseRf
kYexi+IvdaRXANoHFlVt+ExQ1NUYoSrCYOSD8eWuSckgiqXQoMeV5qdS67C5oMdbRVBuQXLdq6lR
d4WwAHjP6LtwXXORY26izZfOfCboos+GYTZHABBHEo76mbEwWmMxdcBZ2MVFG2fAFZSMNYYeA9aB
1x8ZFFGYFlFxj2UE+yJr4Q+j23xzJ/PJLv3uQVgx6cExHsX8qWhGjfysqD4nIurPfRmuvJaGNWNz
xtgIuRlBp5E03kHpKbzXZhfpsQfcx4keSrPCrZJMXFGDtWuqciNtv39WMGIuSWV8j/18ekqKy0hg
4FML3qgOuuflpi/jj+Mwxtfeqbtnc8iJ3kKueiC7IN3aupx2weTrQJzjgrjMEoQX79SYZf6oaQz0
hUl0jG3B6jAivogqNzC5NdYKIRyDtuU/MyQWV3Dw+i7owmobWoPzrAfSOSaYotduTJ5CPjXO0WDB
DKt6+mIPlkcy6UgWaduLD8yVV16W4QW2RuuZRuxOz0X9+PaQF2Ks6fX8PIIJsMLGfE4CTo6aCPdD
EebEo/UV9AtNw1iRtnLXhs3wUWicviL1452V8RHCwfxmjeTJhj0/roQ0XFbfavqOhDnI/C7XS/KB
Szu6epk8KWsVd850SeoTRhasYbhh172O9DYgx6ib/dU6yRvFtNX43VYXrATuByHAmJt29zFN0QsW
hhoRqcL+kObj6CT3Ttv7a23STmWv4nUeiADzIcLgqW+eDdqfXlXXL/YQOZCej3buERvTQl3BGeVv
/Dx6SYMR3q7sQT5pVXhgiIt2fQ86LirEpx6JswkTe59KVgB+W3y2EzIuNJI7aMiALJd7NaGjDcCA
xG21pwKRZ3PVQnhH4eUfIYCizYfdj0EXJ5C9z2y+IcF04ZAr2V5ZcDzmoB0y4TDoeR0WEga71cy+
M91uG5etswsj18QuMswUYOc5G/J010fKWU8N9RErC2ZPz3iqpPiKJLHbZGZDpJNRAz2zzXPLedPk
ILyCfCL6C5ioyzciMLhNU/w5atGxq4L0ES6sgOAiXSNhAjzD0DabGMojwsnue/xa21P2yFzEWXUc
zG6iLhaWH8urz45jxZtmnqF0WnlR0nnOM6+6r6Z8D/zwK5PzZmuiV+Wnbk+J13+tk9J45HJzVhXi
/ESCXrFdcD6eCNSF1dQgbJ15jzQOnYafLUNJCQ3uZxb2NeR6TgG7Sp70WO6lNR5d5iYrFwIHClL3
h2VzbuisJrN6kJu6AgKnkd2R9Y9DpGeHQXLqIpiOZnCF+TmwzDsjiOo9GU7FpiGUTgQkRylmcRsr
j58IDvhMHhE60CSBTJEhVXUDhOddcJdPeB79Ln3yi+6iKf/VtVmsREP91OW+2tRj8z1g3EXc6WIv
y8t158jPiEuh1pRQxaYBykEdhgnBL84rDhBWsYNsZ6T0tLXM4MHWmnaDi6Jfu01iryObVYROOhQs
HlXy6QKwPTJuL9FEclmvIVB1QbgHxoeKuQnDoCT+xGUuG0Q/iRzaEZTb7avIJ6EixYwRfnec3kKj
XRTr1JXDIbbN7uCwx4gqGLp9kmqwbeX6aj0gWlRmyPK2cJwtSsUM96//MQncOWVJHYcJGX6U9N5Z
DTFPhSUzSm187iZ37+sG4ZGeIw5+l2360ivPXlBebJE1931hfsFTDVU4lFd4bc6BMt/9SDPnWNfN
nY9lfk073NmYpsRe7znZfT/Z99XAos8Txe9MD74laLEhX4KItw/Aeyccy+VZd+rnICE+kimc2vQg
lEh4AhAfWIJT3tReAPZp+56TC2oPl4tIIvzOs4xhTtnMWiqxjRPBRbJO5UYL6gTvBrYdkWTt1gb5
v44RcN9NUt7R+UoulvpqO21zNsP2zqjwF8Yt0wZph9dctv2W2WF1xITInLBCSd727bChtET8rM+U
2q20QyGZ5SXNHXLpu5Dx6MgRSa5gKJB/gzVwyO8kqMhd5ZiaQFWVnKOt9xEcGhppS/uRx+XXSRuS
Ixdgey05YzfhTIPqm0iu25hadubpzyDwUcTHK39q80NWVch+MKZoJTsH9WBf1Lbad8RE2CxkzIn+
XjDpX0BweZRyiwJDsjFjtxjKA7C6W9M3jXNu1pimcMtVKv1SRHtc6xjSVVHs8C9K9wOKcPtg6iBf
UmIeEQsNaLVDcGKFb5DDWTeEHzLPBsR9GrptWQEmHomVIsNqzSxM6NDlAphAoLm6vtlAOscfUHv7
yQtx1sc5OZ01oRFVKh6v9TjsWbi+MHL97ODKrLzEe6wMm/o0Et4YvfrGD1pKVKCDNoBpDnXhGXiI
EZRruvmUKT9YOyZT8kkPSfMcPqWoyvdtM+yFoIKmmpwJw/TDlASzRXb06jMBz7Xc2zMd+b1rMPFb
BgP7Y1z4r1aXNCs3DzBVg2BZWcSCrIzJ/NaxDm9jcrYMu6zXevjVFBlcVrqkm1ZjiuYi5d4adbSb
GqaGLP22RRZku669t5z2qVHF2U6H+CCYCpGgUjfbTFgP09BwtidQe8IqfonqOeeCqQHBxIl/shKC
4QrndXJ09SW5z03dWvuFAils42ectG9hQ1mqDl6BpEA+Zp6/z7ViI/oy2HrG9ODkHTHIcJimjtWr
LW0WB7gDkMjnLEsoZyGG8gDjEJ7CirKGUcWkySBOuR80DUYO7BssWGupU4oBYYKpuPHgsJFiQH2N
MlrpP4/WZK7HCG7uvIqLqxYwinHFtjLup2BsN1jKUyJd98tSwq193pUZY1h9bPDE74bC8bZ9MJzC
6bGXlG20giSPOnW59tH0BsG9CmIM+swm1N5sbOJlmNqUeCf2U+WfWZ5ZO7/h9CX91phraPqkDMA9
nDJgdQ/EvUUrchhhPlVwWuzM7o51Y36NtY7lfa+fsPB0+CAKHC3Z0UmfNGF9Vqi+1/ROsRpUQEds
GEhzqXLsgMoMsPcOU2Y/eU2iwX7t5CpIK3EIzOp5dJ3g3MbZgz+ifk5DpA5FnZWbqPTvUxZOd10x
5vvAD771aQtAuE6fzHZMzzKOHxu7v7QQOS6qDtp1w8J7S5VkgsRF0cVLwvEDKphPLZFA1MjHa1qX
5xony7mwW9yHRdVj9WpPvl+m6zBD12eWA+klxBxxjNSxl5PrhA6QeI7zvzsY/0oHw0XV+48aGJsf
6e/97+pvsJdvf/OX7oX1m256AD9s29JxtNsImG/dC8d1bMu1PRBk9gzY/Av00vsNF4m0HM8wLQdj
GX90a1+YrDItpMuWdA2pG/+b9gVp2X/fvcDm68K8dMm91u133QvoQWEsJq86dElhb1wkE5MA3YM1
iP4ijBbARPU2MEeMegCUZ9FaZ2+JT8wPooMenlXAKwMMlitLZAARNFbtsWlRj2uLzZg4VD/QTK12
uhNixq2b4IyKdquj+1iVSSc3fSGbc52pNYF7l7YG1aIFzM/KufjcEEBm2+05cpHEGVqjb0SFhZbk
sz3ExWtvjRnAI8llfpbzwi8MdZOyM1WGaCx+JEU20cRmyenyEddJ5227vP5sDta1QKqWCeZKbfpq
amDHfbPFFV01m3FkOj0jREZDD7ZJ6F+xq2pb9MvJVkksU74KKUT6Oksfaz8Xbp6KOD3rgWLp0FoN
1mfAVfYYgLolC8iJqjslLB+rsMeFZzi6LbULR2+qnVknDzIIXhnFxRMxEHPa5cWPMwwpVAvW+vjM
4EttAHg6wT14DqEjVmszRt8zT4WIldK/MPdl+CLnbpLWU9/LcjuYSfLkB86XqNyp9M5Qdnnsmzrc
KlP8mED8MCMqryKVYu2NlAIZ+DcyG3Wwu9ErEqSI8hRTKsVglAnEzxQ2tna/zbyGiWyW4bqjrWrr
P5Oe2ahRQsNScfNUBpQzbMFvv9Nl85LJANfuQHXVmoJzaNvrzg2+E20TrnLAZysRykfVyUcraZn1
ctEjdjDscKwWq909cYxXlfT9Rg+Sn6OJ+9A5TZ1OMVgUZChE8Soz7WffzyE813ZFP2M8W2U0UfKq
vouCyo8FE32T2OiwLK7RLPsebWpdK0SFdyzBqI9J+ZhrjHOGc/G79k740DDDIX+C1RetIwD8a1Ah
sLJKrGFJzkSOjlbiBo/SzS5oFC6W/lWV2QNJgScCuph/+SRIxxQtVskYvGL3PY6lfcVRPBXJMTWM
x2RMXiuLIoxTFE8t7ScHoPhL0vnrYTVlDTFuRhhu/ESfUy60A4b6bhY+rhlPqO/DsfK3vhMTAevz
ybuW3HEgEmtECasyQz2adTBt4HJALdUZVEDxGYFWbpFqrlWLP7drUM7AKcPi1w2Hou+ZBABhabGC
Y0Dqh2PHkp6OPZz6waDsnxPc7tDVBDw2HqM4eLYFK1I6fRWzwuwn9RsP9k5NhuW28MS9b2qoUHxt
1RLecje6T62q+3tbZZdMJ6hjKp9sbSTayYdLQmZ6LlT4YpRg8vvoJxUmqBr5Me2tg+9SQ3Ctprqv
IRHE4xOxcfU2HWj0mImLjP3OSQm4IgIWYqZCKpqWKJg9wDx1Fl8wWTvbwEgwqWYYy52qAulZox1N
uNQkqouO5VdFOP2DdTXSEPWDoV0dLjq7cr62aaQNEa8SxBtffBr7odgFeveBYpPG9DhddQ7k73bE
kdwAygL+4ii18W2SQUytr7e9XT1WI/YMYxpIhSNRDJ/6GGxDI4d9F5XmPiuAc4qRq1OXfnAr+mRZ
RLJ8Qi6rn1B8ZFUy7cxQv/e6yQPctuqrtlj7WNOLELodEQRPGNFnSUv2kxx3UpynIKd6J7450UnL
JnHqn3xCVjtMzPgbEbXSfxYPTiXSjTf21258pDt6bkgfWRkGPZEy8ze0jb7FURfh1LdeJpk/RawY
Vp2kaWm1vn3GB+6c46ETR1oD286ldkEoTAtArmjPpYR1BcrwmzF7B6JWqrPsYQo02vS9S6Ck+SMM
jeElxurCtYF4x85y97A/m8PYRo/OUJNIIJD/Fb7LuOEo+yylFRzh72yc7AV5dXuWYmjPuoAEVKQQ
UQlaaQ7TzEeKUkGNM/bWHC0s69J0TTEgPKbA/ouExXLrUpjsXK6joxfR5C0wMOc+aTKZUf+UDnXi
0p+0M/JV7RyltUWclHzQ6CWc8y4q1wk43DUIpOwcpmhqEFrjr7GdmP7wdG1iBDusnUhloSzqiozS
2cSKORjCVVh5ycXJjU9eO8V0GxzvPHYUNgzPviOJl3JaPsbbUJn2JmpMJrnzXqj5Ztmqpp8h/Alk
1TySNf1w4EB728s8TIYzS+OIRQDncilPxKiwLHzbBBtxdJsXyysmKBzGc6EbrIfb8DAKGzqMKR+H
GTpGP7tbpDNObZyWrVwK42RqY71qYvh9xdT9zCyoJcVIH1vGn7uUR3073acVYj8lceHoo/kQ5CAz
Ro9WYkNyQIDC8ChSOvutM+x7bbqrBv3fnrf/+PGvTEAlM8d/OAOdPW9fUGO8E9DMf/SXKaj4zbWE
dB2W4g6zo1kn85cpqPebY+NrsyEBvJuDmkxcZxsaoD9HGK7t3Oagpv6b6XlocYShu2+KnP/3f78N
/xX8KB7elDH1u/v/kbfZQ4GRqf7v/xTs2d8IaAA/cCpYiHvQ5Lj2+ymo6OyKKkhQHEc9SO87nRxA
nxEtpoHUQ3jbTMInAgeUAXCJn5YNLW6ag+R+mbb/sVd/sxfvZTzzXrie0Pma+C7Ee/h7V+saygFw
vHnqVTvySp46nFZTN4qrNRmoSDJ1p+BesXhb2YFg1Ww1P6Gah3ALJiJfpVKrf7xL8v3cnF3CcihR
xTum9Iz3yiKlGdIpXT0/SqqOqwQQN3RKLKkU1r9nTaw/pEN7qIq6QecRfGUlQRaYZWO2ciXTU+2D
jwN/2+Z9uzcsgMNJClLH8eAa5dD+1w6tuj0Gvrmx1+Dbx+62KRx1YEQ79FL4Jy0YPv7jTyQwUL7/
qRFLcbS5HFDubJX8j/Lb7x+iPJgPjP9TaTquilrlR92b9LPhoN93w0Jty8hnOsmwKH1G9joZ5EEw
bFLHW9Flt4umvLhDPmMI5H0u3U++1L3tP9k3zoK/2zcOdMO0uRy7zny8/7pvTd0gBnCd7Ai57oOP
Z6039PRIZ2ck8oegzNqjXDAa1RfLa5sTlOeMXLHqmNrhQKJOMt1n2n2gU2b5J/v1dwcm7B0dwyo7
5un8UPN3+st3FqOzKSWCo4OJumvGBRs6tQBLG2EMivzCOmk1AjAH9JLHexn0L2XWF5CQKyaX1iTu
si78JwemNf9Mv0reuISQCz6L6zx+S/yif7tLYy30KfCHDpiw6He4ILQz872tDlL5zksj9ZT6d4k0
gseqT+NnwH3b0UINN5kgPDPVkYTul8M1NwsaRB0tVqBS5gl63DEvJv2T6qkfduQuTgbho6lLO9hK
zGcb/cXF7qjlQJzORUyq5kDOwdzRnHubjInw1pDaju5gQIcavxZt3q1dzRt2dVFcULbBNi3rI5HM
X8K5YYtuBOErPVxDo4PaK21XAC6/qhx/BWq1uJJbnVb5ZnDKbuMsTeG5PWx7KtpMHl2uPp9xOXSR
//EvLs2/P08cSwge57zXET/O8sVff3OaMi7CtKY9yL6lMJUVVyPwz2QtQudCZXAkb5TVRuV2D4M/
XIfcnM4T8MOHOMyxijIToW+VgOjXgrPXqR8K5+xurPiCxvZ7HxZ89pGqWgKN7wyG6FtZxdE+ikaP
71fS9DTxmpJF9cUnCCYMXW+dDrJGHCRhnUrzIXHlszeGsC1rR79qiptlK/GCACdY+9B5rMwMWNXb
WhPh/XKTht6V2jjOsUL429Yuzk6df+BnbK8pZJxD3YCg68x8fAz9+4EZ8UPeZGKvJxOwnLol6UkR
dh+XZB2MKGQ4eKZNHdDDJIPDQs61L3UL0q8Ay2gVdQVOEwFnmcdH05wSUn7L5E5aX8cWmhkAtOAO
Z5O+m6Y2PeL43uhIInac3HOSnUoO4VgTNtgHm/iSiKIhd5C9B9sW3YmoXrPADR6z+NOo1e2BoQ3G
h5jGc646cYWcJ7VxvKJAfXCtStt0JQUGGGrepQ8rRZd4TjaDEsp6thRHBnYacjpEnd6EYCbclkIk
Nu5LG6H6hH5y0kJzuNRpiZSlNQ7Il37Pu+4jJDP3tPxGdgorrgqBE82GqR2ZLF+s0BMnOtpEQaER
v8QIJ41Mu2KIyrcOYUMXRtWjVzlMwxuXiWZmXEKRkKilddEjXfZwVejV1VA0LDWtEk8oeHyuzG5O
W9DcgR8LLhb2zGvl5uMVKWi/kYhNVm06XiTzV5IWzerRs6P4SPuX4nzZvEakE1zqQSCm9Fj1tw58
o8QaTqNDjooxMsrHWpBt3c6U/JM0vtBAxQE/5+P6fXhNJsffeQKVe1gILrPu8CHucyJILRHdD3oI
TghOLrSXGUFqq/TYkbnwUOTE7/pEV0RRHB3h3vw+qGp8aGmEP3RN9uIlyXlqGwMK/2B8MPVKu496
k/kG9wxTf6ZxyJcsCu9+nBF3Ze2diCE9toHnQHHjxsKEcvRcSjTL3cnL3bcnEnLGAJP37nZ5LIyj
HpY/pHFEfdNleTG1wghJTG5uoUu7O/Khu3UZ1MGjmm/SmWXESUIc23x3rLiYKiMc7mh8oVflIZNw
gmDdi1Nt0HmENhnupUyCpwRsyT6A/7bmAqN9WG702DqF6ThdCRYMnkJXbw+piyHOKO9YCtgPy00j
+ULJnPy23Msg6F35eJuBieMJn3m56qIwpUjCzdD5X8gsZAXKRZsopgb/lxbrYuWQuqdStM3TUJUP
XtqTbDN4zVMADZ0BdrpoZX4iEtV7gbjqoJqt+yeDRaAoghdwU84htByILVbcwHGtW+SFFGEIrtSu
wHjbVTvJYj34VfnFRTAW2d/JvI0+NiMHsQ6q0EytF2HRXHCLzDkKM4xWbWU6Gzh331IyVh4USDFH
vrqZ0T10KxPt4Utr0w+0270DcvFgY6nNc/QgY0OrEvz2Jia184x64jhwXmw1CgqIXtKjlVrVtu4b
C4eddSFik1wYagL7xKQZFDgTUGpXFeT/kUCaZgmykp7EhY5m5VEvo5+SS9vOwznOlYs+StpznVDS
tddij2qH0j65vpkaQKWm2WtjtOHO5OJ7yEjyzlX7/yk7syU5lW3L/ku9cy8ODjhmVfUQfZ99pqQX
LCWl6Puer68B2udIW7fqnFtmMiy6DEUQ4LivNeeY6pZrTbDRPIhTekeEVxFJcu+Ml6ghEIWhqyTi
O6Nr3z97g0a11nfVeliA22KO2Upcgr6Uf02CsP25NxP6iCBOK2iGoLPRaPWrMHqz2ra51xubZk+B
oG8en6ZEmc8jx3JVf1K6Vjxwpbql5tSfUWISfaKGJ0Lpw31rnTEXWoDDeZSpu72tzAEOfD8ALZeU
OsL61ho9S8aeQcJWaoPqAClLQctaRtMhUKo8CEJBAV5ln/1kerJ9X15Cv6aLlZn5PqYeoA+9u9XB
iSO6XgfAGKjcivTM73evfDRFje/cOwVpLLHuOdtyjDUY/M7BSnJUa0KtW6bC+8yDqSAVMWl8tXE3
pUTUDCEFMy3IkPNr4quuZRXz1RZyUJSSi9bm56gzI17VBJeBYL8GgulF+ltTZJAK2+6ckTb4NiEY
dVO56Y1gPJATHB/MsLhNszqPBRkk3TILd1ILMAKPuyCGRjSTydXgPYPNA66sW0+xP25kS8ubw1F7
9VtfAZ/P927bOaim/elelQ8VLEFaTCGRHcVAabcFEogUmAtrN53VgIgmGNGiDL1I7vRU2Sc3ma5h
RF6AF8CpmInO8B6ZgaPBXI1IeS/BPA9Ioeg1MFFtX1qnqe6ctQ6SJP9G5T7ekIsUHcy2uJaJkd90
9yPoAbx7nvmJSY11jK3qI5zts6Vum0dYoXcCzubJGieqYXZqzf3G/tA65vBIyoA4Z47kcqwoL05G
7Oz1Zqjuq7n32GW2fEd4VnwOneC1o7JzMutKrXtZINVLUm1tC9M8wm8ngcs7VSDh9grMMDq5Lj7q
pX0ru61ThP4KWtecpYvCP7bvBQkYKMI3RVHk+CVQd5DcidI7iqKVAhNGzZMPrzV+/VC07jX3C7JU
S1ICLXRe64akraubkjzvp2IXuM9dV5KKmFJhNJu5/Kck2iFUeuVsBWniGvIke1armjsZQYurZZie
h2CANYv8gEBMTOFtB+rTLO+SijDxAZ5/rRXHvCu6Qzd8VFaWX/tc9ZvJq34UExTM3ucCHllEZaFg
F1Gp7RRBjIckN80TF7VsK/nx1q7ASm37OOGC2CEXuGYobL3hzYDHD/KKrxBjQ9nESFaPBJxz0vAe
DaX1dZaJcs8RdDRbeKLuBLNQGn6DvJ5qdx9b28FvuPb4rgsvzb7gZ9/SktQuSQeScaosFGK1s+Uw
MTZU0sPI/kggQdzTAjJCxzlSIVX7KkJTLEd1aosWH0WoIpLDERN1SIhqF0sJ8Va40RWGuKo80xBw
8sB8rqDMKb/Cn9Dmb95EQFcTus9Gixw5nEg46HGs8HHMFeNGNXexopd21H9UFtBOj6zUxwptQQvr
8b3rtImIrpTsIa3J14HW9ZRXu+KcoDh6TixOXeI8uTQ10c2uHeamZhodtGCIqStzt2274cKVhV3c
qXPQcI3qrHh4atP0GGs0m8reJjg06M+FbZGxOdrelWmqsUEIk34SgXePx6X7MJ0ahp9+VRU0RkO6
8bpKM2qhyKTw77TtVu8MMt8FJwiPhH1vnwk5JMpnIoktSsJiTvnimWL5q7Y4AyiWmDtgbiRZ2F+q
1i82rQ7hMKOieLYd8lHDgGWSrICK25r3HZ4sErW+0IG3pV8qFmTnzg/9y3Jr2TiI/je97rRry881
sMW61M4uJfHS6ORpeQmw/hMNNG0/TO4PpzHCTaePN82KMOpptvFzkyX8emVH2CtKqmlFmgcyEpLI
CKPOkzs1hZ91vDQ7Tb8JlnQPIOOBDdv3msXVJ/eKRz0xrENJBYek7bF4XB5rYe2j5yOXty5MqPO6
JrZI/KpHUm3QYyHrXu5BMRYnm1wV7Cg86R+sDEkph3GGGyMNt7aCmMghQ7PGNsyHMQ7zdUy2CKDF
sSWNoYmOpYkyaLDFcNP75kKrpXwiQB5NlvnoCOUTMVOmByn5OFUlyoty4xdilR2CudRRyR51lE6W
je4H4rGJhf4Y2GKNOKS89xpX7vJeZwVm+FtKU/3KaOfTRwHWLJwDy438ohh/15ZLfLClaXeiJnBm
nADc91OOH2m57xTooZGtlxuVEzzPAulMJJtaGynJLTVFNCq9/qPZqmo/mWgKkPn0p46JHTLe6bRs
oBC2dDr+eT8Yx4DzbZi2BvuZS+Zof4QCcrctDmgxEJCV1gNJBd3J4SQCsozSbqLPl6aFC5ygis5O
4Ff7oS6Bi07QsEPrk6ZPnA6ODj1+6o9IcCN6JCrZtn56MdrkU5XbX2EX+WctqQ66S98rTcNLh4WJ
H9Z/0PvoRmbrrSL3inCqZ2Z4B+JM0PfzUUcBojqZe7tkFl0argLK6rVVNA5fygTOPzq8N2REKwGb
nMDY8NnOWHpV5tFkjgZRWq4xp4acgu435C7vzuQcgLq/4Ohq1930mYbWtLEzEp/854Cw2lXXRPke
zwgrQJrUq74eZ7DtIZLNA5OTt2C+wiSy3+NxqXWDHPbyYAhyJ5KjUQX3wCK8fUPilW5Q1RezEMnr
c4IHRv+iyfGISBldZHfSa/09bx+Z59MILCnWTwOzGlE54hihJF5btPU6SdBd0mnikNicUyXRrSAX
q7Wu2g+pOe3OtuL3IaZJCKbyzSDJ+wg2avCYoSs/sY+U2lC+ELlFTenkzMPlsqG7YVeBfRCR+1FP
fM+IOB7kWkehGn0rpfVghwPo6Yog+hzzmJYVCkm2jj0Fl0lsatoG/j6aRe1RA7e6y8vOwQ2QfB3g
9KtyLu+kinht9aobrrb1bBWuynqgdzcSWWFVKCTzkGgWLp0ojlkO0Zf+4bGrix4W/jQj2zXBRKCJ
y/f4sxnNfVk9LeGm4YebK8gZMVjfGTjuGIbAYEFyu1MauR2EmJUHM81/9DA0yA60SNAYXOuV9snN
LTFXhY1LBdQWpywJJOurwHyx3eITjK2EYAKWwNL10nXg9tHFIPAL/aqDaWSefWXVlxAu8hs/yVVL
vNeq7EhPq8p3u8W2l9jltK97CxNXl3iozGlZkm76yKI9PuM7I2UP+96WQOjgpiXuBm1gdWvixNnV
jfbaMfxkgE3P0dipbVFw+VJeUW3o41Rrr/KCQ5NoaKZ0nBq3tghzpBJF8RCGVAwRPadtPMOrHYdF
uW3sO1qSRe6lly4pDBZLL4Ce9YvemwW6tQYTUFayE2ntybnJV+Ck21hJVZLkhgHGtZovGYWjFeLV
mQYXAKwVjF+WfmcmwrkPKFATK3mvomMnR/290PuS4AJHnqPEBRygEyHEXGofd+pBn+zrRPTjGkGU
tVciEKukc/F+9bgVk+eeovJBC4EtU6Uu7/IyfHJkvNEmT1341VCCWtSTAFrCtI0pKUeERgIqt88y
5uw/OkNc7kTnNJvluoHG4cUdLfPIROGSx36/iWs+fSKjB2X33kseZbu8GF9R5/SbzDfoMo9tSaG6
ytcT7DZkd/GD0FzGrQFEikA5KAi2Do2eNNjaA+HNMb0y/fKO/JZbrKUF2VM8H4/MaUPd81gWlYe+
Lo21l6EWpTbRNzFaj3zqiXcYzBPiGa6bBL7tPGd6WdhCFqXrab3c/Mktqj3ckE3xRc0RsoP+TPTd
Tot7mTIKQVRYcnyCgjVl4UjQ9l/VlHxFIKYIGfGQVXeGpU7L/Yy+6BAQc7WQRhYYSTWz/X6BR6SY
KSD/z6e9mVjw69U9gaC7sQ+elAEBt+jXZUeITly261qC2t3i+t2lYwaBtSRvo5pfMKN6JggqXE0I
HHOrZLNghJZNFwEPGL8HrMFNrE5M1i5e0obHRCPd0b5rC7o1bdg9ZDhuYjdSJ9zYyTop0vcxHfyV
ZtaKwx6S/2Tc1anbstLUIEPH2B6FHfQ7H53ko1fitQMflO5E7z84e0ho6VPodC+Vrsz9L7zU4LsE
m1aktwvS0veF2zvIHWirEFfypmNGeHax3jxPzhwuOiBp6Y9gtOJTD6//FowhOXKOVm9iYtJ8l65y
2SUAiQP94OP14odrqWSM2XGSHjCfqUmxUQ9aekIHhrnUl08DA1dRxCcavd/5sR2GbA3WdZ+hnDAi
4GfF+MnoG/fWB5O5T/CCs1BcR6R0bqyqzlkBjnLT5YqyLvh+KnZ+fmdF9VXleXYuMQy7HMkbTc9c
XoW0mSQftEj11lBT/MmGunz2MooNXlhnm5p+2SVOspspcu21cFW/I6JGHZPG7x5czZ1Dvqbm2xAH
iECafTc18slxgnzPKZCRrBJkr3nmnbMs0t5bj+qdVKK7DSTA3LhEs1DC+1EwGX/3C2o8LTmpziA/
d37wALHO+cBisOmaCnKHZt8lntldMj8qSaMbD6Ws7a9pZiqWXpgNHJ1COkrMR5JwqAy2FHlZUDub
HMH40dB6hNsprjRsJhPuwTlvFjkw15ampjQ3bfKiJ2G4RK4QuvAvCJdBkNXaN7/0E+qBuSBqq9Uu
TqX5G0JS5IbF/g8TQBMLSvuIOypa+U52F4tOPFNsA3OFZjtJXXRLrOBGMw+eqgYI93wP2QqY2bRx
bg2N4dVALtShki0KmDF7DlgjrKOWVbBfEbQQqS7fS71BCD5GWHJy7WHwr2NkObjg8b7rmv2tUvV4
tL5kAzZ9tB1iGDRCdHXjXJjE6TroEo99hOW1Kjrn2lfplUCu8CISN6E9OJzpTuZHxsxrJ6L2wUjt
9xhjeiCTdJNT8b2P9FpbGwEXKTGoVWm3j23Nxbj2dczgavpel2l3QIFO4izFVXCDQQbHhwYuaPNd
VKEZd4awvpoq7vGvwDnUJtTwMQ6fth0/B0HDFL2vxG0pS7kWiYnFYD8K/b00SUXL8pxLWKM+2UVc
EJAWmKcknHBjFQQiGAbH2FDR9fSn13BEr2iM/RO/1ji7ilgDxd2E6bKVK5LbiB4D27mPfX3aCQ4w
hohkbaMvmWKqwyjQ/VVgVm9ug4mro41Ujnp77pLmQpnTumBidNr0LiME6yGYspYKtN9ctRTFiuSS
VvVIXazx8+j2Nzdz9YsfN1uL3Xsaw+xTMqn+jKflHBmRfcvG/s1H2X3flt7FCbAnmL0dr/WBlk08
2ndukWi4cJCCTX59N1Ha9h06NrJvEaPnZXBuwvZxspGYKet7aZLpZhkR2hSNyXYkx21NgjAr9YbK
pKaYH6fbtifrCK2pvxn65pvej8EZTAoMhW7ID/jKqpmrnw/tNSg7AyYBlTQEHn2prL1JXjopCUWw
XSoHdZraG68pMfL5iPCdPjt2cdeuQ4VueozZHVLKW5gq53P1MjIoW15zNxodrJ8ufvIHI7zhizTO
MeExdin1LVQdC3hZkeOuWAuXVaRrGPZBk+EuGFl4BhT0+rbV91PN8p9ScfHGaM8sXI925MhkXwh2
HMPw1IK9vdkavWYmSbW90iuP6FCfmZBD5+k+qBkOzarRLlGl8aaGf99bFAOGaroq6YlDi1Yfig+r
RJ+uBGE87D8mtvaZsKL23ObuSz+45b40Km8tqsx8ceS4YeDhjzAHooRqXbKoMEGdQZl/dCZpCwUY
jVPWPiLtbj91o/4JZQ8ZxBk+rICobirZUuBCnIKj3wbjOqA/DxxpfBCRbe5zwGbY8PTuZmO4JF2c
6WsjL5NfOEd3yF+liIKLVRszy8BwMXJ6Jmb92ucg1OIHxVtsQjVMREBH3l6Hhjv5eMWdQ8j6/7zI
zCx3tM85c0avoXCETrfZs8ItrxaYnRNhUvvMysUVgvarnkqSgAzzlVaFRvE8L2usfkwtREXD11A1
9SWDo89QBWaksZerAf/tlquD1tA0iSmcoGZbyH0LyK+QcbeX4XgRTCgu5rwhCWgzVn579oiF2RW6
KoEfgicObZrNRSie+zRp9l4E+EMrz1RS0zOKJLGue+1H4qFjIgu8eDYx6N1pIA4s9XkxV9aAWEjh
oOLVx59DvWuQFwqccq13cHpBRPsUoX62uAC4rBObsbBuZTnRz8PkBZUpTc9pIlGIYXNYZ5Uv16Uo
s/OgYavM0uGqRUz5ECTDArBsjESGH37YUZngyrTkycYfdnSRyvo5nQMRgZ5zYmRp9qzgmmqDm0sM
ZxgTkuFRsljZNQMGH3A4ZTVdgZVb46nsfIp+TgRP19D87hjNca196VWHoq1JhOjQ5+ZoKfCPc32Z
DA+7iWyK/hZYSuyihEZ8lzUvhomRPMOvP9LRpsWUZGZ/9fGSuAzJce3cVWVV3zXzZhl2Es5gdCjx
wRnuaAowVy8bld2cuU0t4WBcreGOGPrgoCJGeOw/Cf0zEd8F8y0nBIRAFCJ60t4+YNykN+p2m65K
eMzLrnbe1RdJ0pxiGnuu8McCESNDOYDTEndBQJd1JtC75ktWJVwmpa5vNelFXLl9+9o3+G7wCl3j
AYlnnQHT72NyVfUEj68HncEE5E0xNq33ST69B8RJskJO3Sd4jtesqfTPnknqStDb2Zb4zvu2ZuGf
pi1BXOzIdY3ufS+rHPeqnnzphRFgDXHPRWZlc9fceXUzmKxpcULT7z9XjaBgN4xn34JcFUROC2hD
fRsDWe0hbfVbLTDOAX2jz7hNNpON66ViSnoThe9d5RD5TIc7grupbndM9YSTi69xXwKoTukeMAnN
CDRlbqtV9DYNKjv7zjRwvpe1+xzhxHGDZt0zd70MCfWEDkOvEBVmTz2/o0S/jWOjeB86/cPy229W
nuUHz63HZ7LAzpQWnsPCDA99Q3FpOR6WIwPOyF4y5dgW2BERjqfeMSFud83BzRFfxy+yArOmKGcQ
6Serh4yVKRZzmCsm1vSSUhl9qC9dQICc4LqBFDurLn4knmmA65sEase2Y+22o7LFso9257oN68cu
TuWxhGMzmyXRkUI9InTJ+tDqiYeSRAdt2Bgv2OXcTTYZ034ZhAHSYPKE27G3huZbjyzlmla1Dlem
xJmQ0dmsIkMj4suxrtC3X4M8b54z3ZXXwDRe4/LBpv//ZMdW+OxWggp1Fgp4LC4ygRlNJxdsHOKN
v1B1JrKm0y9C3HIX3BkyqzDEtm41XBLCyD2a0nWmdTwnSi6bLOvfAEgkmwEJxmKwaJ2Czr2e6MXp
582YtvaxH68Um3OMw2yskCAzArH/uqUvsMq8oQDOKR+tFg67glw1y/gdCMU/b2ehjUmqMiMLiUJy
XGjrC/ts2bgqBC9HAIJoSv1Ym+33uCFsMlpwskvyxkJnW24JvCKM4fZb5MxAxW4muv28ucDdFpZ6
6TAaBbWVbugrFydgL1hLFiTnfHd5bNlYThBuy5he7cJsX95gecOfbzWnfSy35siHyfHzQ8oCbMIv
knhba+hflyfj5bHlDeIl7WT5CH+8YVwgzjId63VBsed2zw+xRDT8vE/hlCQJsol7RBmbrDMx+iWE
ty20e3p3gB1nIuqvu16gMVH1G+ZKf3t82f1/PPbr7q+/NxcG6q93Jk4WcLPKWqb2ZnYK5s3PX265
r2kFP2VY+ycOfp3GZQg8VkKQTfrANteNlSLIcON93yuX0uHT8gJNfnWNujgOzlDUZ3dm8C/v60wZ
R8dyE1f0X2D+5ZYIVL3Vo+bb8uLloWWzQPyXW7Wrajjy+fHX2y2P/3zPfKDwJwv0cyk4blDFrO2j
2v7r1nJ3eaINWYHj9p0Tqp5cmp/HZk7FHjs7+ZmQssScMC9aGb6ZHJefOVgOt18/axLvuvmkWs6k
YeYwL5tuviVt/PAloX1bze+HU1lkw8mgPE9Rj7u/NstjaTCxMtSomscNxusmSfPt8kUWVOCygWLl
b/24GpCLqOzFjTqkTugFEmsOnTVRf866JpyzZlztHLuYs7op97n6uFXkZMI2QLGlnkH+Vyvazfso
zQYu0fYOi+/3NAxeRJY9mjEl2H7YjrTyV5TONXw+RPjW454JmnHGHbEJRYysnRXeitYhEYPGXWpE
ameM8Xflst6hEf5i5/yHaTN3FjmntSx/U6N5xP4kkcEH/r42zSseWpZKJUI9H7chVdBXo7TuGiPy
iQ2FZT7NxebQu3ixHZwcPuAKm8JYf6UWR6+cxugKARjGUH4Z3hBNBglzzbhtPKr/8IKobkI1S5IU
UUtsHz3bvHoSXIzZXoe5vdo2UNTs6E5HIy/Heg5jO3d4PyR0lY1Vt28yqe6pmO0xsAvdF0BI1LfC
emvwdq7zxoXvHH9jtN7QBOT7+OE+0hR6rXL8NhEQo8HIOxk0ZtXoqpVfWC9G77xr+l7HLLIeHKgk
DX2W0XUgIAv6BQTtTpCi6OAEBosFLuMhoQOB1WbrsCX1VPPgueuWdfW98EtJaDZLD6gTwhiOsDce
Ijo3Xcra0vPuQ0U/ER/mPshA7zkF6Cp3YyayXdPNoSADR3DXU0CVjTbMehSwYzkBe12iwEjZK2Gy
52pWYiR1dEcw9cBb6hGjSpDQP3fF59zeEx4UrMyUKT5xljvgfA9hc8vy0dzmKRggl6R4xbxm04Cy
Yk2b1NCJmX7RCLRpDppi7yG2wVNfQrmSVCUNI7y6lfk0Noa79mzAcmgjHilRXfnu9aoYQxTFGN53
DrS9oXLFKrLgFhR29srZ+UM0BHVRJ41qGtxM8I/S5+ASZBt6k6SHYQb7qQuBQbT6VxYQGFWPhqg2
HNvRhvkhlAMKXAMG3+JtbEyMR3n4NSz6EdObvkEh6W0hF2CBS8Xj6FjfPQiKVk9In5Zh1WIft5Vu
bD2MbDRRUm9fDfIgZ9qJPnNP9JmA0swsFGOmomB4HrfMkgHszMyUaqanRDNHRc5ElQG0CjDw7Ix3
HTXAjGKZFgILKJZpZrIsD+ETxjzYi0d9JrdYAwyXGpiLMVNd0pnv4sykl2hmvkwz/cWfOTD4MUo6
6LBh6Csi6AQXM6AuProzQSafWTIYuB2KB/Bl5Eya8fgG9cyekTOFJsC1ns9cGm0E6kENB8vbTK0p
Z36NSRuNykTdPQ8z3aYDc8OFonteNs1wGmYSTpRfwpmME4HIKWdWDhCl/tmZ+TlkiXApnD6SkMgJ
I+zD+9DUCO9Nd2bhGYxViXtwnGk+TbTw0Q+cUyDNS05jVnVWdy4nix5B05If7Dyajek8DiLcjcnU
3QNtfSqz6hvOMZenRmrVo5nd2bIhHVAX/VGRGMuoUSG2ycWwgaKEdc2t9rmsTZyKFA7zrDkj/H5n
vhPvIsqI1P0Gspcy2RPI+ZoWkWL2T6iaVw8cBf0zQo9mZXTkVWJ6ZepUMC1M9GtpK3m1jFGSU4Jc
cUDXsMOaBuyujbDbw3uk7O+sQz8QFynkQ9lhqtdsf9hSrqpXufZmDp19NRt1GdBdHaapxDuVzmQr
yqabKmxmtXoabNGHf4yJ8YSyInhqKM8HXpO+2P15nGoXUgnxcVb8loqxv3juWFwjDfLPrLopK6qS
IaBJf6oOnc1//6+VxWJ28/5NuK1QXTkmaBVDgDP602oxdUbkho5ZHGKh4kPfzTGBKdY9NIMvCtHi
05DWFVCVcWfN4o7BbsJ/8xGM/+L2IGCAAVUXltBpBJp/yNldL2ha+MPFIdWQO3mtcecQZL3R+gDi
YqQ+JwbzcwQBxY5w5eAmXXgHRooBq8i7dV2aKco4PzjPYlO9EyBDlf/c0Fw+slzVb7MKdKlG/esd
Z8yC6z92nHJ0HfcEOnyJ6v3vgmzcDIkZ5QM7ziVCO7GEOvqddxMmuTiIF+Te6ojtmb1ynT0G2PPS
+PNkHoSMv4b9ePFq6b4P20Ko4Ktt6K85xRyKP9YHAhVLMn4xBaYac1/nIFPSMJx+Aoj/5rn53d0y
e8n/y+efebe2cm2+xiI4/81EMNYRnhlh5wx1GVN3CTwibGq+hFXRZBv1I6qMbI3kqdtNifOps0OG
B3mN8DJucyOXW7T9l159teKoOky2+uTOFZAyKj5z5t1HQ1Hsh4J0tjoNYNVE8iabpF0vP8J//u1b
/HQOfaO/VnGiNX/c/d/Pecq//zn/zT9fs3iNft27ht8qiPQ/mn/5qv1HfntPP+o/X/S3d+Z//+vT
bd6b97/d2S7mrYf2oxofP+o2af7heJpf+d998r9nAQNxTEbYf/7+H/z1h/M3+F//Y/2ehD8ImAnf
f/eA/fyrf4SeCfkfNAiFY3Ho4iGRWI3+soAhAP4PcCL0Rl1bSJgDmD3+QVE2sIApw8UVZTg/WQP/
xBAY/2GZppIO0whlOhin/n8wBMafmWd8LAQ4NqeRqZvSkPPh+9vh2UxmXpRtS2+7N+Gh5fquaAZ5
6XQk07C4upccVtuxlaHalKHFqFwRLiuasNhT2XrqPI6aVE+++Wl+6QY3IBo+u4V2sCmDDZ397C7V
XY3F0viFpO1iH1RJd5xhtQCNX3qlhrsMhcid2yh799sPcf9zgPj9vLP+GDcwtNlSnxHUDr0SZcyu
vN+/GHaGInaDtrv5hpnu+znsu5HfJllZB4q62QVQU8A1r432WaXROW5rdamAyd6KQH40pLye3aG7
y+1iuBoiyVBdas1OGVyGqrhAIlS1906IPgEkTHwQg4+YRXnJ1VMeLtw+POhD9pg7rXh2ILKjCK+7
rRcVHUyFrNnbevajyVGoVXh9VqMEF5mVPQMbsHUTZS6leIwXg1M7+3GM/S24Ru9sBv29pwFVrMk7
e2lB59I8kcE52Fq46o/wGLUnSuTmIZPoWX0k5P9mn9p/2OKWfWo7jGSGS5tEGX8gKyRiUJAaY3Pz
p7GBuhOEGMtlu/Ubx3/ufB0W6uyboIl6NkMt3GdF9KXJ++9K+qCC3dKgyI2dAr/9XdfhqWjypkWY
2hlkCzN3rKynyE7iRwhnTCJstAIuJefKsz75SdOdusTGRlt02dkn7MiXBPqserhsTI/75zgnmiew
o6cByzbLpJh1SRKA7f5HcTTYlxbMMU46Qb9fYXe0PEx96Ig2pXCAEhi9eDYd9qWLIDOw09fRtzYd
Sdl0FIoAvmp+N3btCVVrvCaRqjkEhvUYh2o6RAGWBqO5lVZbXkwzeQrn3J5fm84l/G8co/DnsPy3
Ufn3Y1z815PXkSbrNMOxOYfN5dr528nrjCymtSKpb5n1lW5bfoY4Z7LrInqXcwsrQthx7qRlXwe4
1vsYqL/tZaTP064CZUEtyLq1FHIvIf4UM9D2LpjVstRf//W5OE8sfruE6w48eKEc0zUYY9jMh9Vv
H9PSB18WtZ9hgtDqUxRb10WMTD45YuLRdv/Nf2f8YZJb/j+8W3g3lU0ypPrj1C84/qeyIliWTjkm
KE18lE2MClkzrK2ohLyNDUrd0Jzcp5ITCoRgvbFd1OWuDlKllfojc+nR9V8bU0+PiHIYzpyvgJdW
ZF1rr3mQUDCvvAJflp5ta3d0rkgBq11hoK2sdc++/pv998fMjS/EuWZYhjSljbD6zy/kOGYY+Fka
3ixpfoFLEiDu4+AflKgYrnxEV3ask2xM0Rq7iHYxGYmIy2PNFdnl4yxuRBQabBvBH2H52fd1Ie6X
TSzdD6Iy4GKGnIJoK2LkprBDhilr1nVQ7Qzy0y/M9qisZFO/62nbRl7Zn0pVpWu014CZNVOc9LCU
u7pykpsOsw2CWuS8uTPYIghOo/AorUetIyjvqHYDRM53p5ohoKjhGvQKKnRMFRsRj2hcsMws7ala
IpXG5fWjqXXkWBXddpSkckPBVVyU8gRL43g6+HZSn70861eFbLLbv97vf7ot5/3uzJdH03ZhL5BO
+vcDF2saGDzL02BrrBuPdo7QrP5BWdWnPtAYeLvIWPcV+nCcBt+Z2EcfLJSZS+f9exkTDVrF0r4L
8Occ417r9o3heI/RSO0hnF+Lb2YwtfF728Y3GZvHgTTsL1GuxlWqxuAOJNV4X+JhWVWYXjaLJF8K
z1m5xaOkC7xJKjwZYzc5awNvFQK8/jJRsd5QftaOfiaeeiOWu9FAphlMChZuqcNPsPRyl0nW6eE8
HdWy/jBMFAhY6SY3H0cr9s/PYCSKO5ja1at0HiqjHt5UbTVXXfwbh60BxfDPscGUMCod22WuA/rX
Mf++i+1KhXoVNCYKbcDZUDPE2VWtOGNX1suVT+U/YdJ7WJ5YNoPyaEpTzBPnioJCufv1N8LTvhUT
+P9fD/32EsuJRLla3vzXu3VzUapzxgLVxPy+y9MeoI+/bv585WRrGqnoSm44UkwknnxKDdHGUUPA
/dsfLk/8/C+XDxikOuY5KV9/PmYun+DXfz66MT+G59BkqAMkcv+37/Tr1X+9r/ie+gqM6fIZ5r9Y
bv3xtX5+puWZn/9pW6R3ER2/qmv3VqOgCs9/v7yASrbCMTLfX55ZNuOy+5ebklM2Lm8B1/g9SpqJ
xT5NLdM7h/QPD4To5XWLTIWhr3Px/0IY93bNjEkEJG++dtb0Y0qaeDc2L6PW/+hyKY5tbF4iOf3Q
BzxO3UiTNw7eE5j8G2AbX4tUn+1fXbTuHQQCw3BuXb148VrnFtWwLJPaBkJYZW8GC/ZdbpF+2upg
74W/b+k7csFHWC2SbhdlRPEaqPUCD1l20QDW8UumCbFn3Ayjx1M+PPQal3MfglBIcgaN0XbTe2EI
M5a1eTwbKpVMdnjjc8p6w1OfMYy2He8Rwstb69EHs7NpXWqTuU3DE9gWmt+G/VYrSpnh9zLqbl3s
RFdqOkd+tmYX29W96IzZqzhu4wg/l97APYV2O6Kb1PZYQr1NRkdob5j5Y2C2XJBsVoaq+yIT7HMV
K3RUNujbFDjFWu5LCRYrkjTncpeGtioi3kytC42yeBwXqCxLvMBhAN1Yik/Il/8PV+e15Ciwbdsv
IgJvXuW9yrsXoqq7N54EMrFffwfUibNvnBdCUkkqCUGSudacY2or3zpllneLIhmfYXvRZhRUyvHW
H/DxbCW83QskkpqHs48s1GklddnayIe/+F6eTbtpITGbT2nUXAPazxiyi6cpmpkqsqI9LGPE0CdY
8S9hADk4GpCP6f22bLs/3jBsmrzM9orqElrk2rpb9lemyO0TlbWn0w/8xUKGi6EM+1y591EBn4XO
yGhsmHAkx4ZY2do9o4t2T1yx4bJozaaN84QY5GbjQCSFGMSvlw5/KBQ/QSjUZvvGdhS2dai8YQc+
Qj+SxCs32sABVvqkxITqQr454qEOQ3uM7tlGMtpECum1w+U9ri+II/fu2IXHtsa/1WQlexqHMKqu
1FyZMqaH3KbMbgqG4sx7NcDHriYT8BA9lCLHl6CZWCq9Cde9b+nU2zrz2MDNp+CpjTDEhv94fXbK
hzfbSf+6ot2BWeq2jg2MG2fQxXe8kwBZRKJI7e/qvt2mZvdjefEl12hcURdUXOchxxuXEugv4EU/
heOW2CXg135EepAfQg27HC7NIY3re1/Z6yqmHVLJ7gG+cIPqs3uddPEcW2DdWuG626ipcJGAIxeQ
imh+Gf3Vi4JdB2P0FIQG7eLyxeqqve4n0UYK+uEtmjVarTmeq6F0VspmaKX48XeyiY4xK0XEJNkP
FQXPqvQcZt3dDcEdwQI9yiwooFWj5Xt9dG+OqTc7YokoIsYmmFIsHr0x7srU++m0COxVk598mb2N
rUbTDRvZoTQtEljHcutk+qmIYGxQAeYkdaNH/JvAZFvgP+F34QLysJhs7KLB37FaVyd9RMftRuOt
e/HS/G71MPIYEIFjknYwTUQnS6KiqTSnGGGxFpMs01CCly91x3qQmPqL5gkkSx6n8gAPc2J+OYtJ
Xplskd+FQsmN0l2ZiwshQRAuzPqTY4iKeun7ByuDYe0UeDzrHrrIVDufms/+G+CjIjHPTMrRaEGL
NtdXQ3aBntxsPUwWK9HazyYzVBTlxEl0oELRoWBlTQP/H/JmseYTlmQdeWeWQz8OvSAx7+nEcSeI
8dqblliMfm703nn2nqUYILQJ7qhNyz5Jr0ONNbyLPHLbBnwJImahNI722SkZJ2lebaYUxTaQ0W1n
jvJBkouZNvaxbdKEH8BqULVVxAaFgFZx2AS7iVSLAb8GrafsC7o/lHIgai7yuly9x0hBh6ydUyxs
GNtD1myo4t5G50HUmnkcQon1oXJhfU0DvSj3kX6Hv7UIqVmpAp7yWCHuCNDj6nS9h1y39rbRrpBz
Yqa644Uwz6jAvUA5zwnez4jxcB03WbSm+YIQqyno1sJCDRVNItZFhzAP0U47XyjH8MTQ9oU8/uJQ
gvNwFCEMjo9ADQF/h0G2kcn0bNYe6H411LMLY9h11jcnWLdHJ/2aMXCux0YiIDTrfcysespmtlxv
G5shi/YFuRNDgBtnbOgaNSl3G696qzP9iT7M9FkGxYomPL76IKUKa7kfTT3cYobOCsBiG5rtzvOq
XS1suMkFsC8M4tmuhw28shP8YClaJjoZI3gg/Ex6Qm/aMphBW9azoeUxBRzBCGBq8WZEgNFqlsbM
Rqs34N29XaCCMw1ZZ09h4sFLh2dcrQch4qvehf8g5/4zUOisDPwvzjQV0B+GD4D5oNZinfPO7smc
rmKwW+gXa+INZ6HkzEWe6JaX79hFGaQ5yFf0MLC5sGqKnfoYFxcZNDsGGCQw9p8+CQ7jGBofpqN1
20C3kWtGgXbDUqrTuuYZy2a5myFCuusAYc4hpLft8rL59QY75o8f8b9BC2tPamgJ5u3y2acfpS+J
0v+zvIdE5KGJrn2vuZ7u7EI3Tz0Nyvuo5eV6mt+j9B+JtYGDm2bJRjhGfBtAGl/y1go3VtBonx1W
3uW9vIlumMc1/NHUBnFkKVbsW8AwZxAhhHp4+TeAj+YvlfWzm0j1oRFQu/VNTVwou/RXTaetEeht
8UUDZLc8lV2fr9osojwSdyOrtx5v8TQ1j9hC/NXvu3XXdJT5H9MjBSTXdf2ul746+Zgr8V+01mtY
BR/O/H/1Nrt2oRd/jC3ycvRP8aVvFd3VjEtGZQfj1xTlWyrW9d/Bg7I7khr2zJTnPLBq3o5hFxy6
zjAedZTjq+Vpuv2OKNj+GaWmr62kbO5jRGCPg8OObmuTvHmm/7Y8E2fXLS1i8x1D9bBNUJWfC01G
N8Rcmo27I+i0r5LoHFE7zV+c5M0KH3P6TAiVtjfH0Tx4ytVwJ5okAc3fxaZT2Oil/BkEkKpm8uN7
64ng5I4h+gS9Uazg/ZdlBxl5/cDlqn7PHWltOQ/6c53Vzc3x+nQjQI98C0Gy1PyuhDC0K2DrzlNF
hsHBFVDfyzapn3K6aL+7GyXRyo/98BvBLtADQ7MJnHGzs6bl2rb2hfMWBvHz8m6Yx5/6dC4b1Lq/
bSpHnAuOu1sDGISpWmt/qxzq4Ly/dV/rSfMtuycsg/LgR3F1MHqlPyHy6H7/cd/R1m/9AAUn7+FI
hL+tMZJ4otf2TY0DilW9EH96+12bcvMbKKq+qbtGv4hcqJtJdfD3CSX0O8vGl0LrbKOB5r90hNTc
Rj7jOqRN+CcQrC97wlNcup+23YvraPcWgGUj3iz/olgPHQecDmFwA9JiuoauJ6996xYbrKTeDz3+
34+CoZyB3wuuvmqSq4FAclMIn2syECAwoIflWUz5nLXif90EWT2X5Qk4EP3vEZjW/HncEGZ2ORK9
l+W2ugTSsTbgm+V311H3m78zSpI5Ky4Ib2NlpBe99hClKcf/on36+wzqEM3a94v6zuDpnOPRTLdK
jOqLIKvfb+3M5H4WncYdGwscg8CrtjEj3mfMUbn8F9lEmBisMn6IfES7xTw0zYv7TzcRPJXPMSl+
HjMI5UMWWZh+cjrko53Hn+XY7pbvElo+QjDhHhKks6wN6unUJSWQCycZP1JCl5b3USBWVrXnZo/O
2CCQ4pq7c10NNGBUHpf3wUwMLj5thkeJCvU0wqkFCcXpxfTgtDwji+iMJpwSj1Nd2UezAAieCnfd
mp54EwbAHvyM34mf4VLRx+RcO8J8cmr9T69lwzcnD65wev53HynkVY8paXjzC3Qzv1CXdF5zk9w3
nVyKXRib/Zchz8sLTScdtoq6xonrOcB2Hf+hi3Rn+SP8HByFM6i1d3x1Gyqn+H3XNJue+l5vX1K0
4kenzu2tyJLx2+2Z3LjRN3SCYtfqMfKnXK9fCeW+LR9fd9VCsrGuJWisu5EnDu4GPiYRal/K8bLn
FtnNKcHmtF0eJyWPRaTqP6tRMDspU3XoB8d8mzz7sHxEYY0R2v3RgOCTWA8O7bLfd3QzXJLkL/uP
WOvNczcyVi9v6ZKehsgh/vAHRQq61kx7yGXZh57AoZj3ZTfE4wajNYUDVPCPagRXFLgs0jRSJh+q
0oBcKmvjoZKJdZlUr62X7w7l7kiZZ8Kw47A+MwZvl9I+/6zgIBtEtT7Q5oBTZcPBHarGJFjBLp5b
X/v8/VQmBxo5tv1dTxz76mv0BZY/yHi6ZXhjXjucDEcVZKxxhzb7VphA5k/bTr2zrWXiHONcECJA
sh1qcPH0u3ck0hzkZJKxPPRuTizj33dtjPa1pzD67Bl9fhqsvP/9AXPtbHKh/0LI3oJJKjlkBuG+
+k3C8pQfWDM0A0AIh1gb9eF9OexGcHFfJvYfM/4zdFy6IyMbTgGwP5QcxocK8aKLKm9xH5CX1KTu
l2aktLYtp76KGPWzUVoE8QE6u1aZ6+x8j8wSdAVcVdsngkXFMfUshRCCxaqB5J+oC4g/QYsOEEfZ
HQDU06ga+yoCudX9KtiXrGC5xPwgbtMezMRG0dy7zrqTcIuCgQQ32i9fnl/RnjESgmV6X7wK9IBJ
2uP+DGuLAAf/0JSsAQEie1fPYlUd2a05R+ltjcnsnrXc/qKMcchhq721JpAh0+y6A6Accxd7nKPS
qQYSDpv2RBhYfQ5rr/rdRCjR0IgF2fyj4SJeFKXLzcEhr7jtzHMz1PHeT8Li9N/H/+/zlicvG2vW
K/7ebe14TyjOeXnZ8gbL49MSirzc/O+DDOMBbrG5sW6TMb2SNiLSrIvIy0Df0WmQqSeMUSSt4fIf
EHttu6x8A0NC/SVhBRSTQb8XAFWT+KOgw8WEuMg3jYuCVbZ2darnTdbqzHXxTeGyILfSCGV/IsiD
natrcJ3wIfnsol3ufnsKjrIGveokmlytJltU266lPU7nMQV5dffs1v19Qjdm6pTN6czFvFluZWed
4hQSHwQleU/aZCxPSv8nNI0vFM+61GUzwneenCBe0Y0xdwHZg3FbjNuk7j5QAUFbS1gAkLchPdlv
bae+F5518aIGqfa8ezjLsPllfYpjABWhq7FgSOvudflyVEerUwFtVq/mkiMeBbIVMrDSZ6jO4Y6A
v1ejI/MTBeCLniLblhkvUH3DvjJ0fYJkZlwSbIK75bHlr6Vkiu7iNI7Jct2UuEViD8x5WXobJgqo
RskqnT9YbKUBHjxWcYIwPzLAAYXxo+2Zjr3AhMpWltQe4iLs0Cl0NztFktOytMS8u0UMJk++T2p1
BUr6JCIuvKKEsxW64GIIzsk2VK+c3+Pj992dOVN9+b/FnNuaDk67im11JFnzIGkZggpry23EUEWL
RUfeRdd64zqUHNIk1+A7e0BpulQC3W4eW7tsMdjQSIWBP+xN6V3QG5Gul2QeoiAcHpuuCrTd1PRv
Ca4mT9T+QSC8ObFYtIlMPcV62pyMWWQONZEiZJe4a8cfkN/Nvb2qEoy/qTlujRhjoTaEf3op/6Ye
xnRkphntNetmd2W1h6lwz6easBcU0/+1s8o5eRtRY3Fq6EFQ4tf6Eqmc3W0JMprIvLLepgR2cZhD
wGu9B222mJElzvwwreCTzXpI2XfdmrQXe9fUGut09CzbFJkgQtWkJbeTXOQWJf0qNIm86bJx7xig
+K0OZAPUbVgIU/emnHY6q9TKz0hUq6dprLNNQhDqFVu3tUst3Hgjvpk1TUhvFxJKc+pag9DjASMb
4VerZMAI7nFpwGKkWdAtRHn3W0IVawrEUcbMuqoTXNwvkd2HD5nAum3ludg6ej49aSVVRv5PdYIN
U2E4S5OTMdLhSJ2ZT9AbxuHXTG0HBDdWHjk4xKRnixS5rUW+l1Z2Tmed+rIpBushkDoZ9MK8gIdG
cJ0y3P13k5EKv+5FAJvB0/4Qf/QKvA1KjlWDXBXtmxsTBpcNNBsoiHh6LU+6xinvdV8O5vbdOJgP
sWXWJ09ijSn89BBbLHTQD7nENzugBvo4YwchsNz3lrgUM6L5vxvhohGYMHjjUxE/YVwEmLbGch0T
+LB8fiCCKO47oqTaCuxLlaTtadlQcmpPCR4X0Q1HOcu6lUrvSZk7u9xE6b08VP7vrS5I0WGgtp/m
2PgcXSIRLwanYTJvzJH0eN0bPqLMiPdUax4KiHCcidBq8jZMKQcvNqflOAd52jAaasHYnRwNqXs0
oerzMxy0xXDJUjxUuhkyOfK4jJJn2v5ulrto0DxChua/6JTPXdFDoJy/ybIpLCLhIYDNxS7CLqZ5
U0XE0hYlqRWGHlvk9Ymb6HRMIIzyUM27341PcMzvrfB/b/Fm1qqs6eVnqeqRhxv9abllw9n4/+4u
f9Arb1OkbnWIanwcy8aa8zWyuniNbDPdxQbZ9cumqBnHQmZsv3eXx/xMo7Me4zvTapwn+J+5GKSY
LGMf8znDwWsbuRMtUNLT/PmlmclQAhVRrJ2iJtTX9obj1LGSxIlzJtw8hwZCitGGrhulUTR0BNH2
lKFpgZq7qcdW2E0Uamz9MVSkjBZhJc5AxUinGBkvorkHqynMonkzN0rZV8vGZbaO9zHBBjjvkrbI
yP3NA6qU81GxfJOs4RwKWa7r2gHPdrsbkuxbb5307HTRph4NWGHzOLUMWy1n50ZQM6QREj5QXmtX
dD3ybRQj6nds5P0IXUK6AT2ifILsTjDbomMmiX3SOgbtwuNUM0u9+J/7AerqKAQCCry+3JA1Hq/t
wloXYMFObVNiQgq5FscmB3trzrhYD+4+jk6CiE0BFpFzZRkOllv/57HI5UAMVE3HleOiVSLYVqgN
rulUpCD9SRnKRFZe6BUGkiLzjJzzffJWo2HvFbqiu8tiDO3dS1bCr9CH1L8P4Nxblrnf9GAQQgYk
rQSZmvg1wv7Y1xoRjKFxbXFBUAKOeNyKDq43ZRcLFc8pxJyZDHH9RbjjNaHF+lIABTn7WFI32XPs
BMNTKafgVqIxEJbWwYegIWjF9JZsWuIz9hrjRxKNdwLMR+g7GDtDHzztChkUPESzp02TdzG1WNO5
GI7YF5gHHoo+g4chTOLu4yKipJzOyxUPP6Xh9Y8mFd7t4JPd1eV9/+g5DssoQw8PsTvuTPLNHgpI
PyO6zIfQJyHKDGjdNNgRPIovH0Zgq1VRz6N1St6Fk3XZxUAnRtiCRbqZmcPjr6KJ7oxvbroiCl7y
Lv3bwB++LveoxTMFFAwqeQp7SwaO/T6UBF1pnvHV2tATLdtAfWEWyftg19vlcXjAdBHM2Di6mD3e
mgK1skidp6AXn8SJmpsgs6gp1crFdI4Axpyclwo67btNn/+IZTXHrl/Kd2FMzmaISppC81/9TF/X
To6DpArKnSyiEUKaEWtHXXBt9rqxefeIhGU6H/zUpK4xe5q2WSGyva6rmFLOLin64UndMjfFqjlv
LFkliCeGAGIwinQmi8a30hrEAwjbozZsWRgw8ZBODhaVdjtrjzcoXv6bNcoET2h2pZHSbtExmw/k
X7XbMUHwGid4wxubVHpa9dlJZjbQ3rwBBeCQ5DlOo9ig/VLsalkTSpiOkC91ZG7VFJ483BnrvB1B
KsaOeSBv+V/RtDoxaFX1FnQZvY1EUmzDgr8xLURnvm93O+YNakUiTPLTRc9B1h2iytLfBj85SfgS
a3Jp6xfPHPJjOXTwt5xn6sn6DX+Vw4fwilVquAMaOTkh+xvUFV/KsHVxkIF/zrgUBko+NnXRngdD
hP9InS22kjA4ZpCyPfZNXb01NDhALOR3e0pnG7h1c4Pyic6U+QIuTr3grMOIS1rlCCmsGVp5hxPx
DG2tOChLlZflTE9c3zon5Y70840aeQ2/Gpe68imHjHa1zOa63DM8RHsAE+jceDUAkyiGLz7F94MG
JvvdG3JCTEXx0wfU2cIujW5dPnzWpFReaItS+3YsDAi+Q8DOvJm66eKk1NELnRiVedW3NmsOsiDN
1QPap3WLtAKYVNNvktAdHy1nqsDn0m0LLYzOArFIOdLQNkPmnmFXWh8mxcpVPOhrrzLiH18ylZj9
903ZfqK7cjeDlM4pDCJgKAFlC7f2v6K5lECpsrrQIGrXXhHggc8cIrWbcfzj5+7Wn+LpMwg6FFF5
XGwi32o3lS7kDhCWesaJyAiKm+vPECVAgDz3n5bWQ7aD2hftmZ75J1GpLQNZ/IkAMtoVflyc+lYP
HtsR5pszvBtBZL3Wjp7QQORCYMa6+eqE9f/cXf5Kh5MmqcNUUWBoenYHBudhtD9sS077mozgXTnf
rZvho2sMFHdm/x/p6NOti4mM7QJ8zogBzn4aMMG1qQA7bpHdqVoWa7eJ6JUmI3UTyru6+ydAxU6G
fRq/2CGNALok4yECbfc0GfrchhE1Pp2pfyGY1Yns/+iq+xE0k9/LcoQ5Tjb8PY+YJUFdxXSBlHpf
jFn6QdLsDm1i+monw6eeCVCKQ+Z/m9J/rH2z/te7gtZMiEdrEgeKPyDMZOatnMphWBbgqFonA5lB
4hFkZpe0oamPyIMaor3mTeTjedD1MEH0dxJYPvMkmo72JNXVnjzCSNPqrWJkL1L7tcM8+1xwzpeW
re6JBrsOFJ1x5CCy+TV8sW30bAYxQtIfbRd8YaeeRZ2/GLWltqk1fUEWjUmnN1nXSJU8SU0am6bt
CGefqu6d13xkjU1Md82JQcqRu669KYTrQn2LpGyWaLbtv094+Fa2XGdwVz4sOvxEDQ21btzBs+zz
CAB4DQSYgml8sCglHSgzkcTt9vah7PAGcX0l4p6Qvm1sUpexwlze6QqzYOzMYW1nIdr40vSem9EO
VlKU7inPMJQviG+VtdGR6tG0t3LnmmZ6/BlHpOBMufYTGxo9upQQdCsatc3IiPxHDn/tgThHwHXV
1dJsAVQAnLhM2zeYAuEKpDEk71Z+AdmCrx9V1Smc65uu3zjf/ucgKlx4M0IdV3p+DkCnE6ENaIbR
NGfmC5Vimrxv6G4bLRZq5bquuYW4FRHy7eJxhX26l9MMoBW1OhIiCZaqCVidKT/f0xbhIqZHOC4G
AsFiYhj2dL/E1W6h/Di2dk0RaW/pF1dPVWPB3VQCVsjvL6jMfGNF5otLzC8Bs5n8lkm6Q42s7Z0+
zgkFnveKbj3XWWId9SyvCMOhj2sYcmNhZ36Kp0G7GarbL/cct8NClMMskqVCAjIRBEZzC65SYv3N
JvG3cQz4Uvz624jkRJYR3nePJJYQS6Zia6+M65tSNDKAObzKAeGF4Sf2Z9C9lnE6wnz3RwSVUrta
OnSHcZSzlEgnoo68it9NI/ae1v6jk/HQpyHCQmI6Nl0yDWdNjJc8NvBeaaN31pDP4RpPg/uYtcGd
s3JE/G0IuUKz9W9wcn2dxnCHaFOlz3lxbBrpn5rR9U6Rrj1jaeQolJIKqWtON1Fm15IoPa53JUEK
oYp3mF6nnRnX5mpZTMuCZNswN499j8koNzQEMEny0BbIHgY3kDeGKDC3t7yHHlHN3xD9k3bF9vFQ
1P027V8LMGdXihf+TSqvYF3ROW9NHO9BFU2QAo3qSNO42ky1JCiu5LXKqYMTb/ea6f17wqLqzRwi
PGLEjS6Q7rnz+J3Edbmx0x6knRyZoRU0EPg2+RWPcLdS1BdOWj+qvVOVf6jw3hWW1seezOJdRnls
U8kUgryP08zpIcMqV55Ku5Zvrk4tPSridTGfJp0sxcpM6oGsNedHrwp3XsL3j0jsi7PN1H4dxkay
iYTcq44Cb2aFr5E1oC5Cx/onnGeU2nAg58zcisReC//Rsmoo113X/fhcWNwWZjb1ohx5kJE8TN3c
vw+1DS689lUL020hRcKlLqSiNIlobTH+7eIyS+GwWM+2R5fFTbTpbmoJ/l5E2IcoGMJdTu+DFr78
LnqaQG1T/IcaDV01wysw2zBbMt3kqfahHQOnEwfH7/p1aTFgT66Tn+0CqHFrRd5R03NxkNiu2Peg
9VeT1k+rxMSqbMf2pvJE/u6UOiWWObdQEeJOMTf40blYgM4vnisvvUPV0Dd25wb3xLTUvoL5eh5F
Ep0LI3L3cMObO1BSuIzdZyHqiOZtkZ8Hz9jLQHENS6IPJ/J6PnCI6lvbwIKUYKatba7jOFnVVlc+
mKlD5Kme0X8yWArxtflQ1mukwDhkZfRYgUff8tHzLQUs46moU/2JE7gB4K3ojNo2Cz+7uSxS8aKM
m62WSGC8U2cwrsThPq50grMthSyqhVloLczChKs8qR7HCDrJnhlHuDICM9/qZd4AGxTNuQGSfWat
fNNcNFmh6l+HJr/WWWsdmZuUm9I2KfOlsQXwab66yc9Y1enD0Dr1Wc80KOpmdvOzXHGFs8moS7gq
Z7keg0bL93ah5NlIwqOhF9pDGE0wvciSvOZUw96hDNRp2b6paJfkSXFTvgX6rJ6Mo3Lih+WhIjOQ
0xYmzuF8vFVm9kLou/fS6cpAXhq8d0njPib1ezfsB0onT2kCIlNzMbeCb5JbaDpbgN3j2TMOKhac
MNDdOqshnVZjqlM4e5N2xZfl0vFNhfPluG39lFaM9jPM6UcHRmaJiEyB0TPXlsJGEyVfadsFu9px
y4OK1PCu0CWlJf7ZorDzo6bZ8hlmxian/XHwgwjeEjZRSn+FRXxlWD6zNyhKNSQIooRZReOPAr5f
6NbXEBkRSo0wPPRTMJySJLuMHfMc0RBfzlym+VbIiskqhLUCaPPcxgMW2I49kY7t8I7xZMK+H6U0
mLzhnTkLQsqweWpB8Jh40B9ZQ5SbvmyCrSvc5uBQwJhrB9F12SQDzH2nNLpNEKl1YyvvZdlklHZH
E69qUgzvfYEYqk4jUNWw6aPIhT/fa/opjNv8KkMux3aJAsYYVHbIVayfsrA3sYjK6otK1YOywg/N
0Q6sxTumVgwFacvy1W/9/FZ+4UlFwdQC3sHFBy+Wdg6ClFxDttXl+7EIoKjR9nlRE42agJVAB1KN
q5RxA70NOkizWasnxYsWZOKsU61NI6TbigVNkGnjKWklAfVVU51NLWOhEuloyHvbOipEe6UyjOso
WWaK3KuZm2gpcNDJ4Zhk3Tb0+WOLY/eadsElcmFlmq1AZIaD81ND1OJ5aLNVVReQatddIDnRss46
2VnC7NqnR0URM3jypVoHefQlLS94a4VXnXKmI2hERfg2DU65e2ORX+Juycs7ApNt55n9Jd4bOlnz
UVxnrw4O0c7Q+2ttzt3AQhp3uEvekRiSD6OJjTs6ljO2vRpsuVu+eiXs1qFOacjUcyTsUFGsSJOf
YTypdN/7ZvhCPEP/YsKUIfPlL30sqG1OJB9ZARf094JwM4RgqopCgDYe0vrq9TReddlbaLNaWhC6
8tal9JJDJkhjYvDID0oF4FrnjSsBIStrOOMMIjQ0a9IDcyDjPAwD5TNBUqnX685LrNSdPL3im5wl
C/EXgpQmeq6sCdRcm4nPsopo4HjOP4s2O+g6sDmWwyzeCfZ16aenYkZxUabSrwWtlityPHXqG+2i
gLKXlKU+PeKot7WKk7OIwndFTfhAB49yH8t3as4PSYONCV/tS6jM9nG2fTtFSZeeeWihN/p3qwHm
zDV6xq2hI26ja3p0fI+SUV1Yb/Axk10ywvRsMsd8M3Gv4/D28uceOn4ofPk3mfJXr0Km07XJxPJV
Vjua2uTI9HSSzfAijc5/LrzqGoOto2jlnAZBkWxsxkPiMNKtKHowe9Mja2dS1bmDLIpYE8h3Vwr7
vjwUw3DblgDzD04lqBly1cyhTG65rGZrgFdUNZFZXkbT+WNT0lqTPf5e1NNwCtu6f0jsaHgwHODc
ARZAOjctIiK6ySmUrH0OM/KNFR/pP02Nx7vNDvRjvJVCeAnWGFZ4DALpkpr13UMCoXwzuvbYtZ4U
9QwcjdqrNye4S5LXsaalO0uzvKvbJnCszOrJJRZrNye5mxqoIDPIaYqMFCdLiqoHMLjBHm8jUY65
eDXJ0rhEU/FQ40zZ4lFmjPWNVzdJ6kMUZUwYDDFnIlcHumKIEZsk3AqY29ccC/XvJgma4JSVU1Ew
TlXfRQHDbtloUN/A9BNzZVpBvkGOTRlB1M+I/Y1HrxXZQU9gElWAogGTsQ5FAJEwax98+3FM6R00
6jGdNzVMeM1GgeTV7kbRVd0Yxjnu9ezTKJE2ggHrtpCdjRPeY4NSNzEa9PNSNDdttIKvXx7oRRvb
3K+ddTNU5j1pgLni9lOHTqNsOPZk1slx8LYNlVQMPPBsyz72d0ZSP7eu558pafvnIIrTDZbnequ5
ooBILkEfaKAPZPpiz+NuZCT+viv65gVpCAt5qUwCH+TfwkVmYo/xtKl68kqcHLGGC8TugEp9Bi6h
gim/YcPC2ewWMejY3vuEEzPUX62uVdeQlL5tVpvaUTOip3HSvNsgWvdlVJzvCUax33V1F49AoNAM
iQkNnGq+ghq8+OCyBnVCK90tdxGIXFxSrrSBEsFKF2V8MgfDvlfWWCMvnYC5ONWHJZX10Pd/+95o
HyYZYWUQqIFaSrBX1pK7DG4YdqoxZ3UagIZHXeLYcfie2kOH9VvXj2bSPnCi0ck39W4TtuhF3Sb0
9sZ8qMagaunpTKe+q+U2BHq5mpLQPg/LZiAtDdaOorUqVjFyngN625Obmfqt6BO1afryrTDhPiM0
tj7dejoUk+U+1i7GASGOQljuX1gh6IrbdHgCyQ2hQgSHPiHZOhVZ+ko7MLgls5zct5qT0zC39smy
fCrDAKU2Nb3Mik/wd+MmBbUSpmghrardlyP5GkTa/k3qiCUPaTNEjtiAKePuaFBQOXltt7IIXXxC
N52ujSy2D8tdxF5kvWHNfZh84zJUJZq1rrHWmc+5Ymn6FTWz2FIpBbcxwpQQeqdf895kRE+5JBpW
JJ+H9rPQzOTJ9KR8FkyRtcj8LF1df01cdkWklf9za3lM6/xmNRXW3lMa8klMV89WHlwpo3Sf00iJ
qxo7hE0GCbaAV9xVJBgyDDRImFFbWojR+EVh9Nnqm+E5qSVQ3DzDAOAiWG77ork7ErJ3mk/WepKd
82r7iDVH8O8ffCUaY2SdfLfKf22INEs41ec0S+qLunpoJ+wntFlYtqvQnf4fe2ey3DjSdudbcXiP
LxJAAkgsvCFIgoNGaiiVNogaMY+J+er9QG3/n8PxO8Lee9GK6m6pqiSCme9wznMCJ5nVz80la2Ue
Cm3Ah+dCoHkSFeIdpnHRq9Rop63EvXhJMT/YArNZkurNOVATpNgP3cUS5Ermx8IG3QF/kKS9foh+
9E6GNr5xP0bgtce6d39PHpNfcyhQvlgIsNpCGDdGyE0g1gpaYy++xSwnr9XKbzHRjZ/dHnlC7Rvx
M+cncvscG1+B3IgZJauCop2Tl68PxgJfP15972JNZQtQzF/3U+Old18f0oEFR5vYP74muAk6SxL0
4n0zDH8sjshzGz/1nF6n3CB4M2P+yj4dDDtwI6zGBjnxbNqQV5u4INM2Q81uliFKrHbXRiVL3bEf
2WflJGWbxAWp3utDkRnMn6ThhC67rxOAzTbIO9Z4beLTArGZPKmfeND8554BV6DB5YesA/SBI80O
asDxV9O+Ott4uJWT9U/Q4/8nLrwuDeCEH3C1qj1VYZf+6v9XdgJTxS2l9v+MXHiAe5v8l+AHq8m0
+vGffOn/jN51/iUdy/WwADsecFoHU/L/4C4o+S8buzR8SlO6Ukn739wF2/2XoxQOW0cJ2+LL+Cpd
D33y3/6rbf+LTwVbw0XsCBPm8f8Ld8E2rS3V9H9xRUv8jpZt+57jWsoUtve/OR+9fG7LriA6PBWO
DN25eXMU1C2RjYeqoR7MMPg8x9kEVt3EF9ND4rIbYd+qL61EuQ4XB7FKPlXurTFaUki1VR1JU6/u
poVSdVql88TETvF+feKSB7deZS+EyKhdkU4o7Tdqr42Hy8yDPBXrZzRU9Nz+RGAIlrQrivp8F2ea
jKbU9J5bf/WDxQHO7uX4AWM3DvD12jdF5uKxt0zr6tSpf4U9NhzNFkwU8zGYsTM3RI2Z8FfvG/cJ
QuldXroMUCq3OK1zVG5BCNOH2ELdmRl+x7+2M1rC3Rr0WsCP3Pobsu+Z96RHJFKBPKKMh7d520In
xtLcE97ev+lSsTXdgL+NatydK8zkDeDpvnRIzy5XyLpz/bCsz0uUyPOo2h8AOap9BpHWbOfiWKaO
usvcNQm7wThOE+P43nyw7fQbFf988DaYxVqOdz5hDZvyQUcAovhhvYu+2xeNa58zf32t3dJGwDt2
e9eVfwzyBzFLyLPQK9D5lYlWXszTrh331BbJCSv1jYgj/+BZLxMdfhrL8lgJc1u60MThBcj04L+L
a/YsfKd6iof5I5rK6VjOBe6GMpswlgz1yQ/zKR6PeiJ4xCcdfYaD80R5cfsaYQO3oHEpsXr4fAuW
e4e5yNk1eYvqGYBX34mSvD1lXWikmH3JLnuPCMUjMIosU9UlO9ma1BXyN++j9pRnpTx5iwvB2Wfs
G9U2KjD2TwfOxFkl+lFZjEs8unvAWiPSPceaw8bq56PDi3Ps/SSUYhmPZO1252JujYCpPACkcqHu
zeCh9fk2QmFRfzUBCNda/GwMmPILLdKzMC5Qf2xm5sR5OoMPV5HfNCiiFISVcOOLbUFZV+xpaDhS
48hk0A97NMcBnbP9BHMdWMZYIvO2i8/OFvkda0w21CuT23xMT0lFgNPXCJylpvC1fSkjdEWef1vh
xN2rdLbuidEu97og/iKV2UueNseUJ+uiokXtp2y5gKzONnpXwN7NfZ7thUssIc/e1XDvWVUPrJcr
EIuC/iCmXkDSsZHcY5LASsPzLsYoePlJgzHq1NsnqHf2fb28V4sF+5gfOUDTtQ2zaHtNp2GXRdka
MtypsfRjEeUaP5hNNuxep7lin9olP1FQFOeuBcrnuD1ex6xAj0WWkGqNcPW67rQguE77a9s25PWJ
sgpK6rFALBbpLTaRZDMzsX0vVR/228PaRECpWLZIJK4NXpAxV2B2828ikd2TX1tEBeaXNAJxaMXq
PTGi+gohc88oHaOPG9cfZW2GXqeJOeMEvue9883pY8KFtOkdzWJ9XmdrOaMr5+FOsyu5EsnWtSWH
pKrZMwyRG+Igg5mWJR5uwxHS/lKofVTkvNEkx0RXN4RHE5n7YNOc3WfQ77Ku+pSybfc16w7C5AI9
vxl+cehlOlDiZOZu6YhOQI1yMITdw+hMoSAiuK5w86EPrQMPKE6gpxkZ0+p/KB+lzVptm22n/G5G
EZsQGR1bZdTfmbruFuEdh5YOPi7hEbj+PN+QHZRB4TXJHRpkd9cq+mASF7zArRw3kEY5PPZeZ1E6
iUer7RHQTd7zusJY7+oVuQ0G4IfWxwaooFBMY3Joa+ccN9l7PMUriMuGDnxfj1l2huboUOLk6Xlk
MrTXpQeEvEtJGE42yqtlZKesMX46AApeYIM81ijIZGKzexAuksuiqw/cQ/Wd29nPuBW+iYWT3/wj
vMSi93HQHwgMGEg1sl2l4DfGM3ZyWA5WECPZIVtMkgWorUC23o84jfx3O1qiB9mZly4n0WVuIhRF
GYOdKUM+5lKrHxegM+j62EvB5X9aE1V/Zs4kHz3beCOD9lp27vBWe0hcImkjiVIE7mTjUfTD3yz1
h6MhrGFHSQZ3vYKEScRVeiqRRVxblX8UqfkCINm4qihBXlXkr93yqxmjxyGx1FtmGB+lN1wbpvD7
dYNt5takKaPRZFuEPB5KZiPw/nEJWey044Uk+HXCH0V+zuLymSMIuuPQtT4wr8pnKrnogPSi9OTz
xFO6+x1pHHCH7d9xnSDviFvnhMgITGXRBEOukpdsQXYxLeltFnkLiIh/COW4LxN7j5oxQrjhj1ep
8SXCv/6IEqcNJnQnABiTMRjVSpG7bgPDqCFmqsus0E1QdqxO/YrKGQWdLufwK0ZX2eNJgGk5eh0y
BGd0xJ3fQtMnz1SFanUnnBEkG8aVmPYqkeauW6r4YTJ8eQ9x+NMyxd7ciDyMOhgQZ+bTmpYxw1rX
uUmeoXiajm5tAmaNzG2VbTkhN3WDJYK0R4iPf3Fv/SiH3HxfQDuMlf++FNONwugHW8QqIFnLP8hc
v7HKx5vRi0Hfra3BpkL9SOQyXWpj+mj0xTBt9iBtUyMX2lKlpXn95yLxluyMhItbMfPMg2w7ceo0
d+Iw9BY1ALkGOVoSyn1dko1b0PZZP6xWOM+04SbNVGvfWTnjtKzlpk5ki7FWVwjKe/QxnZnUr3Wa
rQeCVtSBBcc2RFzgv9u6vnaWTY5qGZsY9JaLwEt64u2+q6Lpl1vcii3nuyV8IOwhfuy6NjdvOeJj
rx991iR1OE4MhrQzdRfPfvxCz5AXwqAuvkozZSdJq96QhLEbauysc0RIRuLqnaMb/az9CKxwFN2h
yh0CRnh5qDHO3I1MK9wWXkrWQBr1iuJPu2IskUSpBcPEoIgnm7jj+RaL4aXfhDod5pOid/FXma1g
hbxpDmpM8dlnYYvqrPoF3ZZTHyqfvXsCQnzLjLwHG4L7QncNf588rsJF4KEfVQE4Njcxo8fl58Q8
/WihQm+mWAVfwwmmWU1QN111Ih1VHHmlbUIsvv+zr2jrQR/sHpjVtGJ5XdUWhqOGx9ElBUNlQBuX
1iSWOiL6uHPkXqoW3/BoJXeuU/8ZyO3FOW8e3aRHJC5lddaT6p7oD79NdbJlab30nlG/ZOFXGQGv
2iWH8oYOyDyKFuXzlA/Vx9gehpmjzVgZTea/vIyyQ1p638rGu1fUhXsSWzv8vIBgPf975dwICp8e
CVv5wXhnCMv1JFSrA2Fm+pkd/47NvXdVRXFEKGzeob3vZVFdi3H5azt2ctdHMezReOVSYJOOG6Rn
GVOVaMhBWw5ptADEaRKqtax/Kim1ZokyJM6GJ2rW8q7kp0iEAaESUsYFiuSc0BIjQfhlx+ax8Fym
QAwkjHwVJ0bfa2B5ucMqTPTXHHbAaKO7kHh8Tota3qQe0hBiBpbJLj31rUhDJ5seE2q3XdWt56rB
y7f2vOchRgeuZbyyFyeevPvw2obfYc+qvX1sJDCpeHr2WQvDKb6YUCdPIpfR3jcXcXGsC8B386HN
XHNPIbPuu45InMgd51spm/cESUc+OA1G65K7s1lvOb5ikSbLfY0jdI7n+alG1jLYqXnWM3sUY/YP
vsv4yDYowruJ/duI0+GYFNXvquLKjQw7vcsrdND4zhiX9R5mSTUO3HbuGtJ1lSh1bYYFiUHYm0In
l203is7Hb2WXyfNXMcTfF1v2rA5j37zodGCpsTE0Cf8IIvZmd14O9hQzUhoyX37x5igOEOJnxzYp
nuHoZ/f8/0vhKjJW8hpqQ24hC3RI5jWnEfGyXMho24qyyZvmO/TFNT8SqwVbkvlXMZWQgQA3d0ZV
3LVD1sKUxjnuQS+5c9j6I49yDz4cm4Ny2+WAk9g+DTOxui4kgayN+aPmwnnpbEKW3Roau+C2PDhL
dLACs55utr+YD51H97T9T+giCX+thulYs8A7Nw4E9JVQiQ3euxzHiSv6M3YJGAIj9rOWYvsIKmnb
fLcFVaV/NmwK3yGlpjaY4am0rE/kSxGeSoZMiIj+5PXqvvIRgfA7670pxoNacKnXw+doUWGhMHV2
riMODEv//uOqgou8ByTzS1qCN6Td4IhtUO1keQKbR7o6iLXNSGnt0hBuXLfnugfDTYZX4Y9nK2Za
zjzCeqgxh65Qf5PoZBvgLbgx2z2Kro8MzgRsGwVfejsGeOkOunjPGJ0+6tVy4Cyr7ty3ebAiJ6KD
mqaT2+Gnt6z4AdFz9Wo21Qda9Uta45GOKRiZUXHWR8ucXOU8o8pyx7DuhQq30CyaK266mYZFFFvU
6JC+rhrGB5mL9dHxWA0OPqNU7wX2wcavXjlF86HkAnc7qumoQwvDmA+N5zc/a1lFbhFJhY6mvb89
lp1Vw/4gHLrM8/tmab6BgGEO7RKSpCo7vTbV8l2X4xqMcsGaXkfuET0hwOs14gVN84/BVyyOfDfd
58Oqj6PCE2IZ1cWZEMi1qBMxWGXxRc75tbJkezZb57epwJbMROsFdeySmI4x5zTH0cS9qu39MtY4
3nD/bg13qpYc8kr5At+Qn/howtnMLKgiCaSOePy1OCAkCEzfOa0kL4nmM0i05JsrceoMGyRVTLzV
0lIMuwkOHh4YT+ybHGksK1C1r5PShn2lNLQHddK6qU7S9JN96hFomDcWhZ3pAvVL63tD2hfXo1qR
KYhoUw64B7XzK7XnIBJtfSAt3SI2pO9OLB5NmOtJznXfc24fI0m2pLP8Qt7a03eeVj37982IzqOu
Kh+Jj3Fu5lyfujmz94NnzzfTml1ew2W6Lo2mLe85hBtNfo+1RvdzhD8xyviEYsQTofpvyhvdc2M5
/VNXP5EqDI4h6SGgkPMhGeXs24afC0OrcLAJdWVPtU744nqw1TvH6Yuj6HJzj67dZxi3/lHZCnqi
ZdvNfD0AvanuCsswX12yN3lF1oIg6IYxKL0pt0d1S4jkth2rfywKRPJjHyehq/K9r0p97ir2K5a8
syavOKdVhODYq5hrmx6xfxreMqtyLr9al2lYRkRsGBLtK1E7sN/Z9j8ISJCGz4S7TKL3hOnvIJr8
GGfkBJo21U5daYK01zvwQiFhPPkDHUEfDj6YpqaIxUGlaxP0i+oC17ZEgHQXqVRnCcDO2RsbsfkO
+OOMre+0Lt3Tgg+H2KAJPUmkX10Qa9ruAy/xnXv6jjDrK/XUz+JGytc2z3knxcYGPqDc8xBHNTUR
hj4y7gsiifL2Wx3tGjMCisxeFXmqAyRHT5wvnTWe2Gpc0MhMZ2NVzyZr56dafY56oGGd6qfGJOhQ
9/4BYKDDdtFVZ9O2g26QV7lWBsrQZQpKy52POVL0vScNKDhTel7wFtAO36f59FH0hn5v1crAoPrZ
G0b6Iov0I8q2+KUo+fy6sTKkZpGuvINJNtKxXo23kUHMarrdS5JzvtidfZ9bK66BAX0fh5x15lih
ZH+24754T2yYh4u3n2yf763DfLWLy7BMIVdhlJ0CVLpxWPOQ9xAekvbi1uAKfNN8XYl+oBERJ9/g
oeaufmB87x/w9BMWVsn07GdTH9qJ157TJfSQax9i2D6nKQLFLmPKuZaFLpDs+K+7essTWP6TsA19
mykBreVWOkPzPWNtq/qM2REy9aOaC2ZTsgZPk/3NZCfuncQ5OGWCjpcR7zljAbrzZ4shxoYSdA9A
+tW5nZcdKQgBcuOQQEPjDMwlv25alADGfA8gqPXuybkzTq0aXmoI1yDHcmjNJQIWy67CMUGlkGGB
QnGfpGyiHCtsyEZBWIM63J+l/DmwZmzluXEm/WFqfydNppo7TvJHMhKSE5Q5SnztERpt+Pei/o13
PJzndgk6DVcrEf73xOCnpZjPILRnFBBzuz1pFFpizVMCHehmqGymp/YTrQfKBHtblJNdIqNN6VMa
zi1J4PBq8S0Ze/szNj5g3A3X1HYupDFFZ9fy4mumigvfzPToarQHptWFMlPiVKSc89zixt4wDIYx
pXg2MocgX8I5HyZzy7wi4TUnQfCFRWTok9/IqYk/eYx4ZuttWGtP+uak8CNZ7RXUtIl3WDOrCmpZ
cViI6l3nzzNLaUYp7i8LvO1lNMhrlAi42aC9EhTnoeE+x8zQ77BJBZY5RSdHzyXwoIXWxpfVbnVR
4Iwldt5SqShkcM4Uq/L4Q7KCwIMIHEo8ESDFNsk4pQa1dTUs8bHKIyBpI6gcq9fx0WlGE9ggE4uR
MCPM214ZGmktEeUsiNtjozy2XcdGMK39EBF+sNbMyr0yeaqN5VbbdOOFKx+GeRjfF59Kmfv5YZLq
1+jU/kuemf4LaJUgnplNKPk0uWC/TJO4YEbO2RGKx9kg1hyqIeL3xOl3LCqr+ynOv+mCtpfjMkVt
ySqK+UhQz3W+wZDK80ytx1ifXXa9QP0lyhHBLCAsc9nSV8tkl7YlaV7Wd4upOfnR7gGadvrN9ZoT
oNj31vk1juu0TTgU6i7x181ROpnb+EPFVM4J5hXwEy0C//YBWSWFLaaR52yuwQz3Xkj1NZ+LRT5Q
6sTnWOTJyU8gsiSE75IUCzKxqC0mrq3lnkeDeIthgAoD0IxZcCd3GCi6k7Fhk72K+oi7IrPYRRDz
+XNscDxM6JN242I+zaVdHpVR/VAQ05IVchJ+0ws3DplrBkeyVajq0s/ecio6i+x47iPkTGTbelOY
xd7Dl5MTc8o8CHunM8bGeXFDekZeDGo3c/sgfs8po8EyX06Wh9m8T50XwQjl2EfRp9HOxkHWHJOD
We8o7le29ExcDT7JqDJxUUNyWkolgq7Fn6FH8UgFYh+/fI6elm2gwNQFWhsISYkzdnuuL08Tke0z
vdqlmU/l7w4wAamqZyQVTuYvjI3Sw2zXOPfieLrMkOQUPzZmtx2OpC55oq0gQsMxQruUDyImoE8Q
Y6kHFyTa2j7LCCEmjd2Wihajpd/+nvnorny/2M3toi8CYfPzh1TG7vk+k7EZzEhHilHNJ0pqDtca
jJqZOvU+Fmjufn1lArt6aS/ZQvILroczSm59+foQU67ntYeOs2U4OE25PpTksjR9dATz9A37/e+m
rlPOoviu3DKJqs3dajvFX68e1sMQD5q2WBF52CEuT6Ab4IXwwmluf80Eq2kWR7WRkxPpf1+jjy9L
r7XhOmoUk46Bw87bPsT5AmQKrsve3qKuBGwN9JQzycPbI/L1gZEv1mX2L/svUyuOgTyMhvHuy6SJ
wxdkRTL97BM4VLGVvxBTZwaUe3q3kM9pTqSyShA5iJsnmoaRjtA0eaWrHKvOZt5PKwcsGAaxwcW2
n9RIj+rugu7nblGzHVLq2jORVRXwR5qs3Yzv/5Diaj4alf+TUJHfNb6FvvFe16z4EwnjKOrNiknu
UcAt6fKsnJfNk4zcAS1gIt6/PLC4jwA1jcunQzznriGua0K4qGfjSc94P5Zm2q2KsJ0gKY3LIvBt
RzHIm3bhhWirN2GvYMEEyo/UlcNFzU8oyrkCa+d+2PyfrszKo9TRtZ6GJEC3uobMJ3h44vh9lKP1
Vq+9uUty7+RwCJy9ltD7mHTz49osb35h2/uvHcmqEf3a1fZnPdyZ6SIeIJ7m31Xd7zOD6sPxNPF+
JsI8Y7YIj/HsCykv79Y0uweR9ga8YwfljYqxRUyc2UMsPxaXJECT2A4zAs66ZZkxsVpE0LA+oZeB
hCkTv+chaLZ89Lk8DDU6eSxNS4p6Zto+LBpiLK3m7Z/ncrNRL8wZCTJyMfOM993ivZb+b6d/x/t4
M5Yk2q1D+4MI34nJhQ83snIfFcxSQGH531kse+lD8wQZyynsE9lkSbWF2hs7rXu3gD5KZs8Xj7Ly
rIvBFydWtQ0ceY1dUMzbZRzYxHKdJh5KyBnMEI/Ig/cuVJ6z79oHX2PJSQ15NxXyxsQRVx+hdgZB
F8pqPkU68uatrmNOAey+zPppjedP1tEcBV5DgzONH0bVfNO/VPJQmi4mw+hOaEIPR3zn8NLfOqFR
zoM1wMqL7frWbNBmaybHCMAEYCue7mEvTPiR5Ii/5VDFI0O9fTm0vcQ8THaWn5zNUT1HzYSmGM7V
TGhza5/Zbgz/mHoXtyLlSQ9shAYq3pUJWQskr2KizZIZh2uqd+Re9LSDrblASVzqZ5XPJiQDF6+0
Y5X+noZV7MqcxCykIqRN5kzf41tutUwjKpP4SJ0/SFKmVq7wJX2JGT9RvmDc9rl2YnsCN4t07B+3
MiMNcfHIrG4WFw/isNFOWQBWpwYjriL3jvOn4ruH9QnSAs/IClW5Qwoa0xCZEIhO9gI7Blv4iTgx
FLabS1lk8jK0JCk4BB6ePLyuMcBgN/NhNk7c202Lsotn7XeZGDBA4pWaGdEWTT6jL+YDgeFmNJW+
f5+63gcFMVnBUfuIP6G+DA1p15jnzVPcxSJMN29/ES3f2UzQYmQKO9US896IREbKwBAf8A3BCC0n
iZyuLY/rIu5GtKEz9SQzPMJ8Y7v+x4dftpTVsyehhMwzaTn+eCRF/b3ZviyKNRdey6ujjWcqBFCL
RfS4Gfz/7e3/ghbINKsOCDmfWpFcsezy/UU4cDpJ2B/kr5fWIQAljmDwNASZ7kd0OZx1Lb2KRV8I
NKBmQ739bfHJzAFOaN7aVfmIaqENCM5BczTED0LwW/jxpZHDY9OveejmvNHRBP9QU3OIU/ZofdXR
NG+39PY3//rVVPwY08jaeRrjMhbkDxaYwHyr8n1+tityhvnBNo1ujwuFLxkYNeNZFWFex7rWdkEj
Rygg3o37ajp0fXvz60wSLByvF0cMLAFMkwjX0rv3Z3MOxmz8ZnnljyHGCJsuE8mHBeVvaVmSDtn+
6W+cCefg2xzPdsVSDZXd3qA8hUFjqkvkjdW5m2BzgikPB3N6dxzuDI5zELMRedaJn3dE1koYMU0r
EXCqLHCKLN4XUFqpdHCWJcbok2Br/W0lkfUOc8x5tcOve5sB1nA29A8kY684Fx+T7UlRG7sjduFg
yJtGhxN62ouCps9XpmVsEbxxeRw0XBUyvmbhspxs3FDa7fuCJ5bHu3vI+/lqMxG6SnjJi93Jm92V
LRuJzd/gzne8kj1CgOk1xtFIZftMt6b2gNU7EqhcUpjT6i9uMqYJmkQCsYV5rsU3xTupHZqF0nG5
xxB16r/lYrDOq15Qg0/oVUFsVAcp/uippXqqUx1w0kVhSlbhYYqil44WkCxA3T0yEe0gY3Emq1Nk
VcT6Fs2Mb3UOi4JUPm8bzNleHR/z1xalWFAlyTNUg4ixImMMIH6FYrLdmJyMZqxhnxLahx17l/WY
bhjelk91KQRvYCPs0HqHTq6LE+JXD7v7V2qwcQQrKc5C6WMVa8YFpfqeFio/C5MixlseRywc1y5V
TBNQ3Azp9NjHiAAoTIpu+BFl1U/BS7xz1bIEjglVD/2GvUMs+lm51ifSXnCFzlU0YD1F9rMykbDA
ukMtAGXwPDs4EWjYNdpGl++uSAJjvNXWdKbjMbkld5kvxqNMbevA/VhhrJ8NLgNv3FM5v/uTXE7m
8FuYxkkjJT/Dit8XRPORkuc8ZaQt73sv70Kz9NC6t9mrx8L2pJfhlI+ReZmcP7BkDDZt8dmhlww6
FxePX//t6qj48CvGK7ByLZ3kn2jtsS4EGRXkaZKVJF/c+eM32j1kWiMGXxD/l7DIoVPsXGTRwZg2
Z1ub9YFvID4KlwGZdPIdw2VrzwIUVbrvVTuJmH4XSfedhyCQKwOhRDcW/RHCgDjDjsJmPvLLx3Qq
4pPV38SIdMfYcAjgPzW6dd5UQSXiH2AICGIYxS/XB9CF3ZPdNi4xUA1h0SsO3Ghg1Cg69wgdijd4
efaxubIhMiN+nFPMpOml67L4jARrIVtV6ochG59iT2PTBhDtm78Z3ztPQIBKWqn7fiXyb4wbI5xS
xnWDZuheFI8mDbaDhnqv4zjkgMpOqm6gIEtEF8O5KcTvqJuYTdgzDhrfR5Mk6iaMnCqMGAxxWlGl
gPEt1nu077vI90Zw1QuOiY4CxCM7A49kMEtUW6A+v9kW3py6i/DtKPSpMPb6k2V7f8b79TCnzP86
qFDE2kgzqMk0WNx1P2NFkc0xyqC6deSs2N15mNAopHNGYqU3o/xB/XEQGp27yZCrhgPu5tUz4gp1
9PKiY6GMhKFUp1waXEc50Cmcwb6zDgFbGdr4gaVjv0zsGyfWXRVCabF1ayh0aiIqvSK+uqL+8Gbi
UTEV7jgFvXZkQZJm4EdZ4zKz4NAwoLHizC5/+lO37ODkJHi0AfG2Cyb/KiI2QbdtkCbWb8U8uBVX
w5nxPCf5a9G0JsY9J7Bbg/5uzJGSElNrcM15SGaQg2FUIbI5yyCoQz660eVxSYuCKMl0PZhE1xfp
sJxlgQ6o0+bBwRuWlBMxmGv5DForw2Q0/vQ652XtuzFgzL9vmuwcPbqKbDbTZm3E3DGAwnMmUuGo
5Nxdam0h+xf5qR/IaMakesyiie2hAwFR2iTG5/zsYnO6GV3sBwlPB3CAC4vRImijJsykQWKlWZ2d
WUBRtqwcJ7q17GJt/mL1awdu49no/UsGMdb8JGC+7OcbHQ6K8RT4WGSlR3J6PtsU328dtT1Dr/nD
re9jX3fsb+TPYrKRxk+eOA4p7/OyHr8j/im3HR2UncK/sgjGUNuVB8WXHAs137pqHqj0ZmRI2+8y
uUICQW4YtaFy6rFRMQo6g65qnt2yegK24F/Y37h7GS1/a+i6J7ty723lVztaCE3hiN3ZSrh481oe
rZjkjYkEE4jQpwF5XlmMd3GlTETrI3Ytntambaa9MGoWzewt9jFwHuyq8Mun8hAb8ffOeq76an1r
ynDlicIEi7fcsswjiu8m0PgUmU6C3FlwIWHq8e/QjdmA1rr5UBLtSdDHR1UsQOr0gNBlfonLjObe
sZJg1oQViHJ7GrTHFr7A1YscvyMs/CBE9jq45jfF+qiUPfMVkFrKrEFBZW8FOsQjEg3adJ4PRGS2
frYTlVxZU90TagBotHAJc7LMq3Kjb4kPyQdm65F4zvTqShhGJany2xS/1yDEyyG2g4z6fwW/v5ps
jMqFOIVZJjn2h/GpbYrHCL/R0QSpgG2gixD3tcaxJSOh7CaIKc3yPXuYB/nLLni7Lk311vQtW97R
/0ylD+4Qpl6ZFAsyOETcHJvXYqW1qMae9wRqMPzLNG+X2M4OTQttjVmXxb3sswqjnk/fI8fNKDys
OChi5pzCwZpVbe/EmRqas4/s7HSr0FsxjP21cd+U5/VnsVXu0AwQ/m0f/vlXj8bJBXuwd1KIfySO
5Aw5it1Ubkw8exssfH0w/+NX/7f/rYROtutpPFc8hft/J0KDbMF2OdNnLu5gHlWnXgQtYV5HC2qj
HmITjKdsgzp9/Sr5j199/et/9t++PuXfX/GffYqUM81C6gx7Lc2ckwZ3e6a75DHBmHGIzZVM17pH
mbdE+GI045kEHgte4Dc5yd/xEHePaZZOKPIxSRNPc63I0CKmVlRHiRw5cPksOSIz7W04adEBDVFz
URZYsXhh7Tr0TAunMbvjyQs5YkmLXahJMH/Pj5PR7vqklPvKWQTAcmLYNGMOh1XtTuLnivn/C9mW
R3QswbDCrOqiz08zN/17WfzlzJwDkAnzbtCLc3BbDO/Sn3aW+SPOQJ0sxJnsyQ9y4IdyStoeJRTk
QeGblzqyviuODjKU99VsfzZW9LTE+HM8WvhtiW0M00+rIaMiwnFj9ixBXY+50EJ+bg4cw89sZoY2
4scRRZHlkoKwVZQYtd+H8q/Qfvkymd97c/nDcDXZrwJrPOgihupLiLmoudR5nu0GbEwbNw7AtQrz
ZpDHaKKzn+b697pk99QuXINCv6OHZi69chQsuFopF/A5ILxMTC8/pOZwK6NAjcYNFZGNQcd5mzo3
pEtP+QzRQRpNf2kGFLtsSefj7JOyanXqtTJggfTTtOzNIe1J5xgf7bX8robpZS4pHISTUvGUfoGm
RzJsieOrSgY7TFfchDj5/zt7Z7IbOZNm2Vdp9J4F0kjjsOiNz7O7XLM2hEJScJ5H49PXYWQW+q+/
gEz0vlGAUJkpRYTc6WbfcO+58tCDEDhYhfuUakZHzUtHN2bgAxkXzTAq5W5IkL+kXacdKs/pln4H
79dvvyvJB7et+AOLxtQOxRgzyHoImMDiFq2PxXgV7KoJDMC9v8bVHa2iDNsnRN+cLPDsYVLdY0he
Out10a/qHgi0Bj73YGdAzV2VQc2SmC2JrUb+zjh18MBtcAryr2OWnmUKzqXOgeKJvRt66VF5BWzG
bNhZc4/XF2XC/qD1yY5BK+EVvBZGkImj5UyvNIokBXgGtMohxJdVw4tM0HyPxu7P72/UV9N2GKGM
+oVt+UFMyqbzzl6dJLlJKIbxgO4tfCGiIDm6eqkjS2CwzFD63sXUO4Lx058/yJMn0+Z30gZGzqEN
5JOZQR/W9g7dhlqkE7NYIpkC1Hyuf2g1sc1Gb9hVIVTZXsmtCfSZpRXYrKw4JmCTscHHeXwoADK5
5GQHuE6dwLGXmvQPTqXx4FAPo3Gl+0+8DUXeex3SC1pOgzp1IO2gpHxLk3ERR2dXGq8t7uKl6fmf
TWmczNjetqlDbmn6NtY9mkZgVs7gv5t+6LPFjsmTNMOFPunhoQszuhpWZpZpIXkmE6Pp/Dej6vSN
YwKVqCL1npSlYuPPPArXdEK6os8bq4f6YyGrHz1ztnWYxPcOIcNCr+xlPKTbIbGiex6y2eqm9MVx
oZJrKfU67cPaYSPFatqNr1kS73TNDzca0QoksdrefsRKvPUg6QLiOBWjp+26qJ4DMQjtxuiAxju8
Gp1BO/P5B32WT585+iJVOfeRUU7AxrFE1LEhTvwhnbuowSngZkzoFlw2D+wdcaCnw5ObMudIu5gc
oXnrUJTerxj3AWou4KeGmyqMXDx+8D/slQdQdgGZF+d30x1DQAULUg2spU5FuvSpM8gaby5hYLO3
KuPXuCzNhTfD9nBTVIfJabnFMgWiLR9IEJeGTXA2xvplB6rxoEYIfMRqTIpYoSGWAcc/t2zYD+9/
4gzNbhwOf7545cTEXzA3KKP6jI+/3xpsIlzosZu02ufpFB/8VuisEcqH3pD7dl5o/PnSlQhUpK5B
GXf9lzHBd4/voAQwF3Vrsx+/MxxXS9dD6lzBKaVkKsj/bsGErSwRPJGIly1wTpAKycD6YHd6d7Dm
L1PRMyLEMMaZDw7ZENHLVPK9WYOJDutwdxT53PSQwhAlOcNVfgYFAI3VfKYR3/zbc912OUTWiwUE
I+LR2HmQNPYxCBMXfdN7WbLBKxGa5f74Ws8b7MJNkpU+JN/IpcJ975ZkXDao3x1Y7GkA/x+9Yjb5
0Q2RcbscNWuguyCfbWiws/r2yB5AJyKldPNuxTgO2qv2WzGvp5OwjnYT2aSkstLOJ6P+cct1vkyB
NC6tweBWMd+GjkWxriPGkjjlr4lVkUtjplsUGTl1WXfO+NfXXl7cAYP+GkGjBBbYLw1/vecM409m
EkN/G+QExQs/5WqCRc8GhzCgwY2bFVu7FzLuiPORA4wCJvgKy8AUskT1RBm9ic57NwdZf6vm1QnB
zOX6LWgtCPfNIFdWbv72HcSocRFo0I3cGDuroDfMEWyZeFFWBsRuZt7+TzJZ6KjbaRnOZKegmPKz
cpCIAv3yHp1ZAu5Bpfgwhn1bNrdWl3e7ioi8q4Nk37juxs2qZ2ZULK7S2S2QTTM47FPGN2uMwqe8
NhijR2SWsdTnk8HJ5lTxp0jrYHbyZae2NaFgNowQZICoJCmKxwKNXOnrDfriRqedre4DslHLM/sv
tyXkwGXf+1SG5SGmsl3I/G6rrj355KQB0MwPcWT4aAUQdqkKUJSlG5iieB/Bc5b7wGUGK9SPRxJC
DtuiSAbrt6jImKmRfNO825to4IXyOlNeOygze47CbmuhsHjE80Wfi6fpRwY7Y9KgQlDhrpxg6o5B
KHHMdMatlki1x5q1Ikwx8myKrSJD6txDI711dgf/VYSMgBm3nV1bf2iRSyNfbvJzUCVsV2OGqX2t
u5zpnfHeiAngQCKcgzOvKf58yegJD8nrELblGegO4II6AilHdP3iH/+RQf62aS21NKlVlDUNN7cN
30Jc2XRpbHi6Utxj15cr0+vRU1VRuU61araJeNoyCUl91KTDeTcmazm2kGN8u923TvNGqkNyCuT8
mpdMbqzEsE5Voj3LTnhr5gD5ug1/G449X5HqhXVQT486oYe0UEtL1sEdJCbeHlSOTZkgck2nQxNK
H6JRsAFdf4hCldzcx8FOkBDJPAfQ1SGQ8MZ0WefGuhmQY2LeoCQWFrOkEtNMwWG807LcXbs+5OS/
+Bxv/3AG/jXtVf49Qh7DoMTPKLANCgfz4Bx7+pcY1S7006hsI2AWUOWW7tSIc9/qh0i03gMv1waa
d3RILDNvF8xt1ralGm5xNv9TjimFUgoxOyFqKYqW+KWfMQBFlhIZkETaDvlKBroaat5iKM1/WqFg
+ollUQOcCMpmZ49RfFCU8CgGUvuJ1JIG7wcBhGaCDr8whM4gQZ/WzJPCnSj99zQ3h3PjVfFedOa1
nIkI//eLm+XNLg26p8Co2GtZ1Ek9Cjgd+N3Efq0p16Vu3OEe+f/mZbT+HsjOy+iaBvsuy3GJnvx7
aO4QYoiYRBvs2sH5LvvAeO/quF8mZgwCNtFsJhx99Da9lapB80P6/IoxvnlH7SiRg6QFYdipeWf/
2lxJrNqgWcDAYmXYXxh2P/LBxYzTOU+6arR94oFnZCR3G5PYXvHaN2uy1b5So55pzFH4ILAhIrkI
P1KC8bb9OGUvRjSC7SpA4nNEO0vkn/7FMbq9O6rqiCT01gp8elZT7Vv2ztRnjfHiWuzP//XjZv4t
mXN+gTzTpQQUNjZZx5n9q3953HKz84sQXcCuE+BY8gx+hN9sS/jZjPiFopSUMXjoqj32OlLWkLxF
ngHI110E51ld/NzTTyEbCkel9e6PgS2WbbWTgfSgdsXB8luWWXB119U4qedsjC6jno0rHwDUSvOz
dy2OyUQYrCMann/9u/H3/k/zLb8cYZ2ujVzYsP6WZJ0rXKx5PyF7t9N0j7yU8elmKMzoIywJKbCC
ouKjxBvB9sramFUzLkot0n65lcHdVVAE12m5s2KZrnOXZSv7036BZUp/rj05rJw6Y9TNY7VopgLx
Chvba2A66V/+v0SGF0eYJJ110Es1kbRfPUekrSvysVoflN8W8c94wJVrXKaCODdoDc67X2b7zGIb
l4/6i97G75Hoo2eqm464ayLlLKcT9xQhOGCHHiHmoGwk6torUx/7EatEsujiyFrX9BxzWI6xrNib
7GBU7G1zxSfHOIrwVrtiWlSB4T5y6R2QlhPmWaXhqfTs8EIzy4Hg46Ws49E/NlX+2jd2/9Oz7PKt
9qPolELjjhRUyHvbo2OA2F4BR22tx5JZ/rbMxvzg0lCvNAMjaVYh54MKYb9VY3E16kn+cLRiyB/8
o22PGGoj31+0nRs8xb6VrjtD2hdsdjgutGyH6TLinmAGGW64t+vNpGFRGTbNVDbv2N5c7Id7Prv4
dwevPYkYl4vVcx0NdfmWOza5mIgU0GJZhziUMzO2BpTfIsXsY+GgrGr/kNSQwhbG+79+Cs3/eRJJ
xzGkA5tV1x3j758wFjyRBvUn3UFsrXc60mWT0ebZ6V/TXtwih/Q5K6jtNcNEcUyNpGDklwQ7JPR0
/C45E+QYTIdIF78yWBNri93d1tHZk+tKsulVCho39g7R4BToZlU90UQLp22yZaaYQTa1uzYLj/m9
H74jbEO0wXQUCvd01lu+M3UHucvYVf6bX/tv8dwcLKgpcL3ZpuXAkzb+drCAedWmTjjhbnKKa5Qo
cRWgrZc2pCMSiLtjlotslwf5UyE8ZPK93j3R0Vy1gQAWVTfdrbHwWAKpYvsjgzNBGIRgtcyhqwnP
ctmj/gaKjnJwFkISA2Tg/luYxNz1QRw/8yEqVx47saRuLjYME1FImIANbAyyBgkcqUhWFpncVHLb
sP8CkxP/u5eAX/h/nD8QCSzg3Pg9mD4ac2T6Xw5Xp9dLHMFVuOtF2V9VGrjnrgZulYk322nbhymw
w0MVRF+OhXbDisrXIfJXtROMBGPqDOQyr3xPk2vbG4+pSlAxZ8J8ypzAWlR5ytw3Go+yqvtXL3r3
kSnc+qH/VY26viMrGp+bZukvZuysUKTwSWti/CqquIJJQ77PGjss0pecxdt1iupXLWijZeQn8aHR
6u4Rgofv5+VTx0RoVWVjueu64paW+nCtWSGfxkB9wC7pkZlmm6ZUqMOl/dKoWF5bYVlXzsu31Ir0
lS0MHtM2au/oh8wTrIGLqDpJa5hhDxnAZOIqWhItK9fRMJXXhlXNikyF8x9tCWf2nlwQJII6qFmp
quleSuPudtDxu6q+m2brnsgWQDNMM1h6E4pj9JJbdq1HrSDrzmjzaEtWBW6Kyd12E3mH0D4O06BH
HHnugzS6ZKvZrb4M28BaDxqCVGyKQWmhQHdK9yRkQ+4IWrz1iLRsw/zjmwgefY2bOllgASNrokv9
G3mdVyYO6Tbu03pduiiJmzwgLJD2fa0bsFBGl2Ct0dCSTSSS/KZH3Q7JKfK9iL7cnxh2SyMA+jTn
maDpbiDOMTSXoeuvjcoQW4tgvjp9obii/kuZ6GmwQ+PmlzTgStWTQso19e+6YzbbKUSEgjOS2q/D
4FjmkBRIcpV8W/i7SsUN3ebZQLJ1HTKGoxYOUxdhzqKi7brVaQfCz5HmelQMXCJlJKzWc7SADmoL
FelP+MyLhzQk83ew+cnQt6nVJ/cFpdjCdOj7UJjapO0qFjylrz3/65PFEHMg+z8q5/33//nfzG0Z
sArHAhdqGZbtWX8rkUPiKyPVO9qWbeq4nE2E19Tx/SWKbrFQk/Xd00Tf8zL2V8po0nXpWPlhCI2P
PncC6AkM7rQYrgRZyuOt0US47zyutSz0niShzLsaZMGmdwZjZ5r2a5vrS+Df2VkWsrm2SkO6V/XN
wiSj8+LNEeLSLWjwbmOYhLd53fdAQYq3whAOHFdUvz7LeVcn5srtW3B3bc/PBYxTRidPuYXM5GwX
iB96OZBLjVX6LK2MtXkBbzTzik/W5kyq3eLchWGJup/nMZKGcxEpwF2TdMlNOBDZqgys25lqX6Gy
ObchiWBkqz8+vU0Gw0nrmi9HNftoxvAbhFuJX4wv+p0G/B4ZNQi1QV0cKlxukmHYAQ9Bf2LHq4ED
eT30/C2BIAlLz/xpZ9qAevIYyQ0tGKs5tYd7IVd/fPDSOZo2Y73UL6FRMbFZpPbgvWCjPSeqgk5h
PeQTmisKb/MQzpkIWetUO+zzIc4EUoUsbNiLqcrNa5JTmiNMOqHDXBpaSbGB0atOUcYMWJOOdh7o
G2Tss6htVkIgrkbvIp9inDdMvlywdPDClnFSTDvPTaoLQNvlBLZibQWY8VBJgprMvrwEYYBHxrNR
++IoHLyKf57Y/4/5+TeYHwpy3frLh3v12X7+rx8Ika26fGYAgrY/BUGK/43v88+f+Sffx9XB8eiE
TDi6oCz9A/H5L76P/A9bJwlOdxybObrh/oXvwz38Xzwf/T9M2mnbkyATDemK/xecj3D+dN//7ehx
PJv/k7ptWBbr5PnG/8uN7okid6Eupju0pj9FXPGkdsyyq9/oPQ6jJlr8fMlzlFUn3Qy2CiDD0g37
7pBOM/+TPo78jnXgNsEiG4mjSGFtAGHXg92gxeDTfWft1x5PYuOF0CiMBzTlF3doTIZkJnpX1/xd
K71cUXP9THZ10G3NO8ZmH23SkGgVFGoX7IJkFlts4o3RqBH4afmmDquLmcTNOs3Scj1I8hdQU4Vr
s3Mv1CKDASEQNdmMKSfWupC3UiO2o0vghtl8brWM/U1N1OiCn+yXMo4ZGPrmPu3nYyoR3/kog1U8
oRFICPqMBsLTxSUvrA8DwAB/IH60eLI3KtY/icjk9kE3wvV0yLxsj8ocqX7cuRB53GvfNngjbQce
B3G5ahiWjiONbQTcYxWH4WOf9Q/YEmGSe4z30U0B+tdXAszjmgDPbNU2FmPmCge0jOUdFxf/3PIZ
9xOY3wS32QRRf+hXGUswJsOKqr+0Mu64Ablo0A1cheEDFNgfK9VOjMlXkUTOnQUbkU/bCNP5EONG
CdNygIEKeCBfCIXvF7KxpPKoMmNa8Vrd9GJ6YZ3ERBwdvd1N9dIIin5WEbIVxRK3rFKDXAjKcLhD
9gK6C2T9cUQo7n5nfXSpE+236P1Vy0ZMj7foFrZykl+e8Hdpnr+iU+R5sLdBJ78SB8GR1pZXxa/l
YxxyuvbVzyy6OCQluBfxITOzilHDLStUMUXUPUwaMB5IePehtQDM6kuE5VsTk1/bfUPJAAfdvZIR
Bc9zsha54+7sxsRN4Akaeutk0axT/TAMU1wAKvppU7VxHSaMYZLcwZp++723pZpd9xXuFFPNidIZ
k3dmHeNslVV4aY+Dp4geMbxVS1LPxu2bPdtTxDtp8yhRNMIQ+kICRrqLWI2sadcmGxMjsPR1ApSJ
5VNLnJvRnpvSKvcMkQVk7vRculxk5HkbmyyXgtgVGj+3UHfsphkYHz88d3q8txKWhmmDuSypdhws
2cOAuABF+LGNxidcLumO8mBpNlq7VIH099Lz36Y2JWFDSYGUloUHgRQu5fXRFeO5B366jDR2Efge
QN7FZKESYbIoooh7PxS4oztYBryZlR9C9mdXtdY7Hl+W0k8NtpJ9GFZqlXfDh0HkeJCvk7Zyl+Rv
cFygosHk/pFrAZ4AZTzHo2mwqrA3tRkfyJOfTrFGwGbBszsa2NwNOJdh7wFx6etTzkh20/jj0gYB
v2wpy4sEK6WDcwOvXLfz/Uhb+5xSm85pHno30nfGNxtmj1lJIFezi3VBJDKintBfeyqxwf/Ov3Q5
3tw8HjaGIpuOb9gFRATtNNvdyhSmKpFuoNs7xpciHNheJBT4uWFOT5RMPEbhr0gjMKocq0cq8OSK
JhthnpceakeWD47RI5UazQYAUHIcWskuAU0RDdFbQsjjRZbdik5/Q5iXPNUy+GqgFm2huL4MDKV3
5I9V2B3nYjborAWfCmT2liGQkQ/uZoZkK2KHF13PXL0N3GI1ClqszgFvolndMS1XY024wjR+URVH
tKQJ0pcaSunQZ4vRaPWdNZLFBLqW5V3mnAac70gSNX6fIIFRnsBmPfYYdjfZ9O07SF0rw+7XoLJY
MfYOP02Gpw+EZ4fFEkSpHnJY2i+tZRJXxkHTVwivGpFsxjas70Vg7DEqIqsr04a1no1c1XbmaQxo
gTKsrjZBok2QP5tN6G+U52zZFBdHWGx7K4w+uEBB0U7+nWoOKYQzPugVmobJ9NYJM5fTYCGunKaI
hdyELrrN8098sucY+MTVmLO6XM//ymKNvx+YupvX4ZlEGi3O52XkVK5tSZ4zC4tn0cQvWa2ZmyaP
gL1b47qJGhz6OrB5Qi1hHZFyaqNxZh6z9Ezk7DLqkf30OcJT6XobcpyO7hikmw5J1karyGiJwnfN
FeKmYvcQKtRfXk9uFqb/jO5ufA8xNF0MB2+KQvXjRc4iqAs2xTG5w5LMiVUrtLucGngsgX41vOpO
GE+39OxmeMNYPV2s2rn3hSQAteWfaoQ+4i+HVR729gltaTQ9F5p+c+l9j2OC/B+vaLalw1wV8RSu
WgQnb2FpID4JG0QUZnRQ5S0vpnStmJTvtMpvjnbHKyJCDNETQ1W3zxt6REJa8oSTNCFt1i8Ap8rP
DqzZPnOZeplt/S6p5pdhDozHVLx/eIVPKNjCqx+oi4Awv25lj4BHFr+4a+xXDFLPSjyBKx2PYKCg
RAjvEQg+i2e3fk2m9KuHtU2Iqe+seJZ2kzshaVt5giD1hQejvtadb0w7yGVt+41gabzIZXwZPL08
DAe7naCMAo5A6Ik1K2hIbyjVdCxZ3RKIfc/JWVmI1Lu6IW2o6aEt9AxI5S6XcQoL6OLG1jnMaLk5
qgWViLroueeukO9oTzofaLRG7XuMZHdjVXpOkiZrX91VJi8sfg9rknLlpQ4IbZrapZOYNbmJUDCI
s/CQeNaICOKw4craM3oQZwJHtnahbX2eKtwb3IG9lkYXxr+7qq/3FWz3suA6Ea5jz4xdqpP3rAg7
loDlu+7BhxbzF6VXn24Mh8ffQMoqV0xU4WjwoS0zlqVI5cKlwJW41P0mXioSLDZ1kfHKeOTWTMQl
bVMj/ki0noPELuZ7iezS0e3sZemh08HBVB9i28aSM3Fa6rq+5XcIX4P6pQt/N+2H8tpiBZ+u3zKo
egocOLpxe/RCs16PtZORhkYhIUIjWNcJwoBBpe2uBMuG43hLwIm7z3NGRPZolgufUgTP16XDocBA
cNQOIivOhoW9sZ4VNtj5PiFddEtg2LzHczxMFT9GdXr0g0THW22PYDV4NB29NNZ2yZyXLo3pTWWt
9MQlzKjmxaAF59KcxGstcsJNTQkqX9O6TdvyUbEEDioA0G0p92URIbir+t/Cgl3t7PomD9/wSRtb
OyO6iO0QNVZB2pfv9xrVVz+uqSv9XWRRZwskUZtOIEJP8uYrdgnfM0tZ7gRRpAP5TtHgLBgtDdi0
Lwzk1FH3M/dhfmTKJJUPY38nwi9bV1NSrxj5oJnNQVj7viJxGlUqKjP74Imai7lP751pY7ugut2A
7j2PDqW+GP3tUCKa7QyGDyopUFW5DgDhPL/VOamUbvOgM3m9ZaJmzOYyzDE6hquT+UTc1lNiR7NG
p2zAEaEuZu0z7hjCOAvpzawSFKxrw0Ft2/Jv29o2/Fl8nuhbnPIXUcDJcbQ9/DcR3yZhIaxnGWaZ
C3H17I8MIe2K5WS6czImUmFD8GdRnlQm3qXJSdAO8LfiPoFt1rIA1OE0aYpLuu+IY3b93FrjhCE0
Us8Ohjtei4x0pl45H70iTrKEOTVN8RVkAPkAaCtkDXXMI+qJ0kUjazGPvHuS95/wAfZa6MfLTvln
rcyR51i7qnohSQNBs75wiOvt8Oong/vLH4qfEBmGjN492E8qUrupp914YbPSL4vPnlRyRpJbAm+Y
LHpnatOrplt734cM7bfXcRx2dYjcxAH105ITYlJEdOa0QCW9rFWzUeGwJS56WWnNVptwI8OVaO3p
RY5Mf4pYrLC7IkX1vJUxTTvLlHcTSsAChegv0oxWbtCeIHQ98o3sePtwA0zkwc3sJ27adhFFPz2F
N4vW5tVvzE3dscMOO/+YVMNWtKSWt0Mym9CNc7kqZfUyf5Mok2dXejtmsIc2Hu5kY53cjCyP3DIe
C6M+NrPWnVhkSOYVN63pHVNlPxTKPfBk/+5YqAUByOWkROmDtLUHKs/YHE9StKgmCwlp+Qgp/HWo
HwKv3PLEPrXBTcbwJg13PU3BsTKtH9u6NSZqxfkvrMxmZ/T0Hd50HPnfZU/MQmwB5LeS3fz30lAv
EqOBuM8dr6lgVViPtYIP1Bv5ZtBCsXZH21kAackWjumj65lDAWxY2pU+f0DOtpctQR2tbBWRkB1B
JPdoiOE6qTKCSiqwsxT7wEQpWOkFLDDLYyBmIzOPzpnVtF+Y8yPXlcgMMO3jHGhz431smrehbk4j
Ig6j+mzq/hkKUZPcHd8Ql1IrN0qOXxh/95P7wcrz1Q9R2ZbZU94hC0uaj8YayYFB8ZNNp7Aut4hi
d2VT/DKVfuuFONs1BQu6Z9fG5y4c9ZiP7pOtcnMLafyNeLuzjRM/Zlub9Y8gR1BDl1cKerJgJN4c
E82Q4axlnj7JHljXtay5XCcfEkpmqtlfwhwL4FpTp8sA6gL1bZksotLl0xCDIq9vmshujc+Tgtxg
Wevwj9p5uQZ25poBaQfGWrDlp9M7Yuj2ljagaigNqD7L+QMpblUnDjYBlhgWMPkk51ABg0PgTFDH
HTQLL0YLqMhVT7AFT04TQZTvNjH587KTlyFvDxaDeL1S1xpPG/5+bde61aVy2O/RhhGJwOJPnhgN
vPbSITUFw/4gc54c85A10XuX6A9sOx1lZCsH83EsrbutdW9N0h85hJZ93/ywOjoCqzuDHkJvNJK9
E54sbmlm+QvG5R/KMYlqcC/Sqn6S8ak2CGbQM6YG4hBMz63ebFGYL6nvFpbrfpdBtTJN4+bZwTMW
8X0E69HLvHn8DbwK6MNYbeJspvxzp6ZZdqtHdxeY1irIE5d9pnrvw/jPkZmn1qZJm/dG0++2G37q
7cr2s10su68CiKlum49Z0RwRwv/STYl3sEN12jy5Al5QevVczEhYGqyGdivL9q4VPRQ5S6cqfObf
+tuQ/gPZ6B94ND13/ECc9xJwwIGlXINlf6pT+5tYm4Dn333uM+sZVvC312q/glYdcgc3jq+vmFqf
YqNY2cMXoUuQpHFHzQ9LIOP3Ii4/W5fiLbQuWWuihQvfpP+UNwZZeHq9rXtrP5IuZRWkwPVkRo4D
2oVJ8rFXWfNQmG6wMNRvMfCRcyr9NZ+JBImcK+BiVTrGGxvD54zAvkbzLiPFRF7Kt9nbwZm2DMr+
QvLXukzfsbF8Yn5ZEb712BXh7NI6KeAKeI7ybUeeg4ZCCsrLIwcGwBON1DyYIuQKHjR7vNkJ2UlZ
uG3Maqe3ahvTWJixsRCe/wgVdh9bxjYQ6kyY4jm0x7XsbiM+j5xUCfS/TkxLJLT5WNw5YP5C4iJW
o9YcNetjxkQIEMZUIwzH2LhEA2Li6CWqShfgUEdQVhd+1yLYVL3F1hLnLA3vSjLdXiiqpSrtd4ab
2yjSk3vF6Ur2EKBNTxBoi44xjV/KsI5xC3vGIiG1ianEg8prTrdEe6q5Nme/xlnV4lDp5qYwHBSL
PNUKEwnS002twn1h2JfWI6yrekikiQS3zN8bsnaduKZpm26TZS0EQaMsCu6Dx9DJrDaRXb96Y/FQ
IdRg8EXeYGYpZL6ILC0VkWvEQB8wChO5iY6Yg4PpBATyfjGWCAoJ5vgwCvsBLMeECgGe1zVrsz3r
p63RDte8166ZzACB42JOaI3GioAoDAHFM8kER2Supw5dqyJrLW5go6npKc6MR6tkYVepcznh4h3g
VCzMCvdeFtMSFXJNrPwqmwu9yp+2pDyy197hMFvYLG2EXWwZ5yCFWKKROlVZ+xaaMHNqejDrLs3h
Vjv5W5hdtSg/xhY3Lt2fDuBDDcmuBp/RmW8GCrqisI4Nz4ip2+x5fVb/9Zvex0/IWGprG3BG9KNz
ZvR4IbOEj33RvOBnXNdR8+HawZkCmEprYF0iV3lvP8gaMOb8Z+W6OoVMKXKF2beNtAeB28whGjHo
yNb88+A7A3K9MuNdSevVIK0fVJtzEPbvBmFdDiaNKMW18NRrYgwPCPW2HReFkWOhBpGnVz9BYgOj
ELjU5PRaV/l5JIs4RQnfmf3Nth1eN61UlPioecNg6YzjaX6/qq547+3+xRPtR9akhOpIlN/ptivW
bJfvoowzNlHM1GyFiFd9p1bwOyIfstXTT9+ZDc014GvP7O5+QitMGG8Esl0QbOWDpsC/FOZ8N9LY
NQgJKnrTv5J09pgPPgzM9uDGqKzjsUKEj6ayrR+JDEWgaxBvhEHf6fKVGBusfXm6M0hFZpK9IFAl
XshuQMJZMp6s0YDzXyAJrTYMVKJlJbuzbwz62svRmNKgP+ItBKV6pXOlYEoRgzvqIZ320N4fiwZg
UtJPbzXEy4WD91EPgrUk9UrX7PdWFMliJCNCmdl30qjD2P0EFULcun9Je8x7Zgp6plIIyJEpMuxh
boog+Q+3/Fj7zBU6N4eZS1ePANNbWba4dAh8jbYvbkXTnwue5UMqadCh/i+dqHcPlkS+mUX6makz
VR1JUUNl75yJ6XZB7E8RUx+Zrvs7bXNmYOgyG28iXEbz9dPE+WkTdYbatNlYZujdWot8QbwKWBcB
87KtFRMAscDHH4kSs4Ply6mm9nQAC1A/OGDpnFF4GA2ZKYWo14MbhAhC0HrZaCWaMHiiI/g1hVay
qZoYq2bPyDxIzSXbblIvXYBXyIFRrlXWU2x7N9+oxHawzBs2n2tDdsPCM7UXBAQktgbB06SBFPFz
XFlOyds+G+7GTgPzUlkAqZPZc02uWCoM6uacEEG4lYZD7qNtQCtPhualS1LMtcp5FcBuN1E+7mvu
rZosWjlzOxtavYhabuHXAaie6k6aR7esy7hdia6vYZfVmyzQEW4STcRWBVRVVpIC3APOA8HAK0Q+
MGP29oKOk6hFL6z2td+bz0X6xZLhsx4uVjct8Tk81yWc+Txyd7nDW5j5a10AOrI40VSyNVE6nKBV
UQnNO5zAoxnPvWjJ0CABNhfAsiriz7AkZURhy5WGiYYFFyRLUkMu44z8tBQffIB/tPULdSJez+Hd
wI3tNUiNcTh8yIHyNIjKaKmBwN2GQB+7kUcJEaZYFKhbqaGQH0hC+ERv/yd7Z7bctrJl21+pH8CO
TPS4caMeCPaUqMay3LwgJEtGDyT65utrAN7naG/XqbjnvteDaZAEKYgCkZlrzTlmTipD+gk8yHvS
z0eFZHPv2RxebYNdyOz7qB5/ws1iuPtC1BorgHLGNv5ZS8xngscFfFLyUJczGfsvgB4X4dEkzXKT
lS5maRehaWhT3CDhEuHMPko52ep5sAiwxhDSRVtWqnhxdkNWYwo3ngj5fo4mEoLv61ldHFXcweXf
pZJTFiQ1OJBg+DZJ9202D7abH+0MoXSpBROz/9NcZu/o9LEoY4mSHp8govRNOhbPaiCjVLOmU6eb
F2yErwxxt2KYRl8SXrgx6wGbRFPfIlFlCv5DHjzdJGRIvULG3XauVm0pLHNaIMBOg+aR9TV+izZ7
7pyldKjkvPEibxtK4y2DHcrnA2VGacYuZpJgHeEA7Irc2YpIO5iwZVr+BCTDH3OMQyNNB1PDqj06
T4ByvgUNugegA7NKT6CzT3YoPxPuTT1OkyeGbGvDGXMdXKzMNAzxncOAHcY3llW0rrrsBUP0Ni0H
WkWZzFEwFd9gc5xcYEZgrB+HJH4TQ+6HU/UJa9urXk+3SZAy1yrGH2K0jqk7PBsxixLH2VEd+iwG
Rh+v/qGVX4zejE4BI2/TQlI1+SZTktY2JOjke85GFDDUZa2NdFldVCiBLEZFwMgLs0t7dUJxhqv1
aOGPpwiCFHS80uT6YlMtBNA2vkdR/RBT9RvcR3oo20oE4H3qmOGi/hSO2ZMOAh+SNTOP6KHssovV
Bgr2izhRYe5ZJcYVg3heQEhpfaXZ56nEc53aNYzF4g2x5JHMyTOrpK2DG632Brjmtn5b9dlLyPye
8EuLXNvhMIIXCQXmXiFPoz28Z3b6zQrar0IgTULatIvyDF68n9rJ21S8hzT+rYJ5o9lSTnesi5PL
W82zd7pB/KMBj2+cumstMchM8wIfQ2pmghWARiE2EleCEglICjL2mjjyTUe9GCNLLU/MzGMyTrp5
XE7O23BAj5jXzcUTcjzkSr1rcY0BR+7rWb+aZfQQtw45yd7nwM4Os5Wl8MdjtREDk5EaIrSW37ua
Cb6xbjHK0FJMSGP9HObjXeIQ9+XV0dGeSZHDSfgOe+Qkx+K+B0EVS9IyYTCgCQRwRVXRoEuBfMi0
m2gbCKc/rzcwbbGa/vOuttz97bHf7v72svUVv94gbg7pZNB6yl2movYnLNGwtyHcbOoKcGkg8+Ls
lX1xLugV0GKeH4vFJYu+CpvcPyFe691/97FxNeoGlEWcIU7htMLfImfO3iILADCyWH5XoM56s971
HLzAzvy5Xs3ByeITzlbLsLu4h60o1zciUNnsx67BumQ5XHPM3Xm3bkJdR7i5bs6thNXqjvvAjbko
e/mYn9cbLQ7+sdUEnKyBfSR6DAePqk4urvSMywiH+WszXX7Kel9N7VKwI29N1YAsKqs+r157sDD1
eb1ZH1u31iccNwQM8fF0s+zoQKn0GS/AeJou2Rbr06p4Nse+paMJt4kOGgw8U2dgEwMKgxTEJ+3U
CsAaWx8362O5VoGl6khr7u/BLb5lmVDARMst7qD0xg0pxzlG/DrTvrkaDkYYq41aFH0hKvdj6iEF
yym+ZWIxgTXUqvThPcVYwyqVG5K8T1lTVhclkbN6nrabZi6ThlUEJCTU+EFSGeCjKe7gfkzn2gRL
UgsurlN/TetR7RzLGQl1dL6NltrKkEGQ1fKmHK0vop8AX7IIwNRUXh0kseib+mk3l156CCEyZulP
gVHOGF3z7HVooNxxfoRCn551M2gvURmexVS91klUHfsiSFlbY5keimtTqe7amuRCBKN9octQbijO
70qrP4GcCLDxS36MXpZ83fhjlnme7Al4TJiTIu4LXa25llO+tfMmp/KhixP+zgdjkM21t+pbWaIa
mcsFCzyXJ+bhm892kGW3IgRqVbTGtdcN4zq1Id9+g6BNDQG4oX46ObovXtJdcyvdkjN6W8exfeDE
vo/b0T050gig4EElUcY20MbvEvMqsbX6e6O3OShU5u8zzRewha3D/4k7BlQLJj7VlORKXKdcqb3m
ZRhRnBF1imC3mQsEpD/LzkLnWc/91qW6mJAjvGtt/ioWcY6+ITAsp2leXCPHya9giOgujbfWHNbb
CGuqb1Nuw/Q27nuJ14f1uXMLE9O5pUZ6CuPiUQ8rh1JWRYI8Ui7xEyCLP9Ni29iVB1Ydi+WWSl67
ReiP9c/L5y0uX6aMOvV+qVhu4jS9ypGGcOFNN/FyJPSeNLpzTG+kgBUTOG53ICGSv0o3gqlRec1I
5GXXtNe/Mt6JI2W6JyYgO7H8EekooTShoZLTk2OvqODMSiu4betjv55en7FyJ9qOXckHc5njY6EM
DJlD/sXw3LfOnm/KvGLumpSfFhNiYtbXgIS/RAs+j6PfaOOLXRnvokueJlIx0xwbuFFdhlE+xSho
N60pn0sDjqLmqe8ODGsqdFRlkckOc4/IGl+LqYkbq2WmKO3hpqQBc9Qcv6qyswKX3xTM8xLyRqOM
0rNRg+sIk00sessvUaibpX7s07bZZkKHYx40Oy+K4IEEzFMdzXuswgzbfRwtwL7Fpyj7J4+xShvd
hwE4DsWG6b6SDYh5/czydmOMJVOw1noeggGLZfoNTxDTVBaewm7uZY50RtbnDBxbxbQE4H9gYUcd
ksbcWIa6g7YFKBe9xbb3dHopafxJIZjOcA1seqdqUdan7Ybi94+hYhLm5OJ7pxTC1dzbYfuA7QP5
woWJFMzGT4u13aaSRHJZ4fgYxAwdE1ZlTLCNT7rYSdr3QR86yDvjvaaX42VIZ9cf8/5rZxuP5vw4
R5w2UR3ed5qe3cD3BNE3AhDDfaH68qLF8WInuQrcplwITaorVelXvfYlUHRecRDR203LY23NL0HA
1ynt60dXokFOHi3rilngyUNkuUmc4vNU51ttMm6qSgI3tOwH+D0n1SY/THk/9BD3Y5eeRem230kY
2JPlMu0n2PvMBd4LVXqnmg7JvTZGDlmLtNSErl9kuUfGiZ8wDFJAexHUCWLq51lgYB34GLLpMFr6
jUiYUTb6qaMRNoLb2zQtTuGyUL4cXf6gLHKMRbpplDPSDEJAoni4LcOLwywOGrnAwZoTRUaBgoTz
vHpHu/7qOEuAEb1K0RnUJBPv00Qs3DEC97epC0teqvClj6T+pbMouFjNOXcc0EkdXhLSHb9IDRaZ
TR8XBYpZV28ZRJ6oBCWnsAKSxrpxyHLFuXMPZFz1es/KOEQrRsIyCaYkvcAOQDud+vhBmcU283mZ
SjaGuGALJ6raiclHqjvp1yOViHhqXhIXjmqoCs4bi2UZsQub8M1t7OLiFAVSNRY/G9jq5d1IOWGj
T+4Re1t1ZLVbPNaN+oxi6rU3k/ekezNMy9r3+hRsIT0fue6a9zkfVm5R1Ct05Hqs+OkHjJ9dRUJV
5k2AKoK23b8Iq+j2FeXl1ibwe0Kp7bfteCejsdtVNs3HKkAXmKaGdWO9IP+e9xYrSv7cdyqU1rfA
ku9VNN/Zca6fChtPSAIatKBDv6kj1Ozo4fluYzvcoNc/jRQ9oknBUEF/iGAZ6mZkKHjPkQmHPyCx
NF9MJnZYPWQsPXeaTlQsHml9VzsQ1LXmh94Xh1DL5idtTk5ckSLYncXVKrGnhEJCP2bOrOcg/9D2
9L7TVceIvJRNkBXvo5YOAHzBo3lc2Sjp2reJhUSnhF/pmlczBEPHFZfKWFNDC1m0X4jkd45ef+8m
4R1sVT9QlvWOhktkOU0poowfszSALEinYgcv7JGe9ZHKkHsNHfCdTavEKYkUIdhTlx/JA2x3roXY
uMxKINSLA97ofpIQ8Qymqee97bNl6zddMCXPWXdH3NBbOPZPFdoDJmr1th+Ixq4DceiS4J4qi7sn
E4rqcwsN2szNQ8/cGDSrfK21cdjkclktVPZ7SQUYjoMz7EbgJxCD3kSLJrPvMMalqfgRVBq/AlRn
szDdTdyiccwzyhMBS+oYRtW+Kk4pv5lft14NHUQGFy18Jz4deZ2bGlsaY/olZtzdpyP9Jui/LnE7
wr2dMqzZgwmNZg7MXZnHxFFbDnCT1tCOwmm6behWgClIjcIOTK2GRAamMLf6wlROwv5K9QUde4dO
Rwx1sCNj53UlfQCTtTcNAKptP6us2OdAAwlF4uhTjeS3tAzz81B+GXGhX349sjw818sqIHoiiG8G
vtYBC1nIHHZdMVRhUR33XV19+XUXzcmhNkk6n4IBYgo8aTdaJn9TSMcijZb8CzSFFJGPvQUpyIqC
c5wtQPF1c64pOOcZoFGjkM/F7LR0DtllvXFIBt8nRfeVe+1RDHgtIpFdmhBpRLRsxS5LlzY3ThP1
VL6CxUmoubiopim3sVZ7pEPNLO1bm5AP3bHVTu8mc+OQogR3cP4+5VHBZasqLlzcL1HhEE2n9BvF
b38hq664VBqRGpGlfVkfSvGB+ChLgGK0lpmeBhIXTpUG6qbRvSPUyz1q5gb1OjcAzxfLAlgQx+uO
RBVrWBVJ6ggWQOaQmRamL/B3JOhRqgKOVgAJCfmLoweEG+8W7ADiayALJVQkGHXlBW0JMA0ugZzX
+asMa42hK4WO4V7JY6K5mMNoNSuQAalImwtyR7Ht8CFu8pjTxxIo8eIFMmWEZcwxJj9YtnI+oCK9
DCxPfKKX4UYuoaVypGBiO7SnAApdqC0oDDsdig6lH6RhAACbvbS69EpU0Ln4lJuwqy76OLiEroQ3
bcLsqMvD+lJYRNSR47FcXUIaIeuDDlwMTimK4DG5C0o49c4tIMU4YJ9BtlPbWX8g4TUOUJsSMvcF
+6i6hCMNAygTtxVe6FONrWk99oTy02XdamPG1i5hEtVM9V0R5PFD3S/h4PUPPRTzyaPnm+lxfSh7
59SWYtyLarhEJviDSjGfwSt31+YcQCzGrzot+G3l1jeqaHAri95ehu3vlU0FrKmsFEUK07lJt1/4
oPcz/iNc+Y3aQkYo0QmFmoVSCjQF9ckQNGxIdNcwjEglhm1cC1htDwCFB+Z6E5CwOLK/G33znOQI
oTXR7HOF5LKfC87ahoK5kyQ//9cOsZoa/h92CE8aGJD/59DjfyQl/0f58z/8Muvy179bI369/h/J
x/YfnsCJ4Jou1y9X6jgR/nRGOM4fTHNczxHYk/B3C2yHRUmgMvHG7h+eZ6KRBDTruiY4iA+nhPuH
KzxD50nbgufAU//5f3+M/yd8p3mRTWFZNL/d/yvGYPnxf/doUU4TJClbumnhAV1+878aJYBipHLJ
foM9j5FOYe35ac1IQ+mPMzOX0FyECQzHJdhTvlsN35v+UycWLtAb+UObhiE05iSHincchvtBHUV8
11ZfpQklLL7/y8f858H/7WDdf3W0hm1zAeHj0T35m6OstGxbuW7I0Y7iLLFDb/B33AsHg3QAftxT
Nw0JWyGIHssB/SAeHWaKar5Obn+stPZVZxrcm/pxzhEqDunOzILbuHTJ6rBRp5ubAf1tjGuhK5Bc
3jnGO45JqtrUiYM73qbCkZZiYAsLdb+83QSkJ1geY4+0ZpZblT+WfXr6vq1KtsuPK1ESDXATxIwd
jB/VgoBQxo3bE1rPQ8suy1tWSh6WI3DVsF/earDUGc05guIfVLP+eVAVcrzlmJYDXA+4GvalYHRB
/7EceMzbhRVM3sFGZ8a+JZxYpAN6rPvLdsV2MwQgvZjIAutu6J3Grrhb9olye0cTo4p4KU+bYHhD
xUuWXbFYBLhJpmqJqr8zU8SGXc4iiX9UapdXm7F3xHT2nXzdbLe8R0woRwWJJWDqRoyMXzFchdOh
4qhAlN0ub6cnl65vEHX1+2WPNCYQkb3LljSq5cdSdP6JOJaSV4c4/M5qLma5b3hFSpwTy+/telz8
8IrI2n/8qsvPYz3OmCoPLfXxoj8uT9GZW/8fweK/Nggp9YoZ+fIL8D4mqJ5Ai6Hb1pvld19++Pq4
BvAcXciyvXyEKIL3y3MNTQmvJHDmSXBok0G5jlKzXqNw1TPT4fMSh9wIWTzx1dCBGLFN8zHRnwI7
3xI57Iv2THDzxmbltNxddm5YUpQAkCdRbwTT2ioDlku6akfaVtcx/+BxnCPw64i6mb/H/IzlfVHr
wIHJcVWCc+YtdLa9lhDDDpYuR8VCgZbXr5eiqPAZ/TfpkOxidJwAYOGH8fktb7tTJr8Z7waWC+mc
bD+JrN/nvHw5guVlA7h075s0NMr9wbGvpn3vEeeT9OVLju4DGr5v4glCRczpf6OjC0C8t33p6X7X
CDFGLXjyQo14S0N9T5t8l0l7403GfZBnz4PCxIiNhyxbZjkN4vmJslKN1izs/DZZOnb6bTdSyC+W
jsxUHYaWYEnddZ/S4qveZMgn4oC4rMSlniGGH4UZbpm7sVIK+cJoMrrPpLFrKH+kC89qaB8ojS5A
D+pVM58giZ85GIz/HUP/nTEULI5n/OXq/t8shXdp9hKV+d88hX++6M+R0zP/YFySjqUbkNcNy8Oi
+OfIKYXxhxBMLxkAfxkOP0ZOZ3kGfANW/t9HTuMPW1qWBWQEOTSvdf+/Rk4pfvM384DhUEQAou2A
e+fH/X3srLnMw+uWhD3EziUrJxqaE8RSB/R0FkT4XAgJHMlboKeubzvtU+pKwy87SXZDSiht3hI7
RySFX2hm5o9TSvwHFCNiCswTfmXtLODInE3zXNRhbexAq0fDYtswDkpYqW+QF+APdfs6VosSrSlZ
o0L5Ndx5a06S8B8PqT4Tk/NsoLBr6D3gzGP6r5e2c1a29aysPKUH79G6R3Zx7hvYhevWx41m+qMe
I9gR8dZy4OytT+kksFC4WV5UDaUDjpZlDYEwz1426RiGwz9vQiDeUFFxGKSWQ+NiuZvmOcGIM3P+
j53XJ9abeNll3VrfZd2aCprdngVwb2QxlNc/o2bB9rskHs8iyy/rjZBdfqlnOjeEO+zsCQ6Wh2P8
/GsLlX6eOpE/zYRQhpJ+UoCAIJnn7OLmHmBqWhkPXRU7e4oXEJIJQGhsG4lyWFw+bhLZx75tI0Sc
0gCBThD3FgXOqAWtoqtLbMc3VdDPu+aa29bgo2RIDhQOYxhr+T1SvR828nZMj/Ows0X2NZtzqjex
+k7HHzDk5DwEA+tuEdmk+yUsLBvC3THFkEjmat86F0GF0WcYj7TUl96IW8/Ob0hup/9cd87WHCv9
Nmx1eTsOE6qylCrwxgttsU9qAIroQ06aa2xYd4aUOzsZ3WhE3hayuO29jHDHOb8dmgLIsnmBXN8R
7otIqtVfSTnrISJSYiuEoI2rcVfWbbA1rNK4VVRFN1o/UOjI+k8TFoyRJtKNPeKdqxciA4uc6Fbv
a87Ods72A6IHyPHGEblcfiUNZpl21P3BGMLe3Mi0R0ZTD9PBrLTDaEKeAyGJdiIfbgp4c8DDaCYP
IyStsbRuREbLxHFJh1+e89TAp0d7PA+oJa472AmJfnqtHSS/+i2ZusatXI66baJnMrCmfR1H+/W5
edmBotvdpFsOYW/zZztM6kNrtkgb0mK+qTFC3gx2zOdhZWgWtB/O3LKoIwL5PMg5OVhTd0t3hO98
Y2KbR2DBlMRu/vbYUH+ro/RKRwBhRxrlF033xHHSanyrYXuuAZdCPRMYeNfN9cGPmyWxDcIZ4lgB
WnttDUqUX8QlTpf1nj7W6pwKFEojrnqIHlT2GRN3Vf0wW+HnMaZJzrmhX0ocntStz9bIl4Uc5Pss
lFtjQVnGRC7uU2pFxlI06qxZbbyW8p1eQXTe2CjgIV/dpxEiMhxcJIS6+fc1/2nQp/5YejZTD505
dzlIWqrrJlSHLfogQofXLu2PzCVOxFyAlfpyQ/wH4qt6y1KopUFE3k/eoEWu+xaXcjYe14e8msKW
lCbeXENSNCuWNHFtsFFj99F2sIGqCqpUOyK9mRN4VQMjW0/oUNjJj3Ts+11k6CRlLTfTkjK0bq2P
jS5JYrhODo1E/9gEroWPEGJra8dHzIDzzlTglZ3AezFqL2O+rNrzekhzHr7IuJa7X59kNxBP546a
v0ZMkaazJbGUepfnVNieZ0Sx0qwRx1HEIDOaWdhCcxPw0X1qLbrv4AbnD+uQdraGZQE/gQEVEPmg
A8IThcCJYORH4gX3AsJgXFQH8B/RPscEDQKy/Wws1NrKpbuN9f3JDvjQ455OS64NhF+jzMNIIgpi
Zzr+jC3B7UNssyyYDM93GvSKYcHSqYr2Vqy9FUbvYebwZVdYR4oUm37hdtr5wFCxbq45VM0SRrVu
DZWLCi0mIA4nXgSYlcb6egJMlvXnVlOWj9SHiBxYNAVrpx7lE8PVKi8IumXwAh9DWm6CVskhsSlO
QGqvWgXqqN0ikqUy0hogV3v9h+7gNLO6ABjY3Dys+awV7nvYN5up+WY17+iDmjPh6oRMzxA1zo6v
W3xTC2xd/ihpjUWu/ZPc9BqYNntmJEBtR4VvZ907tWGdk9rYMEHudk6eENE36PHRMjCQTaeqmNxT
TCwhc3Rtxv4+Ecs4m1/07BE9WH/67Xdf7/YxfFH8hSF4AULl1o8BSpmvCzgd6731ZhUqWKNNEuz0
OiyxSXNiG2ezNwqsdFhSy9kTWMPQQiVV5GeCsyNdTtCUZLh5mp1NrXssyCp0WWvQzHwdHaM82prc
N0vcE+bQm4FewIGoWda59oiZ0Uskq3u43WvgGEo8pFZ8R2Q9non0UaOFZ9JjFiD66BO17iUrBRSl
lwwYtkanowrdbz/C5+ax5gKGCm0pombQmH078dQp6qdfMooc0V+SxljkbcYCVWO8WWIh7IXn/nGz
PtbM3YMI63a/Xt4+xBAfd8VyyctjrduEoUOPugwZWzt1XL/9dDC4Gqyb643rWd7CbrA2ltmCDQAx
qATdTnsMMFAuN63smoPeBL+uQfnMJT1qSVtHNkiPur/TFLx95J3f15+7Xm/XY/nt7hwI7VDYOUFm
LhNCvFlB656CVNl8gSqqy7ObfWks6tt9O4jzetNoYOebnE+kFKF5Ix0CuPTW+pkz/9qNkRZddFPb
zqhvj3rxpEF2h522nJlIhkjf6Pkurd9ND4cxpDK7xj8G4QP+MN/BgaYEyGNWapHc033+llUEkfPC
2KWA0Dg68pnKSC8dytzDOM1/ynvyeeK9PpQ+6zMfT8v8iEneOK3an4+H1y3gcOrk9N9JFOATAFlM
qCzXuuWeu3woyRKS9nH315Zhpydj4NJeocUjFpGdyzREv7p+jsqyS4wpVXkwCwdcNr9xoRfj2Uwy
cZOAFL+xOu/UK82l7UFCcFwX73Hey7PUDHmuFKs81GEPU9OiIFpkROvWKigq4pqUqXVzffBjn3/1
mEOvyS+1MPU/dl63iDqtj5Jsmo/Hf3v9+oS9xBmsW91Yab6mGZTdl6w/pXKChdbNikYAlr9RXybs
eeITALZFMbanfYj5Zkmi/BhCP+6uW/1sRoi0lsF1vb8Osx938dZviRoHWz0i+sO+PO7WIUdfBp8a
GQ45CosMa1i+R5aJQjlvBhqw0qvRBnDjirERnFydSwlg8AdDdTfrzehgfZkYkYlfjZutkgpjhe4Q
DOBxiT5PU4eGbS6D5hj3aXCYQpbe1dGc+DRs0ktnf92Eds9QCJ++PP/+1F/2irsEsfmYc6DrXgXm
rlKdZoerz65YZh/NMmitW+tNl5O68esZhT+DxsOyE6uWCrzdsomDGVclIIccwCybkzHydf14F72x
Il85Y59dwjJKt2XFWmAj+5rr+q83/+sjH28ZLOqy9R3Xx0akLKcOcd3y8G97RVPkTr+e+bW5/vRf
B7Luut6PK4e91vu/fuLHW4kEQKDu2S0tb4fgxd/e/+Mofh32x9Mf7/5vPFbml8SpRN3vWQid5mCa
cG/4S5QfBgtI/sqYacRNT2NhYrOGmQzyorqaCVJLIKlc9ObiOYndHouUek6hjjOZna19UQvzIAPn
vqHx+ZWl8E+m6C+tE1U7OtN0zmcQOaXO7rIk8inXMbvETfQZqj1drCQNzraHPDTqyBMPLCA35BLv
spj46LZsnwxEmlvlNgB4GVE2dt8/zYM7bDvsU2C9ZtS1kiw15xIWyUWLYgyWekHOx/JrmnhRp6ED
KKIx8NnOvh2mdFcxP/XHNiEGtkV6g6kGn2etsoMq2vfAXpBCI6XWSPTf9HaMd7b91SWQDLlgku6w
44BzqfcIS78bGhKoft+XKH71iqxAYpSNk9MRWsrXBVlHeo40PresMS8gMDsuffG3yG1RaUVvw/RK
8NghMcjpgrzf78Mi+tL20PMdIzqZFQvSohzJZjEOBvgZqVDtxiGyHRpyb0jV6K551kEPqEgkdrEP
a1ZuXd1+0Rz7zdK2NcwM+pkTYysv3XTp9JiOwd5I91ZN679RObLEzN5FmfGaBtmDR2niuc9fBTSy
jinX3YRSOicJWBCVuzVicV9N9KzLGLE9W7WfDQUrDrNTfmh/n9GMASj3mlOZAtoT+F7IDkIBwSr7
QO+Rv6wNwCVEZ0/Innfw3PZFzOhjxzp8xnZJs5qwKZ/CSbtVLB93APAPmpmSsZdbePLNbB8rLNbS
cF8SzvRzwkjtm2Y/70UUP5EJ8TlwAOwqXSPKgwlozmyV9DF5GNuAKyLJoBHMk+MQyk/uQK+RYO0T
1ATzMTbdT67KwDGQiZGEcIRbGZLLlxzaahy2s67tPMoZ24CP/BDb3kEbKjIR8+6G7N3gTeubG/5V
QEYo3zZDvdBFucA1JqFwM5yUY0y676ai5gzW4mCZ2dmaxZ1Hn/CUhm19Fk5yg4ZyuvOAAZ5yLbuq
CpZ4w/kqZVD6JmqMvkJcX0I9NgeyrlAiGftRd0hp8YZ7epnkhZikQba0SRbFqUvc1mlQXzTT5bLa
g5E3cPQndIGtHGpBUbTWrTuX+ibrMQboXppcTL03DiiHH4mZSCb8zBm49cJKv1aG9Wo11qPpCvEV
C+8XxSUKxyfkApcUCX8Y5/qgk5N7K8Rt3AAod0ZWkaZe1uyVMxygxAjq8UpPAbAqYQCpfLDLrrmf
ip9ijuHCNzY2I7IlRtr1zhNuNOGlj7UqTxVmNApY2tssEQ/EAQiuCPEIQRU2tCU/D3HxpyRxs85v
Yr/omzfUydY2ML1PllM1R/rU6NoAJRERUdkVsbzdiMtCy4YNcWh83azzTFWLaZ4LlhKNfd4HN01G
IuQQdKjaSfE2R2PAYwk8IO+bHWoRouIc4SN+OeduNO5LK7lWgWx39O+/l6lgDPDGbRNltW8QkbxF
MofOk7qProp6j0r1C2EfCTl9lMUtDGmD+KQcLThnLfGrDv5zrDyXFLnsgzaaxiaRQ0pqW/M2tFDC
A65RvsDxsotb1rhgchCpNFc4QffQ9ux9Zx8GAmKGjrQbjwjcrauLt9jWL9Zk0LIZ4pd5yHzTjYQf
kM9FzwH6RuH1t3gHn40a98sENXk/9XzQ+nPfZz8VjBlAYLVzxFlaWBqnr3qhTMHv1As+HZl+84Lx
CILjSS5aPdrZb13phH45R4A6zZF8GtPIP+W2u8dWtYVk091nzk1j5PaBSMzHnjbmNjRtNHnAD3Yt
wfB7+gpblSjYEBICTjwS+Tl8H93K9+bhcxtmZ+pXJLY22Scv7j9rE6N4rqe7sYkueETvCt1+7Ys9
CSmZj0v57PVIRmkFbUpncLej+DlESmwH2f90ZUFEdy8oyjn9vkBa4sSKEJOGhqFcPiCyl3AWhzQR
R68l18wMdprMSfZIaYUpgyREj/kR0tP4VQ07N8OgnnQ96SjYXLuqpqHH0tNlqAJX4iGxMCDOGtCK
NyomzVwUEntEqAh5+Qp9jRDAkpRdbG6vXdNCPvEU3wuieOJINlu6H1v9OxJMWlmKhGjqUKrs/cbu
zGvYxLtAhESvThP+Kce32zr0vdxGEKlF30zrds6D67gYO6KBED8z6L6ZRkoy7EKdG6xLZ9v2VRbR
bb3o+kLPpJOUuVfqzS6mbhgSYYiYA5EfKeuTeoCtdmQUrpCz4V5xYmOnJ/MXIOdkx5HysuttvUDd
NqFkI99nEw/pgx2XWNiosRvR+GKSkbhN+Is0TfZcR9g3sAW+6+V9COjXRwsNacvEZac9Q1a7NC8q
Sj6bs/bSenFFFnKHM2Pu0xPL1esUFDrTgujO6AEFIYA9WIhYC3nvznW7LTyEtz1wpRncix+2sJ6I
TmjoCaPHxZZG3lm56SLGZQoIj6ZmfHYCLpBprMSDCmFpwBwxKPNoj2ZJEEXeebTwVOh3bR77UUl+
7ZjQtkPed5jb5h6h/CJuXE6I+SYW+f1YItdM+JMhrzxNIQGjgLeJq3Wci1aEOJHJljyadUa0HDGE
WXrHzK/1Q8f5rNL6Qqf4HstOcyl789WkbSwVQYRmDES4nXQAw9QCI0LF7I60gUCK4giN7gd6xadu
5nPUEhAoWUCiMONYRF2yybcoaPEg6o/SMs5WmFxnXDm6ZtDJBPa0U8Dkt5IYR7MvXjM4X3urqgc/
SvoNxd8et4BLXmoPdUpnCmh4zZ1AWYXF2fB7wzkkLuBFqwzfWXNQxSesx/tSa8Wjp1DUSzOeKAnT
8o/PQ1EehsLJznqCI6kX0IJS3dirbnhklctAzbeuJhFVmdbiwkY2PJqh8HU5PbHY+1TqTXozxARk
g+XISZPmau7dRssyZM4fcbNlaKT6rXTT+XYy1IOMhbxoLYHuhXZpEtS1Evehj/YAfMxcqQevr6k1
u3I3h8ZA11KNfl3B+FLbqApSZrcOaz7tq+ZQgWtYe/mpiRkf0NuealNxH8aeA14FnljpfedyRM4e
k/m9aqW3y7pRXvs6vdRCnD2PETyWIem7fUHeVhbTgRl2zmQZp1KfHhFkjfeOIfKd0CS89gRyQxcr
k2YAXHPTTpK9RG0G8zgsCJqCdvnTscBFdIxJW9EVP6BTvsUac63M6bQ9kiqqxpkY7wZScdKB2Bbw
dXqp7J2ddSc1QEYrCwlslksDF0RPPAztSNRApd/NLiIxk9puNnjYuf6LvTPbbhvpsvQToRamQAC3
nCWSGqzJ9g2WPAjzDASGp+8v6Ko/07LL7r7vi9SiaKdJgkAgzjl7f5taVygMAdSwaxjpN5kbt9Re
iCsrRYMy0IgYlE3JHgz1Bi5+ezWCdAOVBoCjz1EzklHm5Y677u3E21VMbrh3fBm8AtoubrZNYhMW
gI/hlKKEYKMVvyXdOS01wSC9YRsZHkRRf3C8B6QB1mPYWpsxGvFg+vhgUbCKpvnUKRrnQ28/uzab
+0A690UkXmotjUzMe4tIDuq+st9OFk6GqQvCDQzJD5WNMY6kMjjmHPE5BkiInMtcpfVwyKejGjKS
gCRpHO70gUA1goirEeTGdC2HOF27kEB6Bp3r3py+itKfN8ofEzC5PGWEBka8Fkyl1HVBaJPnXuIJ
C3E9jkb3eYiYzFn10m9kbbKFYS6WoOYbphjXO3ebsc8xJKD6lUnxzSmltSkK6VGPEcVmJUQ9VQ2M
g+Y7LN9ee++nTZ8N18kcHKrWg0MtaflmcVUfrJA84VTWBMIE6ZYqh7H/AI3YKc65xyvnlYAY16Xc
G5xbk/wLdl1wj5IF3JLWnafJ8Hlg7V8TSLHA4PA+tX06sOD527BCMWGRouxN/WM2BPcusQ6Y0+kx
WDCrwmXbdjgPnHl6nUvcXoUdvKgCp42Js2+pG9iHS025Fs9ErQ/jlkbaUfpklzFioqVPA6jwg6us
NfSntFfwN24JU5WKdIyuQI5+VEnyRcBqxBajKU8QCtPxrYXUk4pJ7Eix/u7Oy02R6S/Qq6/4zijb
XK2Yb+fdGFRP0MUBWhcBFDdrX0v1fSimJzuOrqrI3bOtfw2zeL6KAjbLZeB9MIn0iY3pMUsRgORG
T6DOsC8rAVsSOXgGaEL4XJAVSUAb5UzI9EfSD9E2TPLVXjDg1WMUbJcaa0USMWiOkFGv6JNZpwH7
ByPKZjr27g2jIaiiCzaKeCmezAwowQLuha8MfX4+31K70AkSxrFnT8oqHNCuMfvheSmd6oYqxc40
/nXhkNXIdldl6wJr6r8yt32Lh0X/EY3HyObU9twnVolvDcOzXV0Azld44vHo4acOWLVD4QMznKKT
MhQ30cjfpEzWV1HPaAGKFEL05tmLCLjepEbkf+DqQf2EOGsMkT76DPRyrLRLDDKkEJ+qed3BDl+j
pMQ3n3yRraDpxznZSUQ/E+PqVaIk/ZElwUZCMxED/Fu8YPmO4/kQJ/MXqwQrQtgwjCr9BkxVHqy4
RWBfYgwyPg7RNGB4l4QBDi9O7xAio+6c0sDLkdwGKd8SMhFaqcX41QmWfdNzf6KQbwaHRPkkforA
G60wc+ycKNNExB4FihFTIcfRHVxiax+jStlQhbIDIMhpq/DSsgN36TCzqs0WyJPSp1MK5s2y2b0P
U8kBCblFukBuxkqQVxYxu4lnQkHNmThKFM7WKaPDgEE8Y9UeX52mIxXSWBf4fZmRIdvLx/R5tl5j
2/qEzAWVOC59BMXcnXt3nSjcbESXyRzLETDRs+1gsNUZbZM7hIRRo69rzSPdJ6AScAQOeWc2NwpP
kTsMT8kswjOa+txHQQ2X6Us1YH/NBjUQ2UcrL+OOPNdyB5TT3KosewswBq5gR16Hsox2nRNH21gC
dguckZDnGQlu0QPOmWe5yQFU7AbxYaqMp2F8C2K63p71NGIKWue+/9kQT3Cnucs5KLncSh5C0Mmc
WQy6B1YAGFDMUvNUm/7Lq7iW2vvSrBd4naeS1FLYlCW7TZedAwyLqcLIb3WsIGaPisnv7mKDoWCT
uSwP6V0Q1xtSm5BVh+1+5i2Aj2Ll4z3Hjl9tG2bmqCnZIkGRoEZFqxWuLFgMXJB8pMmcXoahNQi0
s0h8sG2S1RDO19jGVrWP688k7hqYyhBE9ZZ8taesa9/6onrTmhJRJLeqrMjUfuKOwJa3SZ7jETyj
DTktS3J258ZHJ4mD1dCJ+SyTr25e3IliEaAUWxfzAklQizOv7MY5m53x1M0WU2LE8KDXsUc/F+GA
Eh32MRxCgH99/NVQUbJrssNEdQ8jqX7kpnl26uVekr+8LraO/p6sLA3Wo4LW6uUcQKCoUIoizhaC
H1eGTGyyuGv2ZsEHDJNQj/JgB8F/g9qyTj3gmY58iGlAr3z3nAkkBjn5m0kU39GPI1JhzO7AaW1s
ZBZNNz56c/qYqOXDNCX3UTJfJX1903fFjsBSkdmfKj4CRjAy5L7WoDyj0bjrxMLpZZympEZvs8id
LkwXAA5cuGxoI+vWyaJXO3SeFhtNmbPAvUubtzSWWs/YXCtcrzthPPnBfKiFeVbkDwCzBshThXxc
0Xif3UXd23xbDpYMgrDJJ3rwl+Wxcaf0YH1iqODkbBCpStcyVcWuLzhjWres1r5oEe4H5Ay2nxcp
P3tFQwvBOptW8TZ0wWdnGL6U5ZexC5HyMeAoyKNljIRAslkXXvmGd3SfL/Ub7LAHzD2PpXKWNR1L
RLul/BJwPu+7bPhUssFeLQlLEtmqwKX66jUHIdK20GASRkRuTqNgunLnkpyV+kGI9Nh25ou0uodR
Frt4YlRc+eE9bls6y6p9A7F6H0TPozvc2p1xivv0ajDzr7XJVKmVxjEHJ4lkBJdKRFZTC1saa2lQ
b2yreTGSu3pJPmFU/F5ENw6R5fu6Jj036v1zhUyyGqCnWggWDIfcHfEmLHKNItBIa9/GSavsCqie
RxeJnXZcb3uZkGX54rjdIY4+tlNkXEF5uzdCSkFJBmuefFiS/f8X9P3fCPrIBneIBvrfVfG7vGqT
bz/p+f77//knI8BEJOeZYIPxXf2jg/flfyGN9wRCOvuiqeOP/kcHb6HmI/xd54J5pkCu9h8dvO3+
F8pA9Gs+cj/PhvX//6TmQ0z4sw7ec4TruOgDHWSqv8QgReNkAiGphoOgF0iQTpvcGrRaj13d3PYT
wfLgT+J9UsDWTUITSayNSbRqsk1a3wFpZTo7DDcGMB0U3FS7EvoGbl72GTkdoGAou6veUudOND4a
OtQbQUww0r+O92/k8e/kiMK0XR+HgWObvuQAv08kbJpoCaBYwC3gq4JJmuwyIIMrI6TghD+q8LXC
1gnkN0nz8i+vbWmfwL8CF368eOAL05QuXVzvvRbSSZVlFaLfE6MEJr7aNzmQT0Bp2wtICAPMbe2h
Js/AnoYOgOc/f/bfvj5fWwBWm3PMdd5FOGFJz+rZdfu9vm077phhlaOm7JDQkcNk0Fe/apIR6XXR
YRqkhPrL6787fy6fn3Q+0+X0tmlhvPv8k+qhIpGJuRcAFbBIqQ9RS7PFmYWFgyJGIOP00YYi7mur
/BwUMCoAPIbsbsvCwZtbt8ZfDsnv3xEJE/riAkb67oj0RNaHTt3Djatcb2WlRC+U2DJOf/ng7ywZ
fHBhc7lIxLae7YBj/lkE20W+g3AoxJO/6D2bX1EdohYk/wg7pNdDZYjK8GbpuOPZisjt0RjvZEtF
mtOFPNWOG+/zyfOO1Pv+j7X6J7PLv/0i+pj/fE4KG1WuiYDY5pR09RH6VwiIaGAvxBZ9ua75RksO
/rsRf3WdYDXP4WPimmwlQ7qNfz4gvx52Ydt2YDMZt1yLVevnFw1JuR59pxr2KcoLzLaEsTNhq7Z/
fpXfHXUtl6Y3QbiKuITZ/eujmT7iUivL+GjR5G8Wn4/RVl7HnIT95p9f6ndH8d8v9e4L9lwzaiIB
ps+fE/aXuWITnH5jhlnjcnUZjCLxJ531/OdXdeRvvjyaGp7QwZCcwO9y6WZaBP44ckHb0hzQMvXl
gQgRoh/YlVD6uisV3MYguc51PT720sU22qgDS0OAmV9mG5WTjDWmBoM2zz5kBE/xvu0d1D1/4w+K
KcWUnRoxaZZTwL7XSN7ayFn2Rmifw3lSa1TXbx1RDQeCZ1vSKdYROStQN+3k5K/yqL+3BuOz24jk
8JdPrg/ou9PWMUnSIafOl/Yvpy2hM55d9Vy4uc08x2K36/SlsyIgOdsYsbrvtWFjVDqLOnjscuzY
qTvfYXmWm2minPZKUjP6ZqWp7atBUoz61bgh8bfbRAn+CsXJYitlUhmzp2PveONLzLh0d5vG3FiL
7Zxwi6XnqfuaFKWxjghJO4QfZw9Gv50OJ8NOX/78kS3r13uXYGxhOXqxEvz37lJNA+hPsJT6fdVI
yAnEi49N+n2q9Ih5fFrSiiEEcDAaAwJJKIhfEGNvc9DdmASMEHlunKLqGxnHxsk0P9EdrDZtbX2K
w8XaJkz+gUNYBIuLau303i5ycvkYDOEhML+khh+Tdkpfd9SNWaMBl0jg975XZGO5IRwcsy+ORdAx
izH4MzctAJT790FVP/XDiQIIo9QMj9qRsK/BUZB27U7HdInIs4glo46xuSaa6z6qxydfHbMJ7mVV
ENYHohlv3pMv8oc2FeIQePCavXLY9sSv01K9zjMEBa1ryN0iocBU9jhiKAKCuqbLXIPnmHaLHz05
aXI3SHXbevUqT5CSE8fzda5pBIH2nrdWxA4cKHsuIeX4dxL0SkGcZj08uiathNHob6MRX3cHYGOq
nxDBwx4lU5eebH7tkkMBaKan7BetnvQaH6xKAhgIvsat+FrJ9k64j/DExapoxGfb8h7dxf0oC0Tb
RjBdFRYy+lBCJutJcVm1akBXTdc/FW2yr4raWbFeIUJq+9s8nv9yVv26cPlCsGtlKXYDT74P9Jy6
SACZ5zoa3J621ASRJDPWZDE+hlML108PMInp+cv6/9tXFdx1hantmcG7dStoOTuCJeO2az53zng/
VPnb0Ho3GEGegHa+ZIH38S9Xz697Lx/zBYCsAP2aR9TWz7ecLgoUyfIDey8X/XyJkmOe0ocWXuy2
fRUSBUhgHs0eS1ktlrs/v/ivFy5yPVtvz4NA+1jfXbhEG6mU+RwfV1Yf69bepbNtXLlLBti3t6/N
/iCNbwal5F8Os4Wb6N0qyQu7HskivoM76P23SzlsYKDhOLuDvAl0+J1TFGqdR/N0lZXJa0HNwLiB
IL88Xm46Fk9kbUD71DOMaOtv7+bXuz7vhrmzjz3AkmyJfv4KCO1GNV4zXZ+gKm5MvWxEtDCRfDBc
8meuzLGzbjppQoVyq1scn5s8J4GxiMdH6HgMHHNz8+dv5n38IjszKPUOliefQRzi+HenRdPQRaEV
iqAVY/I6z41t7bnWTiXquY7mN9Whn++aiiYVTgHue/kLAVcfZtgryBesT9nEEO3Quf117Bv4SQYL
Qa+HvoHvddOb0aOV2uceWfMNWxG1Z4oT9mFxboiujN0Q2nPGP/3nj3TZ1vx8a+QjSakrQgfb1fs9
beQahhHGJGeS9U0sy6aPBrJlQgA9auCmrEN5FdNABokucqZ8Iiu+w4mcC33hF1RrnenRQmfrQshN
twZ9OtbQqBAi00+nLS7HPEdgj54siwhOG1z/0bQruSX/ddHTZN3dOwWT7A+i4gNHLkx8bqsTQPSI
YwRhqfjL7st9F/z941tkHuU4EugMFfTPZ1ZotQHxMWMHjqRb90hXaJWSN2WQw9BYJ0W0ZCRiF2sY
8QekU9NEid/SxACMx4ZfDa5xYHtOuxX42YYCcFxxbMh0VzPZcGn1sZgI60l1MdvHHnKHL4Y/PrVx
7l/nJSBpgL/sfzxnA6HVweekgJnaTGo9lV370Rht67BboGjOr0tXwKvIXBRdhChsbJMGUuV9+/MJ
cNn1/XIC/OtovLvOGGeNpIHPHZlqYLCZYrRre7FaVBlwMOrMZ+gZchsdkS17FhKZwMZpJqV4wiNx
++f3In630rMB5ybNKoTh8N3S588KHZVAMB4UErkGMeAIoDIS2YKt11jQywRdMKLAIdtEDAPN3Lot
porxPGp4gkwOC2/8FFawgkUd9JSq81EGhQOz1VgglrHH0WpOxmhfBFlpmkr8ij5dXQWRS15M4/kb
DsYj/+xj6w8pgWYIrGNFQ5uZdbkt/OQtL2HZIGi77XMR7kThfQQaQV5CAIreWcJpn2mYlmNexTZL
lO+QxClMUp6mAPRGYtJZC18BNT15Q8q9vQ62sm9eBqL/nCZOTkmD3Zexj2+l+fVfju2vi7tnmkQ3
sgemH647Tz9VbsT+YLFjOfXd7DUK8e8ZC9CBamFP/+dX+s39y6OEdQMKZf5VU3/J/yqkujzzyray
uj1Kjbe0prcKuYel884fEVHHNfKdwoUXWrqPf37h32x56YXZPgZS1/Wk+b5wbsJoqAFssTyXYkvs
T7ca/An4cN99Zfwy4REIN9JmjuCV6BcFg16QdVTyKBaRpeYwo6T/zRUDQeIQudczQPttlexCj2nr
n9/qb050z9SWWcdhc0Fh+/Mx6qOkscPU7PZlHAEVa45Vl74qM7+DCLQukuStk9XfmlmXTcu7K52O
nx2AzKA1572/owbK6KYk4eqy1HBjOshCDfA4MtksnjxFftgjNu6I6gicA12GD3aI068r1QaTUgjl
zL2bHLQ7cdyrXQtEkR74/JhY47E3/rYF+rVe44tkxsl9n4LXfL/9SoZeCdwt3X70KzKxAGGxDkrk
haaeEcT/jWX5X7savz1jKZHIJqDdRqfv528DPWGGbHTq9k55Hnv7jDARsHbp3bA4O6uc8xeJ2wQN
/W8n7K8VuQ95g820q78QUl5/fuG0IxzTwg63Byr2go/w3pJUh0QlMlqd2lvKFeIzqT8z3CprL+rD
VSo6suOAM49hxKwBYx+ESbUz/ex6Wbz6L7dK69emCG9QUjyaXMw+4Uo/v8Fxxq8YY4fa24b7yqqi
KGT6FPR6d6Zu/B4n7I6Vi97G1vlB80MNISAkQmUrW0ZWrGJvzswh/PPF4/7u+2KHzDdFdeu770/k
PlKh7ZSEesxDlO5MyJBXRimu8g5pBMhieQOpL1in4Bx2kTKjDRtHYKI0EQF1FXcziRO2SB6cafpO
gtr4MFjRfRx23Q3e5AB+3LHx45uFlebUBM1ACIoo94SZmzcl9wWcXecegeIqwQ5+XmpuE6ViC5eY
RLPFXqBeuuZckuaFQJIOzxXi31cyND4uA7pmg0j6Z7uJvi1Nss2UFSO3iqdzbnFbc0CGA6ncdA17
gD8fsN8cLz9AKshiLNlLW+/Ob3BnDJRLr9mrSKyJE023A0O27VgOCI0G8ZjEw71ntG8pw9I/v7L1
m70WVGdXBqa0TN9/38ROUhCYDVFue2xx8pCag3tIjDBEHe9ka7/ywIK37bVSBcPukP6m40CfigFY
/Pl9/OYIUEsJ1/T0NOKXO0NdouepfbfZZ8l827qFYgTN6DxB8QYFw3oF6GjdzFV5Sl27+8vp+ptG
us+L082liJH08t9d5ehLYJwOvDhcWeiPUby3/epLWkfRqYgae5sYhPVF5POmKtrB/4z/chX/ZpUJ
TFp+rmd5lotU8+eLmJ1S2Qex0P7WpVgTceqEa3TayK7TgoA686+fmFLoN7Uke0oyxGSAMIh1/OfX
RJJbDRFhb3uSkoMvFeCz9Vj33t1E02aXkI+RlwpE+NQEgGV9k9Mw/ObIOD7KKWz20RQGd6nxCrUt
3g7FjFwOHQhJCU50N9j9qSOXgaQM5Bh4WZJNLh0myiFBpHMrVuyTs5ORTfK5o8UETql+sGPMgTMU
ctm16St01Z0zd/l9lwNjgqyGQdkzKXvLKXkqexTDDLejQ2FPzkvmul+UF4vtaE8A1KiJzpGl/yHX
Cl8zsvAwnOpg7w90c4xHN2QbKUfxTNR8ekX7KzyHSQ5+BwHxnTAVrnE7hFc9OvcMNpqn/s2pfNQm
k/JefOd5WKz0u6Kv347kDAzJo6SCuK9GYZyhCypMIyU1tx+HwYdUImaJovkYD8ndsszWc1daCQQj
J/gYdmm5d2RFi8gm+LYM8md2MsDb0gjvqm0eBbCC674PPlMEZefamtKTv+Tmijtk+TyhCTDJc4GF
umhtQT9/itm3FXOPQLgSmFvZkjNnB8mYmflIiOVQPaSJ/Mr8ePlq4iIo/fwTQlxjV9pucp7lkECZ
6b8Re49mdRhzOLhFNWwLpGzUe9jY4BpRgfX50m6SrJ1R1xeTtyVmdC1zrMRLVbOrH/KX3kDfZunf
Lk/JGCot4EYghqZMbrizJzc9bp7rmTbJ5SnLr8V179v7vEzGU6p/VKarfjy6PBdmuAJUGxJxjaRa
M0RpPXqny6N/foxFBMtnpCfnC/Jt50Ry27Or5Bxi+zhH7kSvk1SCLUDZ6ggRBN92YPTVsZHt58mr
qF6WEDpRNA7Xl0cLyI5tnuNEzFS03BpVu9wO2EJJ+729PMPkb75N8tQ9+AtZKa136stQ3P3zg/CW
dcJeBa43Xh2Bv2tf0n4/dHNJSoBdIx/LwDP1RGaOPbTffgxdEispqdDdN88z3wC+BhkBDBLhA5h0
Eo1L68WIq+rYQdV1DLbJZl0bH/raMhALNfcql/25SkvjzgLOvgRJvw8nw9kIgqIf0Uw013HXRevL
rwVb/PMMS3XoiDJRRkEIqMzwxECjJbMTwjHqRVxpG2mmRxt/Ldr1ACG6MeXYTZtwbTUeDErTS+/J
zkrvaTCp7TQnC45sj/a7p+KjYybqGC41Ce5AZZ7zOcUnVtWSpDw7fPbSzliXbl+wt/L3nTctz7NL
qATUzuVcEj/6DNXp2nCt4L4w2/a5+JzrJ10sIqQ7llwMtdw3lC9PURjMD5hrVq20mqdmbhswClFJ
j9whHLkCNTtTEt96XeLAuuARW9eRWmMl/S7ZWWPPHimdnfYkG/Qysslw8PriWvo9brQ49zi/QYOR
h3ID1SlaM15r98KKyYiq5ZPuUerQK7mKRaSgcjrWg1mgiTLU3VDVkGsXPnagwuBJxaW3MSefJGRs
NzSlBgTv1lifjdkm5LDuQH4frVanM9Kpv++VGj4jKf2ohvFoLWV5641IQqqO86SysSQYbdGfu5GA
Ea+Ov8VegdbJjQQ9CLPZVZEotqoDaJeWffGwFMP9TCDipwLMCkSoeroyJqP7KKZnIWRBKoe7dWpy
KIeS7IawaPxPQ3zd2LP3mfnvtMNi2h86/L8fBRGKnX7ec9jl5jXAEjWxrKIH654815iJn7Xnw6Az
StolfS7n5DMLSf65dEL+ekZsZdXe+RbJ0ohKnSgpnqdhHO6hKRAG+Fy7jfXowwK59RGURkMbPolk
yW7S3vh6+S1Hx38uOyC7BcnaG6x0fBv0Xu+5ySB+88IHCDDhw9y7GFfixT3mjECxxdjtwSnxyC00
lw41kvinICRYKUlqh3lbNT8BH822iGi+TCPwrqZKuwc0xdY5cJMPLQS2h17/sCatqid9Bi0bodoV
8NaHtgxGtPkIwRr9azr0xNSWNTF45uegAPXSkNtwGL3g4wQFnHrN41q08csZrjxYREl9gd4wueNB
GePAzcd370JPUo+jRs47ccNYDi0XSc97v+kZU4xts2XB807CIPtFAPjcTCDNbyO/mW8vj+BuixVC
xLVYDK3cdZjnTV12NxV1fOvlzwGB9rtCCWwZTkQKvHKsI9paghsbuWw8YMTXngYhBk2wHEhIkEeH
/lpWxzdyltUxsrL66NYQBbsuJSYYvvyQiXLHiLa7txMT1+PkymNj+/Wx8FzOUrnEt5ebXUVQ1CZO
Rwr90FxuLj8EcwMY/ube7Nro5AakVUaWfeWG4euS9Ed4BMU2bb5XhvrqhThWc/psfIBjoLqrIY9b
5OwWki0Jy9zto6MFP3kjSgt8T1Vc2/NyaCkjVsJFbaiCvePU35Is+5BlIUrTfN5FS/LdmKF9IwYW
xuhuy87lXbDvU1O3raR/WOyF4WuYnrq4e+nhsuD7+paqk8t9nAIGR6z7SSWonI0Zc2ky3LOd35QT
khSZkdQ1KxFtGvaQRuGe/KF/sef+Ducf09n6NpeRvusyWQpdlCSIsWX24tvhwV3EV9uO9y7ugAmo
lApY1oy3UiU3s01EEXFRK2TLayMK2bRKf8Qfaq0ns6/XjEIJYY7QNsphacGgNNcUQ+m1VS3Pw+zd
NZ5aNlZeoxAnNG/O7xUJ2wMlU16PV1MKpCGdrJ1TLvsuIfBC2fsMGqLIGTnK+TsV532NHX+Dl5Wo
oRo4KyWew2Fjyyr4WHXJXtnMjqpX48mrn7KsURAxSPBysfUMHekElgKR5Qj6tWFhbrrE/+pbOIKT
pIhXS97fl0H4wSNpY2NMs7XvSLVYG9g7aDLK9Ug3rqn82zwddHbs2K+RAF71XXldOJ5iNmncJtP0
mizeTlSArcx25gM51ueyNm9olai17+9L097Ihdoz6JZvxK/jH1M22SycX9yT1BrKCTLatvXJ0Wzg
SZvpBkUIkPzauTNbw1l1QhOwdRyT/dEmp2/uEP4owamaFTlE5SztYEI2N6PEwm1OVrtjVIUwHOrN
BvzNjTCoI8q2JmxO2cFx9lgSXPkdu02N+tB5M0oHN4CoHAgqAUkPy73ZBVTIlrAxenhbwlGQBpbk
ImUhTk4a/+R9xQ3QRdAgeK0ZWnjLWcZkdUwxxuzFifagy062lTz1y6Kz28Q1ncC3klYytphVNxTf
Scl7czRad9SQ3YGdxUoq7JcawOuq7tlTzufGqhEYgOjF23qbGAyjo0Cx1oHxhQzerhJSW3wfxG8M
R2dNBNoxAP6rIcCmxgErzQWGD4yKg+zYCzLYAx7cQBF2gCNio4Ks1cz9ydGo4RTmsLBIsJLjeNtq
HHGiwcRWMwLu4L5UwywGF9LuQ6S5jsYZd83wteQGmNZzct9DPFYafTxoCHLZAHXONBj58qiDldxq
aDIQkTPtHHc/aqByDUHimGjIMn1GoaHLuQ/92IfDfGEZNSZo5kBDmitT45rhNitNdfYvLGdYY2RE
C1rwlycHDX2uoT9DRvL3zG6ao6XR0OMFEq1x0WSlYPUrxtreD+ZwlvoFGw2Ylho1XWjodNb6OCPA
UE8XILX+FLGGVDvQqhkNJMdUA6yBwGBR1lBrpfHWHGeTbAyQ1wK1N/I+LfvQQGwFGbuCkI0dytiS
gPJFaXg2svEGGy9A7UEfhExDtgFdCqYogLdjAYK7gsUdM2wvNJy70JjuiXvmytDobr8F4u1onLcP
13vWgO9Ro74d4GvHyw/mgjvZAQRvIYNPGhHe9poW3mhweK4R4o1Gi6Pnx/sGXry7gMb1D0rwU1IC
IV+gkScaS75oQDny3M++RpY7Gl5OI6reDhpoXl3Y5qk+yo0GnmMVAluuIeh4iTZSY9FT+OiJBqX3
Gpme6UcWFPVF49QzuOq+BqzzWwjEgh+Vxq+7msOugexmC5r98jzabpbKy8MRhjttOnkAlBQdZw14
vzwKYL4biUcVBAQeZ/t4AN+1l20DMF61zUusofE/fjU0Sp5Tali7Gi/vxFR54OZzDZ6//Jg1jH6q
XghvKH487WtgfanR9eOiKfa9BtrjBkMAOAzGNWiwL+QthRgdAeA7GoX/H85ZDCW/SfawkXxmaODz
Y1/zxiSnT94D1wcAOa9gs2QHS6P3bQ3hX6DxQ871zzkdq3OuUf2k59Y78j5tLnJA/pVG+kfx90Uj
/mnytds809j/8irVMQBCBwIMjn89G8GCod33Vy6zB0PHB+TkCIwAztaWjhYgLeHbrLMG8IpvdUDC
OOKebwMrBjanKVz+Bc11ebgkLrHHXMT/A+wCuIqTXmmmz+XZC7ELMEO6dUJaFcTLbxfTjA+X54la
104B/X+b3uA7CE7+Q/m6/POXX80RD14aADm+/PoDDPYvPFhlWOW6GIx2/ePJy9+qL2/3n3+ubvGh
2WMKEfE/7226vPnL3/nxTsScvwh7kT/e0j9/MQb+u4Wj9vIv8FFmiEMnJm7T0f8w2i6Pcs2UuyDb
/vmDy3P//Hp5hJQj38HZfbr8dvkxRi3Uu3/+Xxl1YocNFnc4/yZhtFjTiurLBazl+SE5lgGYnsuv
//xYUgppclL5ti8PWdOHazeYBLZI55oYxPYQN51YB2MTbtqqOSnTIA4KTeSmXkS3y/q02E+FBZVi
kgAO9CxwSmd3jTjubUotbQcirzIpvK/ciAiiY3HeZ2185RQkLctocO56MoF3eCums+dTiZM0u8MG
yDC7g5Hs1kCyRgRWdkYInznhQo6xAns+mC6xMQamvYn5xad0uY1pdVBnPxTyEzu2eNOykK+aYpGk
xzkpOlfWHi/Lv3dkd7bCvkewguxzwsscwiyo6NgTQr4YRMzJz4G8E5a5q6bmSzhhxw9neMxwVqn+
w/4pTynpBiKmUuUlewL2ruJ28fagSh7KHnFRSW4LpdXdMhNAGoAW6yISC0eaJ47Vn/I27+FbwFEI
UPs5Hj62jChlZ2QInFQBQbJlu1ayIL46b74kD6Nq7hOXuMzacdg/RXdONUHEqN56V2yLAqA098/v
SkGziHsKD9/pIYS61+mCKVJgdyZSRcdtLDSLNFqjHVt2SD1FKYY3q6r8U+HUn6bhdjBLEnubcd9G
ENVpRgZ3UlWABtJ4m/nNtzoaHo2+IRTSHOs1yarHKI1hK++MoiU62deyxAEaYxu326IZ9rIqg2PU
ok1I2BtZ5WgcBvu7V4bWIVZPMfKtD5HFdob0pZOBPuVI7OysKtRIjnkKgr7eZgHmqGSoko3ZFLjz
k8Ti9nyT1t9g7EzbjhJ4Z4koWgGYy4H5WLgkTSX3QdQC6oPfoZH0mKZ0CkGb0dayshvDaKNDFy7f
0ThmN9IF7Oa2/rFQEw5VocZ7B+FZUoAWITvsKEFTMesY2O3ATz/nCdQp5ZpXc5bAaS+eDd7CUdD6
WNWhYgwY+jjxMcDvKpmGh84mSd2ljmSGU8H9AtKWeCuTjKRVaTCWr4c+IrYCNpxivIkgvWGiWICA
qypqd1pgQCPpDvAHySMFzUzOQqJWKXPZY6ju0TGRdBuwN0BqcPRa70nZQOezeTUbORIXAARDYZCG
ivgiAXd0hTOnhuhScycqavbBROQ4On51oZOIKir+JIHswL91ko2Ttu2ppz/U+Siz3MJv1zWZVlt/
9D9OVp1f+1+yamhvG+A+xE6tF2HfDBEdhm4ykkNmVjfg7ZC6CLJ3uzgmogdSCsS5LtijfQ1gDLuf
8W1Dd3C9GJoM+31YAFhG2f5ayYszIS5NykFAlKFwwuNL5FJUAudt8p1h5B3dD4hJshqh18zlvK/q
4U7YeauNjKuAPtfVgM3XNTsYSknuA+WEgpD79g1kQQE3iYDqyPPEOqxYmHPzVWvAagOfrsHRoa6j
o58vbyWjZKP6P5Sd2W7cSpqtX+Wg7lmH8wB010UOzDmVGizJviFs2eYYHIMMBp/+fKkqdO3aDVT3
ATYSsLct28okGf/61/pW/tVo2t+jgtQyWoux4iTv74SPXUssbQzQgXY4LB6raJY28IzsI4PjMtde
t+XITbch2flLpiDkVg4sAALadOj27KTR/c74nMJNi2GbRye8Fref9b5vmgVual5uElv9zPNGP3IH
xAgzjeRAu5kIdAn0QasJQvIiqB9kmrNwfJ8Es3vqk+uHoCVQ9UiKGyKJhRmRvrdGjyOQEe31lJw6
CGWbNCqyZzk7PxPv0rTXoWCPY0yec1eCi9vSWCAHqOUlqMfZrBdc2verSDmdOnSz9RCkPUNcNAl2
lMHOdzS2TLg2l+7+oqgUd5Hm6FM8yiAiadz1Z6JW5eXvLzb3RulEv5Mu44DFEmJrRorV3wrISrAL
uuxMbl+fiTauA9aBAStAxEGasQjejacB4/yJgXLe2CH7C0HokdwcmTGu+pDv8TDYO69PD5SNUhGV
C/wIRk3tQaq2dRDsfQ3Wqc+7g4S0sZrr765VWOvWIcWvwszevA5T7ccVJiykrWQ9ZmEWwydIsbly
tzZ0gTAUqb1rjoS+l+wQJBNfSxCIj6i3jyx7y89uad9qt+1op+twiHJgDJK+H4ea4TrLYz9Phw8l
pg/bJJlbctipTQJ5PfVonBP1L1BiB+07O11qHy00XM290Z5xOe8mTrA32C2EfNOeAC6fSHt0cNf0
y3tupwTD8/ptkcUlS1hqpEoUO3Y50Bkjgh5ibPYpqleM86rXL0PCXbbKpAdeP4Uv0HprDrd4d2za
zebFZpsTAaMrd1Fv70gmc48auTIjvqbD7fGh49unswdwvCpuR0jfpKGKtSjvjQfFFyRvwkdRPNbO
Q7SEEc5aUDKBnZM3bNVVpTBMTUwWWyXuRTxhpY9RReuMMc63bDhJHa0bW4YPJSfAtDL6x95pP/Iy
4kPnTuVlLof3sivyHUDtLG7GKfZQzback1P6HTDG9bqlNqu0LpnLFNJQ16saVZ4Clunbipv2Jk3d
JVb9dJwyasc0Sj34qDF/GCIeLs70BEcB/xwsUx6xnB6mFiKH/kqkQzxNLJCoWKjdNfVt9bpB8oob
2q+nUMbnGY/4YUrLn8pKoTdYvrvimmDBA4esqiJ756qeeyxa196CC05WkM5FFmoHdBl98EZgGkMf
rCfZJgdDLPQfhPMPAz/lqZNFdJ6jKI0rPJW4sWyWbTNo2ADf3xUpwDyXVQccNyluncsMm2j7wYqa
OVwZY1PcHs18pqKM9eoe1AAwxMWikNvzZ3tPcqu/OckTnAHx3FbppgIPecOjUD/jjS/jsJZyY41f
+zFpX7yiGC9zRlwy7LoXGY4c672sXkXJb3sqxHs+Tt3JbI15bd5/iDNObKRvl0cHkNwhq9AYuiCN
wWtYv40c0jkspB6s1NR5wbvQA8x4VoPpHbjkUOH8EJLJI94gmQmQkrykKPa23alNYKnlgfhuuvIK
Vxwq6hfWmi+0i4wq1l32zQN5W4FteWz9LL2yM73KuRUveTXukaAs7GjVb+nJCfRDn8auMH+X8qHA
xH/u6NsrquFSFsS0ZIW1MqujYyFGd+2Njr0t8vlgWsPI1WUS3zBG8J8ssxQOmJ3A1MNui2On7kwI
k5NiScLwUqdJvncgrW4SjinenQRv2h/0Lm49PTm48CCLutTT71hyfbMhHfi2aK6ehVyYACk6eMNy
UEUdzzlhpVIvsdFm/m0qvJ2r77ll3e/htT55rievuuhNniDWFLcN9P9U8HRNPCA9tZPtHNOMzlXH
GVbV771NJNlGvMRVGe1Fa/8IpOkcosK5zA4ygjM7W1+N/c68QzIJrEM8Hoi4jqF7FnP6i2gdgmhA
6VxZLP62qtWOrlj/ILMcZl8l4QSP/rimtZEHbqIr9ITZ3TtNTD0ayJ9eFQ8Td10rt7zHPPc8KpMF
nWpt4YIeRxExWIFhNNFbP3edtamGcb/0VXLAykMtYGVvoHZjq+JOoXo/dpCq4EyZ7aEvPb3yE/2a
dZZ3ckgsgOfAypzNIorrEHDLPOTts1WJ7eAjKcO2bXetL4oVi6ocSJTgvoU8TjB90JuAxZtlDgfu
SDPWD39C+Jiyp9DNVia26sGLflluMh3gBK28wfFWUucc+lRBvJgpe926OaeFkMeoSUfX1nbHi1Ua
OhZAHlf3+fO0MM5id01YEnj5NxuJ9eCG0bdUJdOl97ZWVmS3dCYsQlfpncNoCg4XAYpKy3THRNvv
TczaztzVZ6WPGKfZkRYD7VuZ19+xjDtMmDjO/RnaL9DDbggghNRRuSHLXhRdcO07f435ZP5iDuuk
6GnJnNnKBP1jobskNpz5Q3NWPNcNgyfi2jks4J+U2HF2vDHJvnffksYDIJYnxjdf/YSg4L9ZxUer
RbKNvFlTXzCFh76GyISFmYd6mV2ymgSM5dZfKHIcLoksradJvbQlfJkEW8IF/FNJwTN3EqT8XYnh
5FFkI/IQfP3LVF29kFkuDXFNhzQ9cLId5GPCCea3rvrgauSAKiYP86rv4BoNDT6/LfLC5IHvCMRC
muj+MripjPtgCVYcG6MrmCDWXmehzX3aN+W+JzRPoWNxZkWhn3qXhofFYNb4rJ7x3PduWMLHzxdk
u31R2r/aBib2YFYBJtQAkNagCQOl+mVJivnC82B6cifzSKXlN4VMjGo9saHJcKVRiDtclpG643o2
KDqMTL6tTv1Ii6W1Bs+kkIZHduxLRVtHhfeZTqaQMk7dosol/c1eNqMXR3gXt27t6G3gmzXFvKI4
O9mwlWW4nGqE4m1umw7YBzRP05hY53ismzsv21nQVB5LfCOKJWVXzOGZ7Oh8jFLM23mrfuWd6tgZ
Le62a8EbewysTQ5PFxADsVoBqn/M7DS2QmRF61RWaftce/m6wy1FaOmsK/IfTp3FvdfC7sg9zu80
M66lkaTnPKyh9zv5PrsjRzkKr32nfWf5zl3EraFPUSi48SGDPTiNhgyp/SK2q2Tc1iOc00yzDLK8
H3hRjYOXteFutgBx3QXfzxeDloR1O/ONob5YPApNQ+sdtTRxxR+LCfZqOZqAgPPwa52kvwzCm7fK
gdPB1HTATNWsdOIojox1u70zFTdaOeOm6W02xyChSfenQLVEl+6CBSSm16oc+R/lTusZ7TW77/hz
ds9eLItk2EnF6bDLw/dlWC4Uk2J7d1R/moO8ZSlSvxOMlXwkonybGdYP7Zqcf3WljpKZeFdYYbcp
fPEIaKG/iimfHyDCn7S27I0WDrha7kK7WpXmZoJcgXsoe4PvBUVCwudyDAx8SVhwFCpUsGpRJB68
9Htk/+6CyXmLGoWvz6++Ngb50BlYxFd09RYo37pTrn9gsKaDviHwpzLgGtJx+jgT6kVYRX9pOFIA
BNmNvqSjhPvogQgM6sCulFO+J2P/UmegSpLIdtYqUJw9ZOhTcCTHQ0HbNkwe4C3jyRTBr3C0MW92
ibexPf3i+sI9jHJcheaAWcHGhCxAn69bCU+lCfEJjBjesNpIb5Ubfsq6dvnpu7hwoUhppkf4XfZA
M1MDwof9BMZ3wiAybcD+F1VPYAGgC2ylTSlLTDmY8NC1Fpt3P4F21o/1HRX1vUu2g2Vz0jdY+8k2
2lUtaIgkaiC5aYpcmmxct/hMdxXk/KluqRxpMb2X7UZRuxuF7c53G/e3Mg/kR1YlSr+X5M7NsCzo
052xb8xqS7EE7eUw2ISfjJdeGF9nMX+kkOTQLembqhc90xvnWofG0A/QLKJLa5T92WpkuMFNJVho
skTtLCuuHTvf8ry/X7oAhGbRx878XoB6UkVwhGLM/d7t4Oh2HY/6IF25EdB2h+NUrtW2UfW8l44F
SzSxsVwiyXCWwF/XqrVs2OaKpqCGtcjeu9FAqUXjZ0jFz9NqRrk5vFY9JO/WLHdlomEXe7FlDXjH
jaHeBDXil+1Fkm4/oGCyqZ3dvY2HbUglj3CEfqKHm7sQWNCKoLTaKpZsVdl8Z03m73RK8fxMLXvN
KWib2pmzyn3zRF19vZqdMXnqEJf0zL52JL1wMiYQpXMtnzrKQcAEp9ghRsN9lvX3wIZWiw12Wkmh
rXsnnLcf73O9gbAG6s3ZfxLTjJzUAiDoNZnbAhm94+QogrfMiELkxbbedWY2b7p2AdSZzEHM3fDE
mzWTa+iZTczOAZFjHYnfwddzTcVZFpN4T0hqRRDKBf80OGdYIstBKHGLAtmc65oan34AIBMEnDl9
uHXchJfVnJTRQ5Wjg+Roa3nReat5kC+coHo+rA5mmWw4OCFkVpcsP8vPdJvKPtotpsBOAc6ma4KN
Ibr+OgbLi8Wm7K5IBUfLrsTGHRvNTM03TrWa8d+H8CYT66UrF7pPCMy72i8J3ajvo7KtdVE0xnpw
kPeyrZtE2dbuOL6ljfUjq2TFlqP+OTC07+a2TuDK/YKLlZ2x2IVx4BU/lXeXuuy02hdE7r1QNRtq
FaPYDZMftl0/JMWnbouQrenVQEci/DvyqY4M0z/A8vTWc8T+RUANhnzZQj70Cg6yRAshHNYu91nx
iz0vQ5bg+JIsBc/tCbEoNAqEhXa+OPIbGgbkuLx8C9RBSzCIpQWY1PIK3p0QJmALGXBLgP8YLc73
PijMODez8jjDCMbIb23tfBrp3ChGBnRuJZwjH+vktxX0zaPpeho3RNhv67YodrQGgNWL5hWaI3Bo
po02IjaSOvcHq4ABV6mvsurzUwompqUSPO279lyRLFgXfsOGcGEeDgdsWIoiurThPJBXiEG6dD8S
moM2bil5l5W3hwI7rXxvhm41RVAwQ+NHRZDYJNMaIznyPJh0eJod/nnuHIIjrTu5EQksxJSVI5Dm
bO8EWLpQaNON2yXOLmDZUmb+MRXUPyltNYfQ8KHfIvvFk/vV1EZ46mZJl0Su8kPgXoFd4TrijmMY
j6nlwZSwqZk0bPhVqurfnCCh1ALfw65d6BhrWD/Nrs9C3+no681a7vuujKi25aVS3s8WbQ3tL+9i
xIv8wE7mloSte8565wdnSvOj6t1HLzGzK+CxMLayHEQPNYId8LAtkhDo24T5h8QZb/CQVMyaPmWg
Vf5WRM11USNQHkSwor2vx2T6IrGzcmCqiqNdi0NXDtUxpevjUM/eI6DCeXevHFot4PmP/NM2ZQZI
rsLn8SE5ro19+JZUPYdz5VBYUbrlWkTGzDnA+VIE9V6Mw3ebLouXFklox7oMh8fkdFcx9i8cqvRh
BrJXLnX1WnNGgmrngJCDCk8QfJsEoJOqNhvWRq7c9VQimFIddWM9A+lLUpHemzxFxzlhNuw8AuZD
ySiwkMKw0uLYATQ4Y5mL70b2bT2n4eOQwdg15taMtY6+BRjX1ib1UmChyR4Q3QJl1sh9ZzfOadap
t4qYxWSB/FaCRUBoUFbcO8w0S2NeosXiORi0O0E1M8hqg/JoBt2LH5WgkCNGHfLlvMfJ07VKKj8u
otHeuh1X+dDaKDRZnVyEOe/N2Y2OFWfpw1SRMvfbAb+TXV2zqTL2cxrz92AuN4on3QQ1fhudXSMi
gxn879hOrWoHzROxBzL+YWldRmXjUjSDs/ZM6mIdkMsHWUsVh0S8NqFJv5Bkbutm/73iWrkJS1M+
NGSHGgfVg2iNK4T56TD65XCN0hT0QZtVF8V1mTmzBf6swWwyJ4AQ8MLRoJVJd1wPlZefywRmm56k
DWW34m5Vm8X688YfTkyTgdFSRSNt+8Cz45prjopm196atHhwbETfxZ1AzBXTiTcT4hufy23atua+
LccLqjw49q73nxOf5UTW289NzRklUZiPppLN0JRbP+qirW95MGynpnO/hggta6JA/JXId2zrTjiv
5rSX0y/ZSvelc0x5owPgpR7wTzEP03nqpNWrV2W/Gt+ffjUN+p6no9XS44f1DEbhfNFwE33nMNhz
eQltd7dEc/uVx2CNB9EuqOJssuPowAeMRh1csxJPSZI2Yj1PNMJbXXUwWKUnuf0y5NFTJhY+RCbT
uW6cdk1AWmNZFM5V9jw/kkJ6D1O7TOsMEEGDlPfQ3V+0SWtfOfTzzZ0VLH9lul8WXOOrTL2Sk4vu
My5YDVXddOvM+2Fuf4u27NYhPRE+Qz+GojuVFjh+eoVhK1g3PNUJky/STXDy0Dk3IWEG5Ht4qLZZ
Z1sjhUbLaA3AbuhzQgBk2xaonUuPl7bgUIsProGhIBnqbGWQ4wWdbnnWA+lkY0dsM4vtHpMbt/tv
gbV4nMgbecgblW5k3pfbxS59ElQZ7bNknZ5Lsfxu+XzTSlG/uNHo7Dvm6FXJtbyYkwn7lttPEZR4
VhcKtZy8bC6ivxtb3HBktbokJwFWPcuX/Eygsbza1jntWW430hEYSKJHWaXNg/IbmskmPnUkhoZT
6CdA5dx6uNJfejC75tnxDORnkjmHsO850EhvbQecuKwodb7MOnpC7JfHKYSuTERgpZs0ecYj/OpS
ZbEyy648dRQMPNoDF3zjRPkmcHIUMtS8S1Q0iH82Ad05s8WZHS0zVjvtRWTpeKTq77GZP0PB0PbG
yj/PfjpcR9O8WNwzNsPY2Nvq/hQxKqRbP81x3uFtUiywvGpp0AVH+ZQajfkYZcfB3xG2qj5K5Km1
P5vDbZhujayqM01b9In1pfWOMZEAN1WCZMEW9ca8OKlL0rrhV6eQDdsfHooW8g+nw4DtEmWyaJbj
93ousC76rXsU1vCNicA82T3PhAiAuEkcPFC6OUn85Lwr3JyokchuanZempCznkvX9fnzJWRBBXJj
fCx4ft+IQTxaTr7yYYQc3WLARVRY+WnSUbCWHXmjAaw9I6viU8tLKpm3jUWpfTWOu2kqrUMXecVT
gjHON7ttwH1xLZxpOfkIGHvtpwpJhhomg1hgGznpa58ju6YCVjHvek2CsUOAdsv6W5VwEAHWkT+K
erR3A9vRV3bb2PQeUfZ8t3ywBYY7Qf8e2OJXcadckjdEYd8bxIYuIK6/JCw0fzdOxyMw8G6AvQNq
20ASVEnoXNkKPZYUMB9CmeithhK1aUZxbRaI3LzjI07Z1ryYaP332uVniUGZ72udv2Ud8k4XkhdT
uo9dSztMtNba4xA6iam9UG7ZbwSuTPZQETfhwktuvfC/h6nf7DJ/eraN9KHPMNyOZT3vEp8OvzLh
j6GV49HTYXhiT9+wCVYFOkmV7KEejuT19PSoSJcocgfvfo/wWZb5o0XakEWJ7dN85pPySA6k/2J/
sP2fIzkFP9mWDdrU50vhWcGVbgvzAo1pk24M9kHvldv1J8DbPF/L2nyXPX3ck8jCk6Ow941DFuwq
YxKXNgc03Hre+CXjw43YW75ipip2yIeMVEsaHNohpfpYRe0PzYpI55Z5zgrQBy11Y0fbWWgvbsBG
OwOretC7HyFWoS8DEg6nARiiQUDBtdmq+Ulrv4EwnvyakYOe8qRY4rbGqBB96lU1HtO6pbnuU77y
+0GcQ/07AHoLT9PB2QlUxlpDuBtB0t5TB3nhfPEWla1zWjmOQzI5XzoLWPfnD/2W5x20OCowq4kG
twZbeFXP4qAViEwCRd/06ORfqhbuetS8TnaSPilH4bkoisdIZcYD4INdmyUvqDqaJoYow54XBY9l
DZDY+txFjHN7nJKaCoHBf8mq5SwjL0BOKfVL2aC0ETI79TCUObhazkkFRKJSih7fl+TehiBSmp0W
/GF9j+YQ4WYDLDBGcTkyQnuYsOu7vXzx+nk3CBWSL6nqq6fJQdYOm1yg19N2AiwYs93FUekNDU0E
4jdSQ7jrbBMHg62cAydyLgkOGxTEsOBPtMFthpPu2pTzEtOwiKpvefric+CnKkFNnO8MynUtVz5M
CyNvW6b2q2b3QB3W+MRf7Lfu+2izYA/ZjmWm9jU2tFUvy+SM7Vtu2WqyYE16/4FW0V1YruU0Jqcp
5cArhvE3bycCYToMfJBGJ65FeX8UW86NSde9MVbSF6O9kzC8eSvnBkjym6bG96VLjf6F8xs9mEaV
UV/A+UjVzNhqkcvVmxHKpA7eRko+v2CxZcSlIe2R1Y51pYxsM5ZBcSHC4bGB1N96X1qXzxdjooFQ
k4FEv+DnWJPt+y6admG+nHivqiNuPesp8Y75OJaP7ZA4p0TM3NMsxho/cF4W61lGhv1mfVTDeA1n
yKGZYacPEEXeZh8saOUFDfm2TD2M/aAeRLicScAm0RHkTUFRHrpBXGuOqAvBV9bEtRkPXT98Eg1O
ZgmGunAG2lDb3L6NbvW9oLIEe1TrvOGTos4yeZYTE0lBRWjcOFN/yYb6IXAn44GBARNQNqHxLEV/
slLjOLS880BT3vwFRL47BSAUg+krkwWVDyPHcyS7dD/Plogp4A0hCy/1NsIHinBSuv7MqEpHq50m
3aYhO0farH/NUMXXLLu/V66dfVnGmy8zsSX4r7bLMP6aWvmkWyvczG6jLpAqjlPjeMDj0i9p1Jmn
UUh35Wlj2fCcCHfKdqe/By7/778Eyoe//Qc//mhYT8HPlX/64d9eGsF//3H/Pf/1a/71d/ztApmw
GbA8/dtftfvVXL+LX8Off9G/fGX+9H/87e614P/yg+0ni/Rx/NXrp1/DWMnPv0X6q7n/yv/t//w/
v/5XRFMHtsQfgrn3P+Efv/P+T/jPv+y/q+95/pd//Nzh53/+xfr7b/kH0NTy3L+CFWR54LjwsP/Z
Tu6bf7Vd3wX/F7pg/e/Iln/wTG37r8AIAzsi3keMngz/f/FMrfCvEfa1kNU2wuc93f//wzO1nHtO
95/8BBdATgjVAg6oT5IZJOc9LP8HsIXpR9VSeKn9bLaFsa8021iDjnISUNalzEvjraKqZoVmecLo
4X4J73wNO+r1sRRoJ5O1vA6o2RSZ14p9qUlyYHHno2QhJqGkn0wTjDJ6S7+boiEh9GGJLTrxQY2c
EurO43ERGvWZcNcLbqgYTNs+cKWBlIKH2EwqtTEQI7g34GyxE7nl6jb2+LuGbaqGvbZm/1sY3Q09
kNjXVXQX1ULl7MFktytdq4D8UsK1Nw3LjQaXemX6zN9NNpdxGY6PXQr7ZTGlHeO7ooprKMKLHFOu
OP9LV2doYMNz18x710/YNBjSOwH3g9+c7peC8rooDVhzIdvf3e8W/ZIxH4x+beZJuk3o+9skAfi8
zFXuwzCpjwHXpaFbFrQUPuxEq8adMvwf0tNvYe32uDB47Ll9y3G+h1LEVkR1pXjUHJ0O4XAX6IqI
9mCZe0+qRVPsAvk2hMnvruV05JcRYDbHp1vCJUqRj/66E9amVOWwt5n4tizI6z2H4riY1Hj13PSC
oWY6MHmRavHdY9PMvz8nOQzF7wYFbENjL0+CXSE5pSEFA93HMvBn9gBue5l6TjM29Q6Hor6XHLnq
hDn8o5CRf+2DKkMTZtuamhLB4s65nqlpamVW79om6G6C/Nb/kAf37+HrP32Q7zAALg4W5qEV/gmA
JBbXLYxk8J/rrsBWloDodUZvm82V3ibelByIJcgtf24mquIb8KYNqddmFVZucfQye3iYYPVtjMZi
nlRUxkAyeAxQmTbDMjk3LPJ+lL6Q08XHrsP0GLTTY07zCy7YgvrAeYxtq8a0NFpX+FKgGdiwE5cV
x1nP61R1wS7sgYlbHWgShyP4eYoUsO2a9hUgDY0YdpmmO4iuFMrjGYmCtvwOkm14GyQVOEvwOlWj
95S1FAEs6pst6nTDkYp63dQnHeQ0D4WlnwY3lNgnEI6DVNkvPc0NxJ3MbuVLET3/4SZ3+/t39o/U
VNBtf/6Ou2ZwvwmBTjVd97/xXtrQZ6tktvVz0JUjFUx3f1mmtzh+nYsDyCNKvDeKh9KH6gx1F0+G
Nm5zO32TJogWao9Q6bWDZ3bsP7yRRE1QUbHgWKI/c6ixscZccisv4gIBfYVhEC9Ah3HISvWyHdp7
Kd+svHUPzt0gMXKziobKjSE85vMPJOeS7fL0xpgR7osqv3UZHlQzDzIgqOKVsATZZoLxdttYJ75L
NbRKZ0caJUDsAtiQdvPNC5PX1J1RjLo6P/otmOCyVhMVKdR0g1r8qszhXFVsHMS4GDs3PFPlJTe6
6eW2i2aCTmH7NTeH8OYr9xj5odibi/Oz9sez6m1rH3Bz0w5eDzEBY0W4bl51qs5uQvpYmCR+XUNy
ZMdPwCgQZ0ULTgN0wJr0CtEnLdajIhaY4wuE5pLhMrYpXTf9K2XPOUsNrJ2OJHxyz53kwdrCzht/
LttIH74H3vjRoEGw403O5KrF0OTPnjvdsUIsd6hmWqcoplmTPcnQIJBuTfbaUEW0NamSQQuAW+vW
dwt7f65JIG6KyrhOGRQ7fCfeqaV7wa+Jf7uqiyEXzBs9A5WuBnrJ8b6Ve/bU3SrKYHgyW5zMBQ+E
nY/4L9tu30EHw8GKU1crGjaBTcmJS3phl3XqsCU6LZ28JFfQkdLx4JLoSiKCfBOe9LgLjPDIwR7L
iNVS4Yn95jkMx307UVqvdXqZJk/suNB/Stq+Vr09GavRxhKYhOUHKs+wF1VvHwk5VVKaFz5XxMnK
jc00AgSWcsvCbE8jNxObgMxF3YcgzRokuUdDcR2UD7N+dDJBFnVE0SDdvptzb9mO2mPdSHER+isv
Qd2u2o5+ec2/jEr1st3XAkto5DGYV4neLCr8xr4wjU0MaLHV+nsugnI/1pRqaW8AwlcTW4LeAHyE
ZvaJIsmjQzZA2amzY4k1bPQS8Hgq0/On3ZVM6U36w8fYM2n8+9uA9YnL+eeN1zPNkKZYsO+O5URQ
NKM7NeMPJwgbcE2SoqI+sbv1VirD+m3XXUSZb4EA6i2HJXJ7jAwkWMhzbfpgjDilrzMjYH3Q9MPW
LCN9mvPFWy01l5eop1dc4y36rDXj3Zt/LqnpPefiiEWpHcf5PHgJrL6OknLD3xl9i/kePN/RwN4k
Mkdeu7B9nyOMxd0yjwd2NOXOSDUytNT2OUqrfOsHu+yB9o77KRwSHZfjuaEqmD68QW6FbRlbnB6/
kJaIcaUgA+lDkasGY/lpseFF9naNJQ5jWjaTGu+rmTrZhK8/Q6HxCEkikUZ28gO9FOKG6YpTP1DL
3MzV3onCI1qmfaFYpt4qYwL95Hj6jBGCghxp4H3kwjo7rYUTwyTDQzAaddCvkPqNQGxgTtAO4SCp
UjXjnTptviJHfMMP+cM30mhn02wRsTVgyqZ1fcLENnoMggNjaSb9Ja4pZdsG0IfWUV6rYz9QGUf9
IZGTyjj5kc0cOzlTnCeSvbEl3YuqHfw8mtiyoDL0qAmPneiFjVZyZkMPAKfgBsBOoecdtXO1//QU
y9mHwdIQUmtSVZ5D/JcNBJ9dp59yI8piNyDlaDrG8GRDz8H95r848N7dRpwtppema8V5XIL09vlC
t8j4+99/av37h/JfP7QOh+fADH3f9uAn3/Eyf/jQqs4imL/0ydOQzNEmmtLolNyDD4u0h73p2q9t
L/aGscxPk/dRLJG+uOzMDZol6BPvvpuIjkZdlVvDrDgF2/NAq1hjx1lpz2cBbnRlLE+GHorjLH2D
mE34aHiV/hrWDKGAdbKnVgT1Oo9MChJxoefdILYAVMGheH20jsJ+2ri1mC9dw73MCfolXvBdn+10
jFbCV8m91vyHn2PskV65kA2kb35wLtPMzjMIzzOy2R0SHKwM6ZpPHkswDtG8aX5vvkZoeXTxWXvl
LIzEbkooXm0lV86tEDPNZUkV7AKYXF1Osdu//8a7f4JvcbcADsdsg+fNJMPo/eluUS+sBywY1U+V
v9CPVljztWu5e76745Lc6pmqJDj4+LtZjSmorBGN9s2Qj+fWs9y1dlk14cNk42xsyfVrrJ2I7VRk
vpqJ6Z0mBI51704RHQtEnFiPYEix7jQAdgt5RmSRk8EhadJqHXLLWLP8o23Upsqh8SZCq9opXyzT
A1IWfoXL3xyXKSNxbCf12SfHFvI4f5ZpMmwWDKKs/c2D4Q7J/0A1pOvuv3863cANLMu2g8iG2/6n
Tye1Ev3iKu+JMyJPTGxsD7n1OCzmeOwzCsn4M999m1ZXf2LtbI7LzLgCtKebLLIlE7c6I4LvVQ4j
e0pUnbXGxrnxXdSWNmi7bV1G1kYW1slPo+ViRjU20kSwaqtr/4BZfjqWkr1tV7w1I/p3M5wzMZ3N
oG3ioc3AW9lhjaVojKUvWKAPwQ+dCW/PXfH/sXcmy61bW7b9l+wjA3XRyA4qkqAoiVStDkI60kFd
1/j6N0D7Xjkd90ZGvnbaYRgsRFEksLH3WnOOuT4aBMm0xMEcakU8rtBCbsaxwFBqovwRt1olM0Z0
DcVMZmK63OYqg1yWjOJRSDpfEBF3V1aloogpsUOJFXFX4TQglUXIgvwwjZL4VQD5uqfUPGL9ukkG
8sYooZ3QFUbusMTqoyihwVOyVT8WXQ3gol0YSIIoSkb4aQXrK0R+NjyTaSfPvkqKk9N0kuBYNRoa
JKuvMCiYybPW8eap1OzWjGGZVF20nwpdIktUl47VQZaQE0fQuPcCk6Z7SZ3oN1ht6wq0rEEbwfTA
Qu52lX5TEeB1SVaCjntSepq+0W+Jt0e0joDhxtKS10HpGDY6xKxV9inPc/9hZjSZerx1hO2Z+4I5
Iaob457q7NdI0Y9Aewp1pHKjx9VsacCHfb0Coa6/p+jWQARqbpNauMsnybxrG6H1zTivPBUfQZl3
t6qGcUQU9KCyJKcyKikgV6vSsJTKqSEESJkPIgSNZyWD1qovyXJOGhraegwTbhFfCmBxT9O8KSXa
Do0TTFtRFSQH6D0dzrHs/F7AhJyaxn1fPxVykd41DasccHU+SqPZKTtGnqjYbUXmYzfDJWnG4Tip
yYasnL4NacuYrHSEGSRX24tM6VJJgjgR4pvGjCq/7kjjvN40Iyi/RfpLqYrqACzoV8kpxbJX7ph/
WwD8Mj52NZdvmC1RvZ36B0UhADBeJhSePZxKtEniiQ/X/B8IaQxmfz+LgYWyHJVMTbsWbP62IjVL
CX1BNjYXTWdygNI5dWttMIKOisotF6XLql8NSKV6Z2QCPC+YFOibsYFMc7Nb8OPQHdGZUbC6mxWt
paGpksYc3gtFeVbltHzUaEXJ/XoWZfwLiUJDGH+FDF+nI6zN1BUbQUa5q+T6sU9NDW0p1+3rOKu0
PRrcvJsOcYh+M4qG6c7Mwq/RHC9irliPNN38iq/5dgSwasvoCVHtIITjmonoHyKRI48meKYQbxvV
mcFm4Zz73bTRjwQ93IdSHdNA1FcG8BCl82T4rYDURVhN8zZsqghpV4PRS29KfnFU3mmDchSWhFAn
iwBsrYyGN6OGHpdm66MuNaOXR2DTmlkmLKOGvYFRZhWq+ElZm2afoa2gQT+nj0X4oFvbs8VVOM2h
mYPQpWc6JBY58iGjm2hE51EqxFNoiatbiMpNGupYpc02u2Om+NLpEgaeRc5u9IZ5/hhD4ooWMfWs
wfhVAH24RAM6mS5OoiOENljp1b4kke4obdOZiIgFKjeW4dbj3NgaU6ZLL61OTw1hh5eltxHVCx5+
uoOSsaAjH5TZPCmqfp6PO7RLaEsM4pMBLVs22irNicW035kxbfu+F8rbDhyWpkzCczJCKinDWty1
i8QYpw8sM5h0VJWsHUv5Ea92c9RA7RCIPqwIuFPosToRHAop7GsxbZppvCthmZiFPekY/+Om6XFK
Ddk+R2NMjkT6EqdAdBq0yW6OGNsuI8L/qtxiDUtHckz1Bc1KsoG6fk1aLj1Uep/toG9EQVKXHcwc
CNRVD8pqaopfknrHFTfExYeCP+w5IyMJs2NWJQCjrfAI8iy7TcwkqPIhf4Lg9UnBRjo1262+sY5W
tF4a0oKCnGLmI8jizIsgA2Pfei4QONx1YkeDNlZgKWM1A6sjljBwC5Ov0Mou5qZSzSqW32r2O2yn
T70x9XP6LCtCBOJrWn30lalSnRPhK+lj0+nBmBwJeI/syEAQCY7GdCWxMsmGzosdVUQ8hSly+wyA
Gv0o/VnoCtQfPddKRI26GwIHV2Kuv2AbYEytRfJIF7F2+rlMD5FWPtWg/qBXlCKyzMdR2SxtlZK8
mWOxb9oTLcPqZo000+8rBJhKah6XQm59o1961E7wQ1BW3cJATM5kmR80YSSvQoWaImv18pyFHHZM
jsDarq/NvHDwZGPpFhqG+4VR/AZ+RLZXy7d6LtDFE4qwl1PtZsSCe2/MCKCFcc7va7V9GHrEsrnV
CH6lWTly+AbLV0h5EqEzczKhWwJiXl7KBN+kyRzKGUwLOlk5iRwtI9pXWYpfC8lonGkajftUq6k5
tF/UKeTbOKotHMmERZZZvPqEm+s7dVTBlyeSn0S9+UhXTFMuzFZAoa7SDQaPpzTsAdRH+zzt232z
TCllMK046vXCNJD1E+4LNdwXgtn5Uhu12Gcl3GM1zkut8sQerlyO6Q9wdhvezwDYbOKn8wNkqN4d
cE4EalbQntYSXGAS3bCyI5ywmQH09M30QNpzfpLNZd4p4xLAu2vs67R50T76vG4PLN4f1nCBOL7Q
+y1hlN0mkBytBX9x+isHReqLuSneyPhMVgHZLd1MaKUVHU19wXo9NestXlJ8s3Wj0NNWmcyKEiwl
SXkzSrhXXfeGSkXeiwXxBZbEJAHbv060ozHdSmnzvlIs9kSlAFtiThd6CBYfmnXPydIGqThMt3k9
AwIqld85MWAgeKXlhUy/u6ilg6nWDWOamrWXDPOOZT1LVlfC9ehWFzC4SP730O3xbhl/XCn/r7P0
uNT0hz6+iqR0k65vk1/9f2sTIctjTvDvs/KOH2X30f2LH/mzs2SRbWeScwBsfcsukTd2+PTd9f/1
H4Ikyv8JgpuirYndmOosS4g/m0uqSFge/xg6tZotFIr30FVDH//Xfyj6fxLPQfGcI0M3Mb/875pL
lIH/NgXiFzAthZW65TPJ+t9TrpqwN/EuzvpRCsODkpJPOamDeGP00xys5urgENFhPNaYXRhZjtD9
mkDt5ooLh2bWAYSuGDV7QrqPnuSH632YnEjA3B4FBtgEPzcrzAB0TrT99cEyfE9CtUbvAdFEyoHC
XPegFJZBOwwIOZv9z90/j13vQ+BLMsDPw4zq2a5WCFand746YF/gvaqRh/7EK4TkbSwqrGCA4TAO
HFZNK4JMBHRHIjk4a0CQGXmrsFJKeUyot1Sxt+pNvScBNifhXHwso3neSyrqtJjVbi4n9AF0/ffY
D83OkJiC3LRFtzeZ5btroYnBdUPgZ0nscf7CZEbFyTPrGW693jzUeG6vn1FYsuAwhZ00t3WA266m
8sTmbzfnWnlfuwh93DrfEa+b2hB9aKitwynv9D6QWN9Sz+12V5fRdYNjt7RLs4BEo0LRCGlNGZYG
nFpOGWa2DTEnlK2uu5o41Pucv7nCFIbZEmzCz9u4vhfmlX++q+tN3kfvd+J0tmq9Aqc4/3Vzva+v
Gnee8n5fpk24b3rmiwnwCDKXbb3Km4Pp6EglPVVQcOSZUGBtXTC64LoRlcmVqnTcz/3a4jSo6fb1
ueCz0H+YrWQOKiQ7AWu1RGrnQIdpRXfIXqYYV0iYsERuaoxVq5J785qQsA5NfWda3Y244VqSQvEn
Q6n2810ENi+wmpVCnZQyUxvwIioVGgo8M41NRnjAioqwkYTY1tUSA7WmwVEBvGNSl6jBJGnYVxrp
04IKkpoK2tpq/HMjD4W4F82RSR134a82fXOI0dXmEHyiNCyC6yZM/rEHhGo8SPklXNUXY1kEV+es
StYYB0Qj6eYBv2puDawQscSWBkemlQ6eFeIJT5E+uYswdMGEvocJlKq4ggi+NjbT1utl67eFdnWj
kufACVYpqP94NsqghZSs7Zlq9z13b2StJp2o7MdUBRAlDmcCo1Wfpq3o0Vr4JXTKwiHazi79N/gK
aT8FjS5NAQaQha5ACUSEMiXSeHyy8fZx6AvrXAoeUfXHJ6NlXORhuzIF58/++dvLSeLzCI1414ct
CFvWw3a/wYrabXPdu56b2pWNdN0NNZqoQ4n7BK2vMuKbYlJIQm0MXgXfP3HNGE8tZ+oAtzWxBWKw
YWkZEh3trSFdolxA+hmPRGLpQ6y54VA/6pB4OMQMHSXM+JQL+oJAiUJoTMQnOjVAE+BC5bDYd/0k
BswK1gBRP+nZ+oGaTB2sxlhz/I7EVCPVlx0T0vN2kBPOMqtUFEs8ceEStl44KBII7Lh1m1Gb9gZ9
+Bb7TqCqEObykpGi324Sc4V/vog+4EH3AY6sPpBbCyPLHH1GCwdoNVqrl/d6sseHsM8ANbqdloAi
YLa16/MZyaXQBMq2SRT5z73rfeYkwfbX01/Xs99Elhs0TcZoQJo27R4ENsRlAAVi5ahzTEBRbBQJ
7aCkjp7ZwtP64y1hvdo3TMquY9D1LsNSepsqA4iW/EMa5gk6F5vMBLacAe5Ji5WlYVftjc11vOKm
/eNk+GOXbjk8bn1Ek1VwQciqd6tECpopMIwz657ekHwY5BU77WxNqttrK+l30BQC2Lq3cc0IIYv0
kDJslYli3ltSLXvXjxJk6rio8nFK1ggFbfSky+e1YI1XgX/pixgwTA7++Tr+Xse3MhaPWCzSP8Zl
k8hCHOVQn4w2KfeiVFMujqazAEFjilEvqnV9Skge2SJiIEeGSeYwJVgcBTssYoskctuZHr6WtvQw
9WlHrWEIBLHFcbztMf8F7C30eB2seqtitQH1yDZgXclRsd0M5eGrQcgJsKWunWX7VdBRGfYM5XvJ
FAlFdZEfpxg4JQ6+gRNOi7jwzikEGPu6e91AkOJnto0hd6kX6gybbVShtdd7FpcLOCmbCbYT5Wp1
UAA3HKmhFsdFGorjMAGiqwTseUVPKVqH60LoPIPHDB3lgFTMRu3PgNKHMc4JES5jYQWiyAgbcRT5
zNkvZTe4Ta+Qr26a53JCgLbmMkSovucj6KqDAYzbkrdrwfW+Ra9l18ppjRcT43xHzsOOwu/BKEWs
tM1IWYzeXLwLrfqupHpxSHQwjDOOiGma12AQgGMvKd5YWDFu2i2rHSpa5JlIfFlqbtgWyJE865jW
8ngECcsyGogS1vq5Dn09qoQtVZTvp2gp6l73rpuYidCOWBfIX07RrxOUsuEyL9tIrN72yUjdpFEh
l/e9kgdW5+asTYLrpjRr0MB1+TyoWRUk27SH6LA/N+W2Z9ZFetBIsgMgSzj89dHSQi9ZEtyef7cz
ujpoIBvtkvELHlImAx+hXH9JK9jtszF+yDE0sGGreuTjSxJVHxA86x1u2YyEwAFswiLuZlXyzMV4
QB8k7SQqa263GEGCgiacp+dciyXMuAMajellyfDAakN4A1FltGtoVSb8kiDDoiPFAPVarXkpRv0x
C+cMNGaHEjJePvEBIADg9OBkRIyRnHoQeTs5JnqRuAI8IUnraIn1XEjJTT+ty15XFL9elN/Ifm+r
hbD7IZQ9DICV20vJ+txaUQ+zffSVNQ03qSLIzgRSWv5s9HNxC9W8UBZgQwkSIS3F4AjJ7LbLxBsx
qWiVRfE7VQ6KKnTHFeZPtLQzy07KYp8aK5DPWSy3GeM+Rxjt5wboDhqBLhq67TrwUVNXJoGx0Q59
hcmWsoK0n7NeRrGgY8Sna409JaZoHSYTpNh+u/pYXFrWUUdpPoM7JdTQZ7oKFS0bOxfmJwZLFa6G
DE6gTrbKxjpD0ueaRDXwt64W1ORyAX+UovtjjuW0TUkLWvXF3jId7Fn/kkb+n1j9o7TxZfthjHYR
yqq+JN86XZlkoGrUvWJNsH70wHw7TjopOs71AVRBQegp2spELN7nTnldlkk6j3EROzVr89kkUg35
6XGZ3xutIg5baw/WkkyMaV0F7skgLV4pDyRm8fFa4Qc1hQDwSWwbRgqbuoARp9zrxZBeMiKa8aPm
tY9w/aCYCwZpTaTegsta10xEWelp3ggSIRMHX9A0BGF99CRTiLY5CPBjlgB/ezM9cFX1SxWBQ1Xq
2AFm1Y1XI4HwVb6NlYAwGKgHbwFeUSvBS9dyt4B+6arC+A6YWEXRID5PGlXLVL9MiIr2amW+ZUsx
sIhRaVVZgG9PuoxyXKVx61FgmU6D3rjlAI6sXiRbVEDVSKuFuXs60bmp7fFxiM6Znhxjva8cRjq6
EDiLILDET6qpODhhxP1K9QdMV3WPMThzKrrotjrx9Bkasasl3bvBf0Avemo+1Gxj/L6p8QSrv4YY
mN70Ws6UlH4ORKbUUWgG0gkbz0sUp66x0X9bGT+rZn11VAd2oYreXq2MbKePobgTRHLiqmlPoxFY
LGEA2jBM6FBU0xEIVuoNLFT1MBNWZWVOKGk75GzQOUJjceMovI8gsKeQdqZifKgK7UsQwH1I/OHI
ZXwlT73Iql6iufyMYgyByCEGp1kFYoX5YmzZiD8BV2NEG4c3Cbnbp9TrHyNV34nlsm9KwyvQS9ZQ
OFudHjAdJjXDlSyiQ+viIFVMtC36nEHd6KyZlm25NgI0gFYKGJFPrg5DuEo84WdzfdLPzfL6k9U2
tbze+beH/z/vK5L2hNAxmZcYKz+zo2hb1SjbFVciQITV8nb7uoHA/ufe9eakZP94WGfO6Mtwztqw
xEO0Mtm77vU6GBack3ab6SehYM1wvfu6KbZn/Tz1577rnq53zN7+7cM/L5NW2p+/bHlAPVf88Yuv
Ly4KWnRYYjBJ27v6eeJffsHP69By2KaLqg6d+frT14cqZs47HOmHFSuOt9bNS7pd46idl8EQdomb
tWCY8utq+3rndfPznJ/7KnK9M8gE/OC/eg4oHOp+Qv+W62n1l6f97bnZdcHwt9ePt7f0c1851Did
/3jmv3xng6UkTmaW859Puv4oFcLez6b0TAFWWb1qMu4lfOB+KTHRHjvKHz8bfZtwXW82C/HCU4iF
NbnOtcZ6K6P8PP7H7X/9mPrPV7k+HypoQaG6Yi2ruiFzct6dLto0afFjXJfCeZlm0911d6WTjRgE
BzPed+aG+ASC697PJolQbP3cFBvclAym+5+7rnslUQmO3tGuxizx1x+4/vy/uo8zBlLbz8v/PIcQ
n3NdV6svCooU0L1m05bfAoEP3lALf0bI/18J838qYSJSoLL470uYh6+PuPpvFcw/fuIf2nhJ+k9R
VfhXUhnRtoLjPyuYkoEIXkE9j7zM3HTz/6hfWlv9krwrSp/Wn1XPP+uXqkT9kiwoypdbzxVN/f9G
HI+c/u8t3O0lRN4XMnlk+or5t2zcTAqbQTNC/VZaKBllBGtNNP7+XCjWSa7kxAbLfXDd1AkhgnoU
X66FppxZtOz9FJ7SjgoQUH7Q0SgJg+tmFWLWONvmerNCUgVHOI/9fJKhk/1zic0loP3LOvv6wACL
awdtESYgbQmIOYwL17rfdU++FlHBqQKLMUIwdFuNrU4NWnLX3bChWkpHhu5P9bI2esv0ui28ZmN7
Uz/dYxa+D6EPe1bf3LIiRoMcFxbiepDWnQEZGD5JQknCYlzqzQK7zIZJYpYuQST0lX4Q3aFkzKgt
49At2adFy5CTvhmDWFchJWz1NFxDkt/I3b2gcVfbl/COBaZX6HzrC1yR0RcM3lOUmk/DYh0MXHwJ
C1UWjwhwM8oRLk30OphXq2Ahuu122N2okGxVTkWa0RgL7f76PoWtlHjdY75kHMLeb/JoDa4baWWd
J07J3UxK1T5pl/21hJRR3MnmKGg2UNws01ImoMeX0Mf0H2mSHWM0JPSTDKSgWL7CiatrhERFNeYD
JsKHokgaADbFX0pMrIVU/P2g+q9V6J9NRAZy8HNz2S4ibskFYGYu418HtetG3EpB1z1jG2WvezJl
9z0iGrhl1DV+qn/GdvN6n7AiyJwLVYcIkw9/FL/6NB39KNvJWD4emLhKNgRTI6qomDjNWbmROtQ5
dvMkaw/ENs5f8OsAI28UyN7HWoVsYRR8yYUwk/vAjh2BSAuKUh+b3F94aFg2DsOFPXTCFtjSZ6o8
ICw7FiriHQEX9tQRQIoq8QgSkipC+Zr9ltzVbl+qU5x4tKoBLHcZrVvWSrLTARacH1RYw5qPeLiF
89aiOF+Arceu1Acxi3GnOXLhgE5AvABmTdCqh/VTfIpr5owONZrkQoCuQfPSxhtGk/2oiwfMAFQP
WJSD90Lga6hgXdyRo7D09O/0Hr0cwCHSneCabtQaMtMfygcl9fVnfXCBDfGxNdSeyY1SnWF2Kdvm
0y5FmoOyLbb2DSgLVnSmPc021ac2uq2tz/qLIhgf3934mJzpGqOTjbz+pn8YkW9RBHKjjQK8UxsH
PBYS+MVEF2knx+oMiqO7cD+EaNvwPrIDaRVHiAizo6p2/TZUHlrxXHXKEUalC2gpxZ7oZUwbOVmx
WtvzuFuS+7pzoO8t34NuT+2vtHAMy+Z36tmhahyyzkxaisCnbT7dHtILWHzLET8QU1u9Tbuju8V5
iP1tRikqByxAhotCNsS9/KS84NGUNMYQG5kQtOvurIjEuTn1AyXfA6QzCqRAcbLI1zk3L7W5BwS1
pUzmNmXKSfTyBx3Wjt2/lJ/GU/lsefldCvFoIpHlaLVvgACN/VJBjgFhQIllR6ManZDJiDT+MlC0
Zk/mLjnliyPeL41b9G5pueajciO8Qjbmj+GwVT/U7/kxgYxz1APgEweaUCPCLRnLu5t/VR3JNmCd
d+mvomFdRinVLU6ywkixV5+z49TYwIiGc1Y9jDfNM/Tvd2T97WuLgsRyONjGG7O+3RYqv/UcX6pj
EJrWwX/ztNyXyXGh4m4ckSbCeone26OXHETdqx5RoCR8E85sAkmGZ+RJXn9WMSv8hr7hjCx0ETR4
hpMF+m/rV/yIaOpb/QIo85F8WWfGnaXz9Aditms67tQnnsIc1awtT6iojvV9p+ygtkgvpMk3jhUA
w5kKR0cLdFfu0bjcLaVXcznQbepYEFE+isqr8r3J8VCgwPLir6YDzmrX7td4GhR3PNWsrl6AvoCT
K/zxZLm6JxcuPDPkP5TCXxNCXT3IHLWjI3g79i48FTQNxwRFOJJTa2/+Lld/eRaBX/Se0r92yhtj
R7jgx9kqEIhucuOi0cOhfk1v5SB/LKtDWYtTiksuLzcDgVu9lvWfrezTrz7a6SBvbHLlLsSM8Zl3
H+sjTPLP6hszMLBSE389lFN+P/oKJ31dnrQbeOUMi9Mu8tTD5M/8/aOjPSVvK3IFvyJa0p7ex9Rf
D/V92u8lPOghgYpeTB8rvBXFQ/0YBsDey36f3wu/mmb7ficBE0/AuVc+zrHLL5QT9FX2fDM8h+th
bl0RKjg5IYJv8ndUttjaHa2S+UjDB41/yYWOcQdB3mPKQQkISPAi5IB2TIILUG3gyv1OTAmw8fQz
p/e5OKWf0DCsX9GlDwMN0yoDiPKNXwAtiB0bpAC8VuNT2pwyaWc9CLTOBJ+XgSEHUWYRbgzhvWO5
L80+2pX2F07c1/BkSbax3FPBHiM3ep5EKqnPGqvluiW4j2I74rBdLz2jsxTFc0fjUPwNb41wtgie
HaNt4YUqvnmPumKR7sUR1ostn+fXOiHq0eHPNh7Wh3B8l7vvjkGWs7eBdmVQwIRZxirOwhpFqai4
5zVUVHoi1dPBZ7DYyAg4gaC7gl227I5ITZoE4Xs8voDLKNKATlP1Oz/w72jPfjh7/GGM/+KOuVkQ
/4oWR7If0fefo/w1U0/yLblzSe+sp+nghK8t6XXAKTlmicMh0g/owhz9IjYsBWxSHMqe3qpf8tEW
e3qEcgUK9L5q0a56Un8apx1vry0dFE4QQ6XqlOEWu+PNSsOhdwkHimyEugdWVinDGGyOs5HNtkR0
zJsVKEF60Y/LXr1V7ta78MkMOKILWzoKrwaOIoaYjNQD0alB+vrdBiS7ExI33tByt+ghgQR7Uki7
5raUH2TLVbUAtU94yb3psfI1V/Fp4OXAunxoh2XynPS32Uw7/kQQ2XIsvcx/7jcyu6t9AU5XYz+U
97NgA8OvAFq1jtky/UI0GSFdITgHaTLdmyNxNc1nT7lQIKmrZhK5n4G6V3soWw1l4IjL525KH9fK
H7STNO5H1TXzkx46PF+uvSg/l+i4AD6idOHoujAQPW0vNdnFXQzrgtmtjZT4m45v+yTckzcrUbDm
0qsjcLSB1KXfSXaWU1ooNgUukGLowkBHIf+cGopSLvgWQXWzxmsaL1WOVvZsgCfYan1YhOzkl/pS
n6w3WtnlmXsXQpGO8XEWbumpkuX70tQub+kiH8fVXm7mnflJmIgr3uSXBZPNNpz2vwXDbW8j64C/
ateTJLSjs7Aj2uu9Pwu78bx6EVTBYDh0d9NReWv2Z53uxnf7Pt/2q2fe1bzG6sVHdV+iK3PjwU2n
U+Fmr+I+CR9byn+SYx75jEDSLhS9ELI/AMDoQldmumqxVjiUpjdmz7gUe1ouDiSnEiIk4Iud+Gm9
iS9D9zJOXvtEitZ4pgadud3DcmSuxLuAimVrC5DIHcbePMhPJRS2M6zZ8/IyvbRPfP78smQ41mc4
q5hUEVnMnlMdusfpkTovR2ztAhDoZ6JubsvAeJae1m8CaICHFuVpfWoDlgFTjR0YwrgX/Rru6w/V
b7egXkrBHEOuiNcPMW62jy/DIXoQHo0vDpx2Jz2J/QveLO1ZUmiWMdumOgA45cVcoQU44IHGD4n1
zHPOi9XoqvfteCGSSKt2ME4b5Jk+Lpos8yHF3yBdJXkEFA5xYuV7esYuD4muG7x8PxAvMuBCuiS6
N4zUN+2u8CdsNhCMP7agWyIzPryuuau+uE5bOdAIX3lGChDvqq/VE3b97dADBnPk8IlVVXPXP4mf
BZT3VxNEnZ+VPtELxux03amOqLT7xcTs9n68tJdWPkmJM16Uamdlh+wtgZ0Zc9Q39xBHoFg0D9kv
/viGaHT8qQ74fRrtVhI091hF+tnrdBC/RJTcyqIrJAFOpe5u7WyeWuleLe3Li9ofQN+WuWeKUJ7s
9H0BKHyb3YUvvKMBUf2aOGV0N1Y7BIIpZejZtX4TJxMKAX9LrQKB2bXJg1HjZtrTKEQWPL3iJskU
F1U+qr0AmNJ04DMvaC/eTCtpSmUPrYo2PZ5OClgk3bTYMrVrntJErF4NYLSSTMqAbIwYlLcAnsw0
2/dQoZeLXnMI1gG+9XXvet91E22xupaoMsMw28jOexKManzOSh+mLpClCeDkVgdVt4ppvFVIr3uT
hILkuldAkkSVsj2Sq/D7gf4cZyw4ond9eNaUvtz/25+mETu4Gnmido/GKDWdJhNem5YQXblkpgg5
ZLMPs84ctl8omyyPE4WP2kq6HSCzgGzonoDCxe22GiiwRy77112lpou+wLlz5Hs02xjUe4rf39V3
Ih8zTv8TS7SO4dFJImSppCkAdXOq0UU6QrLGzG/lTKaNrtrTNwDiY7tX1MNo0O+zy08QLyYOLTvF
knRL+z8BgP8GwToEGHWDY6lL8VHaLCZPo0hgmkP0paXveFFVvx1Oo2048oP+oJwWya/So2D6BHlR
epcNr/guX5Z7weuZi1qY+Znre/WLGdvhTexEp+FNfmOBtB75629TV0BU6vR73bbOS+wOvvo2nJp3
Vp0EQZAsFlO2BNhpeszH6tIeXxoQSW9RIN5L7/pD/yksbvSNHYgPWn2rdsbkk9fMd0/NM9cIDrTl
7/ErvWeRWucX7dN0tfPMQmvdZ/FFuyXMbv4s/fLAxAN5d33TQ/hkluR0vwXZ6V/haH7HvvSeMu97
M86qq/PRmfZyCxlzWzwjkHbCt+67em9o1nUOSErAP9KRD6/5ZnIZ82MRtQ/ci5YtP7cPYwiZBp2D
WzG63iifMte/c7fjG+mZD58Kb0Im7sY+X3fd28v9QgzNXjv3QYSp1FZuaQrRQwctABSmxFzxNaU2
9kQkDepdn+7J+yF5KWXIc62KRBWfH+KlEEi73Wvo1yEsIbeXDZtcS+J40sWe/OiGo5Jc4fKTbhpr
qvGFhin40/FF8H7Nzsw4ltyEj4ZDQfqgH1bwSKfQbxev85NAgaWI49Aedv0n0RPqF6/akE6yOOWe
rMLOsT5JyxAe+tgr+Pk9d1yES4Ms46QSc2twfb+wflaO1FGko8TA8pDeReQ4AIZa3WrycN6obx06
9otIauUKEJxfgm7spQ1Z4TOnsnlGJvs5F/InooUlVw2io+pF+N1cXO7AuC9gIEiG5DAy8RDhecfH
vVNam8HWOokHuj7zfnhK7+BzGi9NIBGGt8vvqvf4IQMrTODxFwbrczh6xLpHTz1KBXxTfObe+Ilm
FqM64OaJpaWeePKXyuKbFRWaGo5g1abrCUsgfJAPVLVf+DaaneXTs6Ug9CardvaEb784sXoZtkng
PnlXa99iIZAxBle+oBykC5Pzcw3+PnI3okSF8GVDdYd4G6htoZDeQ0hkp+/8GZmbekG6vF04C4eC
mSCdh8EJH1DZpR9E3BD8Yf6eVUcRTvRXcWdYv5j8sTzVd/VhK5YBYyPAJvY0VijNtWJAjQAa4bP4
2yx24w3rSDFypvf1Jhw/4hBbiZNwneh4Ezu9cSqmpVxKO3/40D6LvVE4MEJWVECpb8heCCwif9Re
fPF5PoDQpsxE+ARt7diORXciZwneOec4dbCX8g0wWbTuBnrVors23vwp1a50xAa21Vs6p3vfjqJ3
85sqAp7nBw4MQoA5DTfkABmVZ6oCwiuLb+2TgyR+JaRzFpzmXVld7bNbzgWsytTPKUi8QtGBxvFW
Ny6pD1XOXO043ne3aMYNwR1fahn4LYPkxvO71Af9POkuVa70fnpHDUIpQ48c6liL9pLRT0a213ji
NzlH3ftCD5oPbTqlfApcviNHTxzzd0f9K/dpWBbvmH4x7hc7gbJPBAr9REqVa7jdZwjzhEP9pAx2
8QwwfpfekVwBw3Z9Kd6ty6LdFpk3Da4kOXl+zrPHkJHphSitOHPGdhdNp27eyiwMoXp6O4dceykO
RTcheqUHUXPQU2EJsbeFA0UH6gTkxTY36wuYvWDcE/mMrh0Bur2eKWuBZ/H4dtuv7MxJEikPYIbI
RliVvWL6xbIr4sBKfEZoxe2eZI/VC5W0Pf305ak4SzEDWz09U/XiSkSue2wxVfC45LSfhmfcUkFL
jsoL526Po+tU3+n3yz0uFz22wcCVNx2TBVAxgeIreNTs7eXOSX3heyTkaHnaRorUiR/45jnlhBfU
qf+PqPPabRzNgvATEWAOt0zKybJk2TeEI3POfPr91HOxwGIx43G7LfIP51TVqTIvcYJmkv3OZvzi
1iCWK0k4biCpsINPd+WN9KOz8cHsteUQoyL+EnbxTBFLd8IXiVaY/5FnM0db3HhNkFB87Q27pIyw
zox4sg05u8ARS+H33/PmxZCNhP2gI5rvriiikVnldqkhYrCDVXXC4FzDCXhyOHwsg9GXbVSu89Jp
ZDSOPgbo+F1sxXkFhGX+ctViWhDPKyF76IRV8hRah4UVj8SZ0mra3ev4Iv92vGYYchtbs3z0gMTB
7hIBQwL/acY+evyFqupKho38AE0PngYc9tGxRIVsR7qNT58KmfmJYghtV/DAoCF/zB/jgZ3GgU3g
DEpPhflj6ZAlNwZoyTIgFGSjuBU5SAbLqdzQofKsBOVGtTAa3rJm1wpYgK5U4YVZROtFob/ld+d5
q9cWJ7OaAPk98RbVTvnAf8woXGI9mOWqe6jOVT35Zn7qWY0/sUd77Gs4HIQEAHu69KrPHrwgOdxK
6zFRLo4uJ8j1+Zk5WQjw5t0dmImcGFby8rX2lVGnoPElk2U4RNU6NM5pjKsCS4Gukmub0RI0i4ET
l46KMJN4at15LhQVOMXvsgv+1C3+gv144NogITymTw4YnPatI8evjRTtzhALiiVT3mUWyVPO+Cu1
V8J524Hu8ijeuBQBBXu6pJ/y0oabcpX4sXbmpShv6i28hDf1BzN24zgQ7Qy0Odktfi12uLYIAwL7
daXv5BwyA+kMJX7+K/aoygVb2eUKXIRUUvFWsjHxv2BJvI2/1F41mhzIIYfJKutFDZ3mJH3NA1ao
9vI18Sgo5y7dq4a3zX32YmIdCB68tBwkTzg6pVssN0hp/fGF7Plt/pm+iJ7+UZeogn2aewb9APT7
cSO9MYH9ZzXrEK91P3KgdYqNMH0z8NauwrX5yfGrsixvXJKL6otXHmzQP/du+0stjrMSKj7MTvPq
IHxypafb1lG35qF6SJId/ukG3ba/mLcOq4EEnw1xBWKT8g6dYEvUbsGX1CewKgJZYjf5lx/p+T8M
A8aNak/u3Ybkot4db6MX3nN2AAXeyMXn58WaoMucKThb/4s4gS2baVFRs8FIqdQavtOWt9Ne/uPU
ZYgXHTE+hTtWWXctfogyD+yicbFLxJxxP186wwt+I35A5OiVU4EDJdsF8mP8Vdx5m5zJTlyzWr/5
JYPab7s9YGlVnXjJ9TbYqJRuKy09yLTtH+a9PqretMM42mfmul1shajLAFCn/+NaJuMhe5VvlF7a
LqUp2WZ76aQtiFMJoOSbFJfi/IUzqlHWMgMHEGQlATXPMiOQdqG5jyr6Hh/XdLHc09oNX9YXm1PA
yv+NxSL/yJ3L80ONNN6DbXFi97a36Y0QNTaUy+P7+chel31zbW8cign4CfjNa0yZ4JEs/758WW+M
K863NHTyD+4lTT1lPT7f31w0lP/BXvkIajfSd+Y31YnA4HyB19UmeskpH161SwWgc01lfmU7Y7nt
5VfCRbO3Yd3/ZvQ92+xElNhFfGika28yZrT2xU41PHLfaPeYBEcV0hGhTbG/qTzrEGJ0aEfryVNP
ZUEFrnnM8/mKx97Zx56yJlnobO2m9fQyPqSVuW84kmiWjnP3rBy6E5A4REXk8zYa0ukppDyqC6LZ
pC/MWIYrZ2T7PDdsBEYN5tFryvcQafgTczZrokQdGhLyhozKa+oVK1zF0WGvrazVc6D0VYwRe7pP
RZrpKrgeL6j0Hbl3ymmHnaaAGnTFdGLJqOK1722ymRVCAxz+ghTzThQSliufFsdcMzGMXXnFwZqC
RYE2bHtKZHmdSR4FYuWN39K22XYf4+vQ+qS4yI/J0V1eOhVzL/sMbhUnuj4K0xciBKUPzdM35Y2O
bwchsKGxMG7IU61DdqyiDQMp4HxMRtBqtO8iSCuHfrhm1pS1I3wG6/Ex/Yl8vNIWDvVD6Pz+u7sT
iWphcnupiYLBrZWxv7u5E78ArrTBU99IVZZW0ct0H9GhdT7QRflDhIbJbwWar9OQiYRbbLEnScgj
iiEAADd54V6lA4dgtY0puc0PriZH3nciDT5wyocWOeIe3Ge+zste8TDYutaPEEQJCopi3JiJZGVA
wOle1PRj4BPFm/ERj9gc+daMzhm80JX3IOnf6xZj/0v3wmurAxsnIYA3m/hcU3JnIHKOEfzebOGn
c4w/5Q7pgb9bHhIaBgO4js/KcpAyt2VZOGSC1OaNJLKq9RdWPm1wxhD3Gu0z0dBC6uITtR5TRyzs
rHAZFARR/K5syQkfiEtF1VlAprGzJxG+ccknnF4kBHMBlQZhE7SdtHjzKTt2mGWzYc7mN0Jnvpm+
IJvxz/LSA6d2RrdDv/cz+yqbGm7xXB8Z7MNpy5P9apuzeSiVuUjCA2mDfvnZ37Wvbp8MNlE64SfS
RkJYOH7Tv3K287/u3Xzqr/HDpn1ot+0uOsCxhn/Ka7KyXpkMcQYa/vlD/SNUB7JjiZ/cKFcIzuQm
I6g2rlIvgXBeaPvxuULZFWCNf14W9Mx21G+nR1DsJsShOpvJ5rBOegyOtmZKGjLuJHsVuIdob9Ku
B0dafIjN+Hln3aQvEcG/uZasFaSlEq5wVCDbDm3P0j5w+agXSDcHmohcyX5VhCv5WUfAiZrORLog
7/pFpSjHPgGO7qEMW1jTHPfPyW0Fj2uhnVzzk+I4OCKNbUgK3YxbCgL4Qho/d2ADfBfvjM8Wgstp
WVgXTVuhGdbWzZXkjNmkgLGTb5L4nleWm67zT0KlwsYm9iyFDc5OEByjBSgN+7mmcak9Ju2NY+Jj
Eygewg+Zc4zq3pNbGC7eHhVwiuWcu0jP32AhQfKCZT/4p2xHWP/tZa8/RKdEO7TDhsRFLkRyC0Fi
VhzZRz4ulXHyoFrOSZ5FmLmUa2o069O4McBT3NOfUCfcgzOX+QLPfAcJMEivpfUCZsovJJ4coU+7
V1xGTMO1ML15pYeHULTeG+ZkAUySt5oBbkCokk/gCb/jN/FNvS1rqKzJHsRFe5t/IF/m+uaGY1ia
w3W4jkf1N7+QdjZtjO9St2svjfxZ3gQBPsAsOO2huKyJghuWnZT6cP3TTCCt1zVuMWNmiFcAJNUK
6jB6devGh02GLzMcQ7K7by5QppN+5ltpevhTUKbhx87YxH30ppPAcSTDTC3UNvVoW4qXoLUmkJ0+
jJ3Guhbs6Bb77RXrF1HyUpzYi3X0kZG+dK5uJZMmmH8wK5J6UgJm51tMWSXnebxbzD+U1M4cFBQb
/Cp+/5WC86x04B0XWpC1rnrtYT4UGwKp1kBHrAUqu8odbuCyc4xC106vZF9zlp7kLdejelf8xm/f
COurSCfC3uImS06DDXyBB0qEIMZhzuwZKXIN78sVT4Be+YiZH+cXhIaAyloTSQwxZ3ROgrqdWSiY
KkPfhJG/NN5YbJXoQz/qXkvwCvbaTvOIERskN5z5VS/+nDIH43/+Rw6PuhrmM4Q5hNGInbbhAllS
bqiQvuoe8nS5g1x40FiPHpryJp2FTX6qX7MXLnWGpvSd4BJb+gNhxAhF3NjKBsIhdjiLr6J6Srbj
Se/wLXCy3+BNfJvpfSm8N/V7sSIGxF08UB3lE7C7+wD/r7Yk3/SSI++aj8Ij827T3eIrHwftouTB
ciibaBMjMOC4xk/hEJ6mQ7GSMTYAVHoydDFm11xDFcVX88rWnF5ZZBx4cu1rV+WBcY1wmnpb2liM
dMr7oXwXgTDuOmAMoSGYxBSIxuFkHaPDzNiufgtlR3SACSYEV8YVzbOn3GG4a15jzJ11cC4o9j2N
44XczNQv021ibjCGk0I3MjZ9tcIeuCfBYYLL8FGRkRysp6x+G2Uq/AOehCZhIPiapm8kYIAp7gbh
KB24WDBmhfri6eEu9Xy8Gi7JdoqxMV3Se/MbX/OvCWO6XwjhCz+eFfP8rm2LwH7kqHPit3bX/DYi
S4Qr3Tb2ZMeqtvliis9PpzDICLMEtFXbUIAEUg6gfq+8HT7jMymUMuxN3vWucdBPyIQccWe+PJME
Gs/40RLPDcAhGseAKMStONnpu+Fz/k4l9qCd/MFzbAiEn2yGKaZkNY53fPolxSOjIEq94hI+noNp
ILvGwViJcCMita0K0blaelfpXcqNHM4Ojw3Jnr8IlFFgBVdN5KKEaCFPvH6rsU+R9HyZuyp0okt1
IwQv9oUNp4Po41TelHur9JdxTdCs5LENapdBfPlVPZOt+YK/SvtNklPnIIu4Zb8Y7BPCxc+U3/j7
Bp/PDmZ1aN/EtXKDUhTc8iq86y/Te5ispY3MGIEjf7eUKD+9y00BEHcTwk3nWCu4xRsjSBwZ7ZXh
LAzl3sIrh4IubhGiaSrpxc8m5WgexjU8Q6U71tOWxan9+Cytxu/03EG+CedetFnx1U15VyF54mum
utXN/MI0QgP82fWvkCdL/XyeDe7c9vzKz+guzUX8UnfpiUkFuXFaCM5/epTpvnw0KyV8Uq0tQAO4
6BWSWcOY3EP9Jj9kN7+SmwgEehUBmx3zBOVTzW6+//x82vaDMKynFd7k3a8x2t2tBhRyIv4ifsf4
qnLgXZPbckUbUFDVcoKTyNxvhMHBsaL+svgz1v4v44GSkLrCkpKDE+0C3Og1D1xoZYhbdFNe9jtf
dT+6tLtnhTxx8SIEsJGQ3AAsd90xP+lHgUAx2K+KjbWL/ealulgb7YxF4HlaqV8KhOFoIwvZyWvt
bFpe94jf2LrRNnaLS3YcmS1bz9NOxDrwjRhShbLz4kqbgvwKR/bxP5qNNTo8YBaA+ReMqLD64EP0
b93HcNT5tNC3P0/INuRVw1IubrQTNHvmOdOuR3ZxU9fZix56e+2vjnbsL50xErA6sl/tH7CYKPQE
stY1G3kHQjeWL8IbUAdIRGO7XBR5o58oMdP6lcm4Xc7xydVT71mX1Ta7lSR8fOpffK2XbOWXI4KF
Ir2T0ZVR2b81BwbTqNhiKiK3ls9j5yUwNTOjyejpHI5sPiETbQqdbe0AO4/Rc4mIr80F3acA5UZH
nYOWf1K9V8rrQJG0eJK8IpTQIkT2u97zkxDLMroi9k5zH686yhc2QvFkgs2duiNqVfvsX/PXZMf6
hLwu8RQC2WaU/todhG362m9QUen/WH66xhd5H83uuKFSrzj6+BW5MWkQo7X5BoVdp05xkN7BdX8n
qqp9eC/2T4lY6JrTRzBvrFP9GW3YWgt46gNNCLxN5Qy9ne0Frnvkc15lnQIUsejh7s2jpQUfXZXk
x8CbHjXsLujUNryj6BD2+gVUAPPJ4IOb7jVNt+YFYdkFmeule6/fRJf5zzzzq09ObCLCcYZVWD7K
iRuEm0bfohpSa2RoAOEOhaZUH8LamS9U2Sj/Z2yUCN+2++Yyv7ZX7TzumlWWbmLyrqls782KA+aE
CZqws16zcKMfRQQk3MzAH8u3EK9CF1HMLpmYLbMFH80jMAtVL0MmirmaV5bLSfBoDHe6w3U39+Ru
3WhKO6ISuGxuIW0Q5ZeHtdr2kQUHXLEN6loQY75q4RVgQ6nOfxh3WY/klYah40WGq4ymyavPzTGh
5qCtqZ2g9UoiMSGIfrpPOtV4WCVH6yO4NpTaMtcCse1uJK4ZyqKeDMZdUR0Tca1/69+pbHPoRDzE
vWG4WrqGRo8f9FT9Q52hQzwd4ko8GRS7uZOexx+xW5fXZF0cFTYmccefwpmbjgzhPHyv0bAoLC6V
fmpcizMjgmureImzy6isiQKooVopTH9r+L83aoiY+/VDKoGx8EP0u1v4PaWeHABzOGwfTurM9PJy
PRIhKjlTuuqbN6Z2uSa5mmrgNAm17JpV1pSgy/CugFdwTaENCCYfiKBZOdkHP2umrOLrHC0D5g9b
4z2XvGo1fsUFUeSgAPpO052IbL7BwypTzZ8H8iI8KxqmqjFps6LnBRxe53X3O63kHbPaDCfCLWiv
7VuKRDVcR+XeDAhicSPVLZV1mR1w00VGxcmHcRDxsUByPZ4E3/M22ldgGcuzhKW7AbcMnbb2Iu4q
DKUvmI1R5E7dydiQn4SqR1GQoe65p6Gl/ZADB6u8+SVcXGXaEgIX61u596lI+IXz7CEFSEaxQmfw
OSHMq3RJAeaHBNTW8vPx17KXnipsi4UdfpZd+RI/02wOOXGYJUJ2nP3cRbgL42YczgxImrBdcJAl
xASpjgcl+5r1LfFjVXKfTeCagkG5pwyRWogiAXuhBjCEkp2yW/bM2Oes5HUsCVq9vSWsAkR1ePfN
uMy7Oo5OgIcP9cU6I0/qO7SxuFnhdIQ3qE1hVFS+VH6G6gb/Po2o8/TOwRzrm+Gmfw3nf8R+/2T7
/8/z//tXnHQRv+SS8J8W4N/3RWb4REca9HD8AVKVntNPTTCuNDna/PvaTK6Pb3TGeQieuTwmlqw9
wFjSshMqAVCO0b5uG4cYUfz7J6NCUU9EINlYzd4UVHrFf1/69x/lBTPhtgPa/vc1aSn4z9bzT/z7
d6tRffLkrVWnoqvPE6J1xSkmCfSptf/3teb5H+oUqf2//8OQoP7vn/7/H/59339/xFT7gtOctCd3
UKG3/n1TnpkKJ97zB/37ViJgaUwSOd0OWtacwmEzYRLeqjjQz32wVvhlJT02V83YlmSXdSvyxhw5
6TpnGvXZ1QsvvqX9fGjC+TIFbeeGuLoxNKpoJ72IT1kWfVpK/qKowqcsDp2vZqrqWNAbcTpvYiHx
GvZrH5ymYlLwvpYS0N5HQKyObSTZ5Gfo6dJwmFZL14Z+npQ0eSAIVgHVmCGLnbHnxv1OoqUxDdrk
Hp1opiQkX6ePfCjHzRBTnzJxwtWnc2/qfQxx1fbTOtdhtuPxsxRLeacGyKIwm5xN1eOtYLDPM9JE
Qs5xGmQNAo2O57yTpZ2lwT4wMYGdFly8yZDz0xImJSStmT+YCmlxcaHg6Ac9Jxh3hdUZhVEWQ1nG
6Ds11BZ4kYTe3CNrbEcuwpSYhHkUpw1+LY8hkbcl6tTnGBmOfXBoVbUWNXyQ46T3eSCFo+GHh+Sb
ea7cqvEvjhF5LWqCmG4YDqEu/7YicmY9QuHfSv6ywJdX0Sg68mL8JLn2WVjgGVmsBXhPpi5JLug0
TLQvDfANvl2OakDtDYokuTgyc+AJYmXi5TIWdKynPEJshyBwLn7MqUg8BpzjKX55Diq3qMUaYvcg
w0ISU5bR1XD4dITIyogpuMfNULwEZYrgKZIvksjF8c+E2YjKYlXkJMeKbZZvW+1rmtdaIWwXgTNw
LpPY5ZF77YTEXYoJQ43z/kHUZbWp8j8xQfkQNAjWjSkb8WjTthZcwMDQQyyBOTRdnByTjtCo7nnW
ZMVnXDNtIR2TqkakUJqIFpaOjjw1PiLD6FZyoH9Z0XKY5QxQypRQHouaj0UiNB+fKFTBNuVIn465
VqNqKYO19jRLJyC63xgKsXwDrkLdvKDmxoRCyOEUFb2816xEj0AfcMh6w0QU4siUwywxs79mjJpd
ZZJkvICJmDHOkEnB/ggwf0CngdmemFG7Gh8cgdWfmoc/id4ArWXcbakERCWzZDswNLkWhv1izltj
wZGBUGfMxZL2XTC5CyoQtLqDIGpUXfDkXucwkLNPrc6BuprkYcTEDhF0S8tYXcWUlmAQCnDlAVZV
BDcME662RLGuvRoC+1Wp5jYcZUmVayeJ7l8eiWlL8BcZACPk0HSxF0adm6H+Lv5GIe33xDPg5yor
pEXVVOQxGdnYsmvbnpImCUIyx5YydWpEt6WMDYOIhebUZeIKF0WNC7UcstKfNX2n8wCGGvQw71lm
wwIKHpKEscYAYoe5ULLvYwqVvKXqK6oUn77PuJ22En6UCBFNgBA1JFXQxNQYGiJOx588Y0Y8jcNH
hImjXRqZRCZvusIIo3cII1xWcq8WfmvObBOUquGAg/h3s6gxDXD61izk+6XnCX+isYNDnNIZ8XPP
Co7w68sEQKwS4jO2BDdPZ/FiqHl3KmVamHT6Fg3xfZp419j8zZ4wpx6y7K+2pLfHdl3m1ZLjZqpA
joJ6xwCXu/qfBGiGcElExLZ5gQZXa16mXFDfU+BGWYGrJOxCDqPBJzt3O1JEyJPOhdOaeK4M8UfW
m4nHEN1OIUcNVSRW8doAQTqFjCUEqERI4rxYUmcTfko2JWHYXlJTOXQSphJDXTY+FnsnuZs9WTdC
NzVxGg0a5Ypl5NMIEcyQWXuiD6aYjK6lYfzGiE6FFMpHUWZGXO5vZcM+6ZeSkCwy+WR8d2i02uiY
VzSgGqT9oom2KqaA7XRzxlhV/FzON1kIXoQghKeohXSLFrEmGyYicMRNCLk0rH3AEVmaD1zAGjfI
iRTUmVCQkrkj9HL0SOy9WdNzXEHvPzp8l7AlpRwe9a9Mz3/nTrdWGp6Dji6CwedepBuymwZIS2Q5
j1zG36RTXyI1tyQ8YEyVfqkfgbTkUF8tYY9soo08K7LuKiHmIM3gFGwzlHIt8Tiqubghqxyln9OG
zPfAOI9FggWU6Q8hekPyHAqH2+gu9i/z2N7bkgwI0njwUGJRRdiZK3NgS4misU6ye2wpTx8jTdqS
4IDmGKNmaBw0HhJRh66JcYJLnlDnWz3FdAHxMegCSYmh6LQSyZALdgA+qQynNKAaxTCh9Kxm2fRS
VHl6m13yPJ/xegYeNTH6VeXFFaMFYcMy4uSSzwFC+wyM0Zg1P09bBkT4IRMdTp+4JImcipAlbyTt
4M5PmLqlEFdj3qkldsRxDGhXhEqy9QZwmThTzAtmsC85ECEhOu0Nf5gIUeJ+6YTFU2vUE+XYkqpu
LuuqGhK8wqptoIWZVxaUkBb5csw9gfJXWkAkYYB1ZkAXlgpxDINGC4PwZESyEJqghspMtIPRXBQc
f7wIiz+KZRr7RAX1aHV6v4Eb1jYgniLDmplAzOAwBbTYKEfqeRjsWm+rVVgg4TN07ThPYMbl1sKo
1Cl6+P3YUB2Zo9+PGgZlUmxX3RBDhHUM0S5NGRb/COSbSH6TTNBlgfXtdQBqZTKTZhYLNytrTTcw
GQTvRqI+OzW/ykVyF+pwLU0cyGHfYoJX0IyIhez2IUMvRZswt8RlkjcG0SuafM/V46w0Ghd5tRZ6
AMxZTJnY6sofnjgtu2m96aY2Pube/A6y/DrhZkz68tDuxnCjTPABsh6PO00OUZpbNPVDDgrVWObe
KvJPLcA9cxBh8cvkPEWmsVWW/jazAlmslDVUd9VIsA5ToO0M05gEIo5e1F7ouBZmb+Cfcl195DlE
FuEKpI8HNL4xGJYiZhlqNOlHSbV7SXidO1WiN43zPg4QfQ70L642dJlbSeqqSJEuRO3LYjxtgohT
ihE1yFK9MusQqDBk5kcJ9Q+lHWu6r87L4gkQCzPfSptYegsDY5AHVS4Tpy4Jp57fH/+psMGrpjkG
QvQ+T2a01kfQGHdOcvVCmu06nEGTchm7/NogwbBB/yO2MNuqmK2mqcU1KV7wXhvPdVbGq0KJVlEM
eiVFqPjLpGYMKe4ZVny2QEKTeRG1QDtwTcfWMRyleWM8XX6apHRTjOx8sYKkzzAGKdSDLuSJo4fQ
q5rOIKMo/Wlj941nAd8WnpFBzzvqOx5YdQvyxdzUe3yP1esi68zdEjiJqftuoThZLfcoiVWfCXCi
tLCOiyFz1IBVSw7vfow0yJRasPGDq5gPajaxBko/tXJNn3OuwpyB25lRUux3DbMjSr7CY2ZZDHRX
42HC66ob4X5aXOQca0YNOfZ3RVGSTZblZ4QIk9wwcImgvpZ41XE3EQsrkA/PtK89GLWxmY16p05q
+FIlqRvKkdOStQyApeI3VXcfhlWN+9wiiceiXcGzZTVMH4V2kKt43zIq7AkG/kLFTAxMbLxFknbF
NY3MHn5XHlOCmjAPUgrI9HUOza9YG7S1MiuW3xbdi9QN4T5XOcqKOX3XUuE37XigOHkSETNsIq16
bzCnpqZrH7kcw2uI5TEOaqzaabhHdq6b6w12Nx1PIdYEmpKMkSblKuYilkDDCePd2ZZWdWiKvkno
uNVROdXFsh+16McY84Apx68gBdkJ0lnzKMb8oqvmo2JIxzwSVFIlUCn4qlQhOa4A1Xq6Xg5/q76I
FoxKF5ftqnoqe5O631hGLTihgv6LgU1tGQAxQmrPlgmRWpvv6pQzrGjGeDAlreRZWr2rxdwrW/Md
53JsnjIc0XBtccsiRSnUAr7hYXhuGC14JWEatKh9z6cEyyplRDc5psZKQ5if7vRBpoXGfktXuD+6
SGbIpMj5pxntnBgqjWvE6NM0pfHiGKlGE5MPP3yLy5I4QlfwSS9dzQz0yEgZvlyhp2sMh45DjExx
DhM/CGj1FiW9BpGOy28PV8vbIJpWSz3SiFpPIincoYsGzzdJaqLt2CiCfsYNGbyr9VNx3groJiZi
y4ElB8rzAvg0zsm3QqBGI79hJ1svbbVvMhzr+yfihlaQzYPGqSILKBo3SimvoqCBVp6j7gKmcBMy
ibmNXFgrAS8QvzwwkKn/SPsCdw3V9KjmBaftxH0ww9aKGp6VInDjjFha0y863dBW0i6jCCGWzPck
7NckeAMdRBi85yEZZRqbXTa9ZHzTJEF1okBCVms952XbO8Pd045cuNg+qQVJtlq5EOik9ihitWil
6NNlGCQ674ZiJlASoNDaPCo62GsohIcleBbLEouTuhRBTntgneeuSbBNMFtfZtM3oFHJThKGcxLK
Bz74YpvkLtlYLjLDPtRHQ0w+UiUlkQYnJrfPOfzKApWgkb4QAFB7g9IhLZl5vuLzvZPc5ChSsJMD
K3sTdRz48ePbJd1zTjEfYCDn7BlOIKwysrTGSYR3mSywaV6liqe2o6VNdpieOF9LOn0TffWTtm3m
Lt1hws/qMFVonSZkygdJq0lbEc4KpPXCtO2oGJsoeSmxqofZ6L4jEU1FAzhQdzQ9Frw61o6uaDDb
X4w8XVwwex+j/oTtBeEtlDQXes3U1jxPzZpbgAHoRkGnix5Rr/XxEJWGX1na+IQymPGWEcXFctB7
+qQgWF3kYtM36Ot6dSnotlUHF6HcEYPKXPVoXIjUtrVS1Rmqav5mjl7NIhQ77/G/TfAQR8SI+mi0
tMBVg2DEDy1aD8NyWEQ53RUmur9pqXZW37Vu1QRoB4PY05LggrU00Ogi75QnvaOpHExq3t71zICC
E119fFvCUNxiCHIfVAUx19Aa+EahBOJ9RmtVIESPgAz4QFy/laJnUKpDOz0T8jfmgq9ozDXMdyXT
GUUVl8lJKpRVhBLZIat+XErRnwryb+iC35BmVGIjfy/1legiyXue+gYvlAFTp42PchwzG6zElxJh
RyWjMKzmet2mmVtLQnAVGyZEyJeCk/UyKXvL8A4blo3SMlshKPGOshAHW4L+imlcFaL8x0H5Ey01
Uc4F3V3Rj/jgKbkbtCSdN50CvSZnjlaYpafHFg2tab2S4csm1FmoBmThSA9/kjlsGM4yvnGfRROC
8L1vRbodfXxngqrjJTbk52l82AhFdV0Vky/UCTyH0EWXWf8ywxdGHCowKcJLesszRvlD7CBTxid7
ND+Mkc4l09sPWaStq/w2UB9ByWwpI1hbsUPnkfXRZycCCiV4BiRl4sbySFmVQFK2df1gywEwBRLz
IqL63ij9aEsKwlNRL2Rk7uKXoo/XpYHT6PRj2pRIAVoTOZ+EgGxMfyIjLs4LUn25hCrDbxYLMlo4
iRquGsO9wOCEOQKBTJm0D5bYvGoNhMgIeTUDfoVKLB2JM3FLjTGqdkCqmVZTcV0U8cuspOiL3uZH
C9jSkv5aWBqoptL+cL+95zrYi9aFVFmnsu4b7Pq22hROfljH7yrpJoyI9yMXaqwyzEvy4qrnaNiT
vk7OKHP7nYwvaF6vtJAixsCroVFGn6sLakItt8aYmU4hDV+BnBCdgVK8DKhOcGwNmLoe1pGaSf6E
wzMVg/SZBdatWBLmV7J/hxXkUzAdyX96N6V2XC163u7rSTXhuwTJ1WOxRJBTfw6junq2GU7ZkDk3
6+qysywc+RPqlnJpCn+QggMHXbIj0U21w6oA3DCl18qq6Q3zSUDqyVCc1j+4vOJLOnWzg6Ha1TRC
ywsWMmjaur2ZReHqc626U1kzlloqV7Xj/CsktXGzsFoZgiis0KjKFeNPBHDk3HNgPIRQO8UkNriO
EFWQN+q2wW5vbaA8UDKjXwUCRajJJKcSFJxCucg8AlUSFovMydPqDREnitmpBC6RkCmEFWGMibVW
qC22Yal+x7lgneKkOi8iQ52jrEx4uNHtLSYTL3lBIa/qnp5oZPWJ/jB3cJZW0R2VrxHhSc7BT5R3
XqPtTd3caGEdgjelKDxzURDpY7s5RslnQ3jp2QSOpmuYbX0w7hbiu5xRP2Ze1BmPPeGvUPvVqJsE
zi/CyeibnxDgzSsbtBJjpSwrCyXGQhq4UweU3U/UvhTz0g8NJbVHvPXXYzATgD0pdmDAkWrBTCFX
UxwYuDDbgYAGYZY5MSTwK8JYZKSsk+AYff8ehsI9KQ3NzXS65KgqHvK85GtZS3dBQKrjPDJ+qPRP
kWXXuTnRe9yaHKQYvoZrpT03gokVQ5iDc4SR5rcfvdATXEfYgbyMDHXoDX4FbU9WAU6c7iAxyyMW
S4vTYAG3vwBH/I+981hyHMuy7a88q3GjDBe4UIOaOLWmO+lyAnMJrTW+vhcY2Rlp+aqt7M3fIGgE
hTuDDnHPOXuv3XOFm4WA9tYhyemLQuNbVXr102yMB71KDBKy0VjZYf4Wmv27WitHrTT3XGvPHX/Z
p5yAcLJGiF9JKxQrFcdgEstlmL4ANLTWbglHRkHNkO6jDiN/iPQ96Tj519iyuJD0d9QjXJ/N4jP2
UhakwkZeTHYYmLd/e9cfynsixjBUTQjA3jGy8HR7uVdY9sCgeioi2m6YU/in218vml75ezO5cQBv
27/u3t7+b5///faxLflcv7dh3FOrrITS/fArfTwS4K2D6eZ273ajTKTvcoJd/9683bs9dnv294v/
9tjfNm+vc6HN5O2nKN3FEGEVvhEL3Sj/Hx7ir7u/OYbjDS+vENkDWzC7UJ9k29sNexeO29/byjiB
Cm/bcvLZ4qMJXqxkNNbRSMKWolbaTNLK3MZRDQLdVuqNdEGG5oO9dnsdWo7N9DRpCwNCsW9sR9+1
58R7IlmZNuti/OOJaHqJZUomD4q+/v2G28tumwpNoZXZ+bvbQ4Eh5bbXiPJC+hBJ/Mtwe26vuz1z
u8mSkl9O0fkQBjrGbTPF0BVOv/f2dE2S4CbTPqE9GwiGnRZ3K6lw8wCK2I6FA5StiVZkFQzzCdwj
VSxn+ivD+lKHDGjacihnJhk529uN1tcIIvysHNE3jihEoM7Akf3qFbQWqW3Q/QxFsIu4gMuSiZlf
VYwLFYWALF9b/4YRklDyB8fw9ljyi2NulRCQPVCzYoocuD3TeqkYF26efscdXfnf7/tFJhwac+uS
obj6C9gw95SJPALGmP9OsLrRCW/v+/Vbbj/212tuT/U1kxTRkY35+4dHf2IWb6++PXF78a/3/a9P
//4JuR1WK6epNr9f+5ffmYEnD6JyRwB4O4OZxenPTgApGKRt+Z5z6STCRU3gs7OGeh/RegYnBT2j
tVOGYUpA6/I9kqKAGu5OKW/+xoqGdEPSGTztpmOqFDHHr71167eLkCRuxUO3UmSgvECszF1HeW/L
CavrQxEtGMSXMUv9kpULFadBlQ2pQDFNemLMLDWXytNJ9R4CDAwiItFXLrMPArPot5MfsoycKwuw
7Bh1nNKcgmwtoaoLr47cee61BWYlhvVtWiL8tKlFZA/UoILhkSbfrRcoizJHA8VagETE4dzQoptj
l0ddZGbX2mSAUPiQQQRKipYu2ZxFN/NuEn7QP0pvU/TiolnpieVtNetjFSFCEK5jLsHr1hSEJRDv
NxPUZeSSIqey8XNlzTkWGRezwG2OvWCw1DDBFDpjumZSg8ees22znsCnCNNWqKAlNsZ85NACimOh
VYb7MSCUtHOlPGfMFt3w5LvAeZPRQUIj6i/Di+zFGBbWXHOI3fO7BvmpixidWArPxgCiWs4zMcYw
NGQwJ+MPB1GDoocMOnNU3psGuG+ZVh+qtYziuGbQaDDRj6JzRaozmgAw7tLHr+uiBtUYru2k8WYZ
+rsWNZhnK5ppchBrw0Q77kN0n2WnNkJuaMXFMy6D5M6x4ZyUtefdFTZ9UhFBjg4FcZwtCFTkiVm/
KSxqB48ZLKGK5c7qlCNzgrKtr4XKulhQmdYpDJOhCmYMg49dJPadbhvox5pwUdvZQan1YtkZ7knR
5EdaTH1bPg75QXjPYk25U8IGZGCKMSZy0x8rDnaxCyw69Qrl4Kf00LicwRQKFL6TWDt6UEZ0tS1n
JXnhiwIJzJB72iyNxIta699mpKyJ7Z6pvPVAO4ADxh/PiWJeWrPsz/QeNY/FWmSgADMNy1lb8GgK
miFbRaoDrqko2gibKih1lJ3lXiLZGvfkff0YGi7+IH70WKDgqE/R7crXtiIv16nHZ3+teGCM1VEL
1zKadL1m/ckwcCr8OmVhF9R6dYaJT2/iRR5yVtMTMTJcYc2qp4y0kcBWqaXOGWNpiyyyPr229J8y
2lsuFPe53wXLogPc5tLXXbqJu1WjYEMzEyS0dDcF35Di6Aqtzsx4FBm5JomDBs7mJCqTDludNNat
7tvrOncPxJ6VWylTziMZDOAegzkmrL5qX4u4fFNzPkGSI4JN3Ps8E+fK7yn9+L5bZdEaLAX1ZvgS
kakcygCfgFbRwlPI1bR9dFhRgAw8NNwXP0BUPaYqTB0/YdGJB7j23UM2kqqncnxAj1A+KddQVKib
1MHg6zU7icKuw9hTlSCVOJ0v9Q4aX64kHprapPhITNoGFYTEuW4C35Po2wStPcQvUbW0CB29JHWJ
yjBEKMN3i4C59pUja3oAfgLR7ZDuaivwzlbDNdljLCQlOdW9Lt7s0FFRw6ToL7XocZBBs6oiynDh
WwbZ4O5nTQutEQZIDA15V9/wuYomPAd1Dj5w1HHPug1Hd9+2yGKGO6elM2V4iKbazl0aY68tcoKD
rk3WMbbsrkVVqWhL/W9Nb/RZQbNgWRtofnuhCdbw/FCmxGhcmsmJ2DnOrMQzHVdJDe8k1BZKe+Ij
anOtcmsUo7Q+ZF8VqxRGJWN8lLD9kO1Sr6tB56EmRcixGhXFWHQhpgpoQEmE0tisjGSj6YCFDMU/
EUBMzHI/kRCY3i3d0K43taeeiKGOVgyrHpuR7Om8ve8qcpc1m97HkAvshapH4ovdfIaQUmm0pV99
CJKwK/2UVZr6pKhFxbde4kEyIGUW9bBTDRtjW2Mt27ChhZ/pNHh0a8KAppgtiv7S1xp6cBnQLVbm
I3HluxpxDXl2yWESmbHnWllLAHw+JosySfb0SU+KehOgB3KRhWZB2WGVq4a0UgCGY7QdSv7Qzkh4
qBcAp8lblzZC/2qR3giRqT9F9O2JiWGwkpBbqvUhUTF65mzUPnrtELxafQ9SmWG6aoaHZlTQRw9Y
LUwNC5Na6jPPQAo/tMO+KcN4WyyHLrmPc8E5NXXeSYChmV9j8TXLp8hWAzQz+cVkqJWOpMUVJlfm
RLG+zOlQNTVGOFGyLzsOIHp2rPbG/sNVi2OnDmQHmPzvQxzvQsWSbSdYkAv/StiZIZDqOsUGXU5S
IEQgSIYfl2w7E7gdY2ZsUNNjtydIr0qWhSWvWVV7O8c3XogH8JbhFOfQTASbbroRXYSZwksfCXby
wRCXznaQ/YsP5ZtOP5k3gtUe8hJuShDZCyNBThCig9pFRSo2hTPOtal76Fbaqp9qANWiLiioI+0q
Eyt1gnzebrQ/7902f33E6Q1VEDCYW9weaGuN5Vw/fXJSWq5KFAP5sTp1buMtRxf5nPT1Lk+HdMXy
kaSMbojqrX0LzWCQnt1lZqrDUVcAkJTOKoWJmJSvuof2XzjoPG9L+tsNkWQjBBxubpu+YtNBp2Cb
y5pcksh982TTj78+lF6Rvrioh+ren/bwSHI9qEn9JDxnBEY2FRG3DKhMg19yu/e3x4h55bppYjAq
NWjbt7AkePL0iDy9QX0ZGUevaSjoblFAv2+qaeHcBIY3U5k4z2TBsPNXJNgtFciLPGqWlDyLCWvd
TjehZSBlum0HE6F6LOjGOLG+/pXMcwvpuZFZk/KhJSJ3Y1oQi+zpZowR8ip1Ec86tZtIVcBit02O
66zMjINvZZwgTE3bDk2mb2/3SlXRtnlnZjQzaMV6EyO20PVpLWZQcrB1+wy3eyb1LfHOSLj8gKDs
QmzryhZbdOytb7obo4BmokWIfr3cxwQfCzlsfP2BsUi2TYVdrPzQBspWvY4d6zxqvWTG2KDgT5ip
c9dTsOxYlb7NNaFvKz0sCcAqsFeZqA8sQubuJnQyrEvHSqEFQLyJXWgKhDuaOdO6oZLaTG+pZZhj
noHrByuRWOxODiXvog6Un1v62u2mmdC3onMR0486jSFSS243FjGl8zKmIVKWdrojiAL7EnmvCVSv
nOCxPgxQOHNDf3WT1aNY9cxHt+N0c/v+b5s6LcU4oZnD1+0B0Jv+Bqzc/rhxehgqNlqB2eiQjGzF
FESaryMq7VZZg+KlYMHrTCDh3zvgbXMI8ZQTKeHOm8omXrh7zXM8de04aSXDMayWvtp/EM0C9ray
Nl2f7/4rkW3ly1rpjxowwtHZ0NwBvulx5aVnDXwyWmXRIloQ4L5W38YvnwIipE1ITPscnuPCuRYf
yjXbMZpSEami1J7WgjCXQxbEMxxN1t5/HF/Bi331JyYW7qN/TdB6rKwBwuks+QGiOB2U/Yq2JxPE
HF8So4DhTpckhrNwZ1hOj3VZv6QTcAwEyZKT+niBJ112gF6XjbqC6ui3a/VhPNWfGZsDssE7iRgC
xBEzwFeNw1fMEebUL/wqk1kc8q/yTn3AjMaQMMENjvDG3AcfgioGe6rDm0bkDPiNlR3eqTpcsHIu
+xWOEE0ufeMTMQx42xzQ6FW83gOwWgTnhnHcHTZjhBZXhU6pssR2Hk6gKXs/fHpnbY86DXDBAn8s
RIKY0etXzuWMAK2L+WUctYvypm/dC/141noVdiwd9u6d6+9ZM3Ba0V7D5+HkfvV4w587GNhEnuxF
sJEY+JtZx0nbpJBcymKuMMVCTr4HPjvmFN132Qv7AQ74kekEU6N9vAs/cFzms9RdCLkknlTCUYrR
W2DsBfDQKHdFwAhrhjwOUFR3ZiXGeQNJvHO/R22x6j88UoUfvp16WQ9I5fcDPm+yZRLcIsXasS5K
vPoLrv3MisTL0v+TNsk5C9K6+tc/NHsKm//1+ObrX/9AeKIaKssJw7KRpgrDMHn+8/0hQDrzr3+I
/8pJGApjXWDUVLe5gmRlEf0ou2wdfTRb7wHKaYxuYam658CaD8mKtqK1tw/jJ3sI61o0evHEdiGe
VRA5wbJpo8QTJzX0Vr69cdMzzM4uh6E615WV4mjM2Fk3rDQkfy9TStG78TT+QPdbJsvkFQrHAQ/o
On9q78OH5Jo/1XQcZtq8/A63EGtf4neJwWXVHuMt1350mCo7LMb6tb4amEisrHtOZmgN1shmsFMj
n8a3r2NsGlZaN5Nzjo4ZmDeUpaPEHVU/WQcwzD3d7L3ZkgG9/C7bL/Oa7MHx+j8YEzA0WD84oIxx
Zu6o0uYA017DD8SQ6hd9a+Sv3YXBwrXgj47VBlYxz3BUw2tQkPUjJdtgmHX3xj27bM348QGxGalH
4cw+ZssjRgm8uvSGY76/LZKoVytgkb2OP9DqL5V7/QkK5tJZeN/jh4mxW18F13jiNGovtr4I9s1G
XfsrecQXKt+qfIZ9aoH1vr4HA4jgOXnOIIvgekHZtEDujDmS49TCDfARLmbBJjXAtd5xhA2nCQFw
1dXZN2CywFqwOpjXs2C+BmYJ7JMJto+BcNdMxosdPgVw6gvxwLBS+Kx09rTIoYtP9AZ2W2R8x2HO
KmOuFGuIDBv+i95SP4uvJNkU6/6dEpyPygV8ZWyL12HnvFJXrli5LVmbrxUcQ/MJtHB8Nd5QEqIQ
XWzDlb34D3v+BPf/v3Z8U1OFNC3TcbQp3PQvOz4g+wpFl9YdNbs94lny59M5ht3r0XJetElhSvTE
PH3DNoOyCaPRI46kaiJ+T1rl//BhprD4v38YISWKZ5VQeevvR6ER1r1ZOm13DDR6hfyr1Y2fLga+
IhBtOGy4fszx2ZGSRF3lnfL65DHAxWb5iH8kON0+zv/Pu/gPeRfkUUiSKP73vIvrd/9e/TXv4o93
/JF34ej/5ISKNcMUhkYxZ/HD/kzsNf9p6ppmMXLTHJtl9Z+JF8TyEuIlHRspuiNUMf3x/0i80Ix/
2mRdSFuqqk0ihmr+vyReGNL4234mhGZIjWQNTQrV1KVGpPBfd3qGMgrK2kzdyLBs12bVXpCwexiA
EM5klnkwHbA4mps/JGRPQJ0a9mnjzIPRWLQDL9HifK+jn6Z7aS8Nu3zQjeS9rJDvKaoF731kLdRe
HckBozsYcA370tVizyJ4XvoYLt3Wh4UyysdIMbNZpGrVHn3Oe6o2+Kkg8XNp7QPtZApq2EBsRYgq
vMnddWnD+YFzO6YRSyifERFtY2wLxn2hV0ej7G2Iv50LU5W2pFLoZ1Z3FT3wcdXZ0dKg7tGaGtT1
SJdG+QwdB0h9pHEJLlmo+Bq8S6HNOxg0cQydfbQ2ZUBvxApETuYf+DrRPCX0w0aBREl30pWiBNfK
mXBDFkSEBmPDWHRAqwO82yoM6ryhBnOrt8KGDVDKfWNBiu9x+pgW38dM76x2K8pt1lrDNoiLZJd1
MOo7bcLptyhf6CYwcwjtX1uyL7TD7XFRmjoQF/VgW1Icx4HvOc0Ch8Wkp/O/kNVeNUS/qxQi6od+
FHPNdJRTipHj7Oqjd86QuqRZN+5H3CwgF2pwsEaB6n5kpGwnmLVum03mgqgFbKgCINY1LoKo8+TV
ais8IxYgAIOB7aFliOq5qXJSHQ9EnodX1lJs93S7Ke1BOeUaIH39I3F65nujVWt3dmyiAPWyZpcm
2godE4+pkLkUl79yiEkHqmGCGmSMsCnrRqZTc2sCx2xqgc1h957VKN33XWpZ+xKQmK+w3EZVbu2d
LmNCzc+hB9n65760gmPQ0WoeGhoxtc/qv1Q1mJAd2CBTVQ5mNDSXagj81eCBKW4so76kpSFxjBxJ
hfWlKB9VJeNGffP0EUnItEGi3VJ2WXumWLwTXWg+tljBw1QJXtTYind0XomEMqvwZczpwg2qYS7C
Sn/ps2q4unr91LpZ+xFOip9+lPK+NemsZgVtNd+Fjdk3arPDEXC0FE/5LlBjd3afH/EhQNOMWVCr
qkfwR9oYV83Uj+jFapoaHTbmUrv0yHy/7CLZeF2OczWDdCUU039F1czC2FmVEaYO6gLzwe+i8E24
QiEwN7MvA43yhYc0bFl15AbYKUqXmD7FuuDvfD+6aTsLItt4s0dvk5Pf9dGyfnOV/oT0s3usLFRg
05yaEAO9eonQ28eYnE6Gi3xG7UrSCRR0RM7QeU9RZEu0sJlc2L3jPSWRDtva8FSYPTzrdNpKNMj0
GAgTS5s3w7NViecBefO5kjo9zpLYEBtNNuKxqv1K3hWRuw/RSPeot4sd1Z9zrPokAP6NyD7uA6BZ
AmiNTKv86pvNygj51XGF36gIx/Zqu2W1RUj4yPIAlGlMYq4SFKwb5XjOhDoc/MjH1J/0QBI42HZF
rltbOizo8WKnv2RK119STVs3BnCvrkpbjFM83vn4o+tgIFx1eoVVlQ46KwRjJCWCc04GdFJWf2/I
ujukQbD9/RB/y2hFbPouIG0dq0SaP6u5nqxGO8MiNW0OgwYFF2iQliQe0pg2RqcH8DmLqnsDo8jj
gEvXjLo3s7Ch3hd+eq3S+BiklXe6bfVeh3/dx8QZcUz0VO1XzkDBjCa0tx+CSH1OVHzUpWFcB2S1
FCnOk6FS6alm/JAJDaze5KPqWJVIE/moGsbJQZZ9fFBQzGV6Ey5tT5vCBHp0Ui50BU3vtgzyrGVm
ucYllyb1QuwW376zaoqw3bcFBghTodIf4yg9gE6GeceJ685rW5+SFuuo6mRPnlSqi5IKAmW5XBIW
HeRLK8+DdW7qJ09tgy/bFic7VpXPftkQ5RNb3vCsyBTvjwP56rY5z1r8sWVTwHKtpPUSs1fFvoie
pYPa18KhwmAmsUGOjtVMZffCwZ+DnzK97KVZcMkvX9Sxc+GZIPUSef3TKhxPmimwtCbtk6lMMwYc
YZuydY2l41SszD3FvU8FxD6nwuLq1ric7baQ53LAitGqHMIFujCyFJMpn6Z014wb8yeLOMxZYtXB
rg/So5vlzqkbseujIvFIpBLhI6oxWkLx8ILqp1wKGrcX1NfNvd2CvZAqNM1Ocq52zXxtZFm8x0u5
jwq7PcsoVzjMw+a5NECgBhmB20oTPPZVSZVkpdUmL4LgUSsLNMwq/6PbswzUrEhhRZCMhCGpELRM
qxzPhtncC29sdr8emzbTFvdknqhPbj7WB3u6ud3rUj5P1xL8UfcRcG4L9e7tHnHQIF9HvE2JT6aD
7nH1pdGOtLWszLkd4NIONI25SYR+JUGMylyS+Ouo+mGAClq3bcC7SMSVKBe4DGJWCFLXWwqbFs3I
l8D+Y68RvwBx97FDOMWrboqOhCBs07HabNCRLgcl5MJOwieQDMvd5y7spbQOj7TpopIBWZ3cK5xl
AfxGYqmY32JkQSS5KKwSdURcp1XFro1ABaDYunRugPkvdMV61F1zbtkluNQo3+h68eo5yUp4rUZG
bdStja784CRM/kCBxMkbAECYWfNcWFF4aGX/LgsHIhp8EMvg+tBEuLjz4RK0cQlpjZm2Xtf82pLQ
ICnrrW59WgOBDGHBGXVK7cVUW5X9vTCIr67K4scNwJ40pTovTOwgVQ3SoHZJHdHaL72nxVNSrCWW
wAqv4DvMZFis7RCviSGrFzped2rYGFxIY21pmT0FcZCDD8Y5kDv5p4d68o6j9UkhX5ueE2JvHKwD
DnaHvF690D5FohxqS2Xg5PazRr7aub/qhH3fZIDDwrj7thrm2UWR4IgLzEcm3E+RZawq0zVXRYNl
Oh++oxxXkxEDBar7Z8PNP9vMRBw7ejuWGpbeiTkxxfO6x3Xp+/feCAzAWKIkbxdu675lDvVl+tUg
/rQioA4OM/WV17jtTIViV9OHGjrYCUZsYCMJvE8tomutJtANaV8V8WcQli+jNOZj3K7SAQZYFyR7
VzDR6BCzj4Z4zmr14jL1zRrHWSZM8QlP6RiydMOTO6B4RVaQe8ba1VC2tfXJHeHnDdacvWmBNnY2
tueeFDm7ZCao+TBYdeU96qp71VM3FVTkUDHXg0V/hjMx3NL+amsgXDIlr5gOEXvhN2juMGFmXn8X
tfFDanVXLRhBWtgk5+hhMefoZ9Rhg17oAn9paxySNLEKzaATEaqYrTEImLq5LwgBwIb6mEHGrR2u
9fo2yItTQZYycOlqz/opgmDERItxXi/odaadM49lVzH+RjdugA1UXbrPjnWaJLo6U6DUSlFjF9yb
lt2Bygkm8V7IiE6PsdO+Wkmxy8b0M63VfFUpAw4Ag2yJcgqntdABaXgYciB+RsGB6EAEohAD0eYM
gDTwCuhhRNi1zayWAGvQQM1liBJajXCEUxsy0TB1aV1UO+zq9D1skwgmT31SM/0YqehLe/I6oS6G
JAQBNa8AqNFo92iQhvRwtZ6FXPtUJfprNf0cIYxX8vSY9ruQxG2afIP/XUiOEV0pPluymWkgVnhp
Hq3EebNs8RHaX1wBzsj5+ag5ChGwZGll/9jJ8CFNba/VFUyllJwtP2jORODB9KExFCjDe6tDexXy
uzW77wHEs8y/q0rSc82SvUz9jVHxJzdi/9M3gvuasRROz/xdkFewt3you+YAdY5rURvkbyY9dUgy
9so2+nXm+wcWzC+ia589hHyVaR7t3LmPNfDNmZ6QhtG/qnZzyIpqKwtlx9JIu8tK/8sXenHbAROJ
YTAmW6ttwom4Yp7KyNw1dEXpd5sKAheLQGy7Orsp6uuuJLYrHg3adXC+OqU7K1DVwly+oTg4e1x/
TQX5Q9YTKtNWzR6H37pgMo8EIJjh4iSC+ty2br5qRoLYPbADzDdPHm77Ze0vyxI8pdL4Hlhpko/t
NxlB1CrG8bux0UyUUbGroAUl4cIPIZCxaEDljcxrrZMQWMVavTJFe7ZpJmZM+l2nAQ9tkR3cioLh
crVM++DQFESk1LWAlU6DSMhCXQ+FsaiU7B3Na7ORVg/xSFWMI/X+Unp5yXojQxhnUh8Lm+/AGXv/
IGnBD07ln63SvQZZ+RMNEPKbFliWTuyelDaZT+HFbvSL6aTBNcr0Z9fl0u7hRZgrbgdGgSQTVlnV
xnDYpVIH1gC6/5Ms6meB5njflRp5KMEQkTe7wKdWUMqtHQWqeBGqD0p8DRjsgPDLJSSDSTrXnqj8
5NwbOJt4LcKegjQSOUBTFiZwkaIlK1vBrsa523zy8QFBOUtPSKrCZYuGa04C9I6Y8man8D8FP7EZ
9NZb5Gp8UpROmxeGfepweq49NUH/64QsWkoHNDyxtjanfoj2/ZtZWs2GOnFj+L67GO0pgc0gOyXM
tG2ZUMWnlfolajwxeazY4MqQ6eQ6vkEtGYA41MVLxQCjLu3FQOF/iZKghUlpvmuMbmZexrnvzUBp
M0MrOK5rm7rZ5I+PfwpcdhZY9/7gLilrCQAp7QcGzhQTpf6kalDXqhKruwJB1avtU2Wk94PLCd6K
1UPVKMDTQtfeoYrpuLzamIO2NqQDICKD8ojigWA7J5iXTvBixDGqJaM7dCm5WgOS2AZb4jqPEm8h
Cklh7eEUa2S+Lc0234axT6v59/btQd0xnyOMeIvb4/izSeu8uSD/9rrbZqgGW6qxYnV7a0nwWRZM
2JE/f8Wvx6dfprqsCPGm7W8/8vZ4BwCiLyzmQzYXWlf30p1qDdVdmNBdlt2q0mFnltkRGgMisu7b
T1jM1oP6QsPjEGwqVKE4qusNo/QTE+IN9iKoQeAm08Z8MYL2A5XCtxUO34UOLKjB9Fs5+kbvuu8x
gqeTZf6Vi9gO/1/hkEOEjhu3igZebJTaN/BkakofWrQ4ZAP2rPZrHHHGxGik7lpD7IvcnMsgTRGz
0d62aiS4GBJgyWX11Fzmpp3m4Ld7Y+zamC5Ic9Qaq1k3zM5vT95u/LpOYMcZj+SGovPRgvfEj01M
E/EaaX5BuWrdxT38eVyukAYyh+mE9FT0DUnFZLvpuVzbTUVsF9s5NT5JOeuojjGgCGYpaBJoWGWw
nukmDQ56AtQ1JCoarM5GLXmO5QjJ8aYPGAUEIj98G20ft7LuaTu11cWvG+3Peyb9P5ZSHgdxn0Q7
u9WizTBhQLTwEidI6yr9ONFFNJMenHqpNe8p7kCVRwnyO5BbRvnpV+6jFfRrBpCGBonCnHfoLjpd
XWhKusUpsWrD8cDwiBmd1PaeUiykAQKLeNgga1dBX1DPzGOfood9gyIFQpe2czPk2xXKvERS6lvB
fTsNyoeGYaG1qB3lrRAeVwYrxRPhfOWDvUENCLA3PRoGy1kiQywnvkdqtLNSyMjFfe81hzwtILGg
YIEYJlTlrXa7Ob0/lvhwrjPs1I3/Jkb1oBdQxKrRQyANvFJV0fGGUj3bKapK/yFFu7TG03J0etrs
OCHNMV6Oldy1S5vMXLze+V6q4SrpS8Z5EKEGW8OzE54iry/AuAP+LNNu1VJQQ8NB/V9Z7MFIKa5Z
Q+Myi7cGVZQdX4eBiBGpuc943TBHhNQX/dbRTtIqOzAcNckRDEjKEEFpkMdnLdzoKu5aqec/UT7M
HKQd9mBXO9xRW8OkI2CnFD+9k0F5hvTTs2ox7Gyjpf2A+rrNNyiZIFUDbq2bfZG4j1luIvCX0Qnt
Jabz/DTIFPSOfB1clzEj0iQuTVuM142BkaqucmvmGz4gKoQHY0MyQjqyvqzCZZclz25jL3oBZS8O
Jh2cH1xzuWoScNst2VY0qYgDsKvmLi8vSBBskGO1NitNT7+D/vPoG5y8ZVt6zItefdoONjpmKiZG
yNWnzCzoQQS8hUH4GWaJPadxS2cSE7XWHWQUv/VuU27xH5jzFMQSKol1bfr+LMlx1mWu/4X1sQFc
y+pRz6FmcBmL8aWHERhyBGnXELKjhRiFHlH3UkyY0jr+7szqGRUFBurxs3YKAj+VKFsaGoHKiNs2
yXiJNcwZjtoo6Mrw0ajKI3YEZy59YiGGRgM0ZIATXMVx8JBY6gljJRDE4b5FTrMR9YuU1VqpnxuL
8B1QCF1TbNRYPoQp6REqNtxOYIOJiwA2WGv8lIp+UPDwZgUWhmK4Y4V+iF0skSOmYnooxypuv4sx
AER51kXxHGeSYLscQLaa4lvrTM5oBmjutmPq3brea5NnnwJ/l14p+142J9d7sjkQdbyAGAjgwtru
vUD3SEpIvDSJRCgq9VmC9DT69OIhl6qIpbPjCEFGPKtK65KEJY7J7D0qBvA6gSsgWANWqqPm1ZeO
v8pH+eGGiGTRqqJPMLKr70cXHDw/PicKbSx+SMlCeVzfxyrnHEvs+8q1aGF+jAHaLk4KQiQ/tiMO
dZNvB8t6G/CZNKNDjVnOKwnJLM/o/bciI9wNoakVYRsFcae9lrIP1844XtHMXEj0w4O+4Oh6zNTu
PrbtN6REKHMDkAtdAzfJomuGQWftDI9NUttLb0BEMy1Vkdb/1ArpnFrDkNDVH0suAY0nTtLBtKgy
RRVENWWjBcSHUjAcvQOXviXdtvsYYJFifEL3IEoas2ykveri2LB6M4f0mI3dpu69e3yjD6ZkUTbS
KW5oexhE2XTRWWYdYYwBlFrypisDDpsjD4FQ+7tAty5FaIJMGDaG3mGhRggvO/HaqQ55SShG7UAj
cgOjlQd2pys0pvcx/90sBtmnRiH9kIEVdLwwPRY8Y9bfT19xk+RXJ3ZId+WMEJEbodX+p0JdNh9y
5sQp/wX/NRwFPeUqndeDGIizch61HkatycZkRCjHkrMnzpCNgSPfDj7byhgOMvCBChrKSxzEr3pg
T6WVAzsfBqOHCbl77NIMXkcSnG4HUg20SMl/WHw8JoGVkfkRE2IH56Cwz4UJurUbHLrtCtGOliqo
PzBDD2r/bJn8pzT828ArKRZNeM/Iug+aoC4yoz3jMX5Wi+iTPYYrOmHMTLtWfqN+uLjaROSfg058
xBbS9cb5b77Oa7dxYNu2X0SgGIt8Vc7O8YWw2zZzJovh6++gGvd4o7HPeTFsWZZkiWStWmvOMavb
QG8575t+PRYlZ6XBG1jHdLDn7XZB4qAoAv3klIKGYOJd+PT3Ks8B4Ae0QzBIoe5istzNLuvAtVHA
1sDBpAM5xn6yK+d9sFEeSf3JD2lwqP6HGve5Sx9smEibaITSgUpsxbGFXd/sEc46IesK3ppVN4QB
deR48GsMa2z6QDU4Aqmfu0kGAH0lz592imDVzmJBNYzPzEX42fSHeLT9s911T306LLMG6eRU4etq
G3yjjTga6TQhSWCj7c0clm60ablSlzY0n4QL1VJn6DaBgq+KDYozRodobunQ6W+T/pH1kPkYwaAF
Qb7kzVfICjjUoD4cE32i24drJ1P6Cd8fygQ3g2NZ8/IG/AFcR9vVgBOMpQwGCfQqUs8mbBZtIyE2
EZQprY3TQdapbbw75J0TkhBSTegxaKyyDfVtFCJe1kJnDd5qbr0m7qENXayaElxYFD7VnUlUY11v
6pa4C+J6TOgWXQWeC5DYyDkX3MjUu2sMuqSt+dBWw0tpehcVMMtIK+2Vjq0tcIUOwMR2GUAP+GcR
6ywLWhSBYw3HXTRBMmGb94OSG6+IYs/KnG85DtBTW8lC0AMQp7/uAfH4pG0PX3ucaKajXDaNt2bu
prBsfA0QAK1M8sGFSbJGcaQCXd6jSW7VJjSK59ACbtTyAlSI4gTXGT0kr4NKUOCjtd1V53GI68U8
3VQBoOMMADNaffJDiAsbjKcA+RyVkLYKuolM8XT8GbCpY92EkYJ3W3iRQe4IDBDf34jcLC562z3r
HvunrrkhfY+Pl9QB+kkjim2tCM1VhweJfQoGjDp5khNmKziy8bazLtKphqMScADSoNBPYZaxfQj8
8FmUwKeqHgcqEzbsFs2HNTnVMiCmXRL6kw+4PkAa8caFCLQmNOwunxJEEnI8DTZYjbeItOFRJOUZ
G+t96BVs0JIQwIlHDqnBOGmmWmYDTSz17ZZiy1zlJdFjY4Hy92noE2DzlaALT4qY7ZR7YC8Tlsnx
MhbNd65V9kZrIGHQ59fLZ71lLu1EkmZeFH2Wx6HJ0B8qsdVAetvxjZOhGEpG9xuhIP1/5no57WpN
m68AmcUIuod+T7ooPrsamgGCvWSObgRgRlEOKmfgHa8D9ZF3gIORrXs6PurW7AQRXmKNuPCODe1j
6PfYV1zw/ShRzBy9WiuAf2fY4fwWUoca6vcGXAQMOyhJ4WABw0R+qI/6jc2g0PbRTIUuVz5TS86z
UlkNoUVTPV4nTFNgn7KkU7KXu0Z6cyL0rEdNCXOfGmp0mxAFNRtNnK9+Fox1EhJURyioL3RnFTuw
/FQTf1WMzJZgpx5lyrbZoBOwrHONKztNQJ4ZvTqgSMZcq0Fr3m0/JBTEpDAWvrH2pBshT52eA43o
nKwD8tG7fURqkzuuOjH86SQ32ZlxC4ERGdVwCJi8rGiMcetw39odyuMQmUFYHHFg7cqZneM7LqkO
OniJzITsaaA4pOV+Pzaevxp1EpTKiqByw3XgyEdiFhVQTNovvjTvrIFMVj+iS+jqeBVl/lYEEZFF
z13c5auwAN6UKvJ5TBJtc1ltLKOjtn2UpSGBxsEAyebg3NbYRIz1nYufciYzeSLVXGqEAwSW2Pim
Mjcd9rpl6dQj649O6jG5KeHAQuvZm7oouGRj583SfTKOmPnJ4crSKV2nlrPvPZa4OK/31NJ3Rcew
J+7Ds2YybYjSYR8lHjO6VOyDVJ92k0sZ4kBOksTVD17jbzWy+fBVRJu8oUSw6mHjqg5OedTCy8YU
zEmnvRa1PESVn5B8hEu8OIqAsBYYK3jYa1dfWyMwSZUqDF4JiB5VeM1mbMdP9OjTGafZiulZuhLZ
fRQM4AE1efY7VHcBKXAMjdZFESen3I8e/K6n8EBrTHuWrh30vAWj2l0UJpuY6SQCs+6efSzqVOER
ysCkVuUyPai82E7RoTHyWztnsFCyzyYRPr3vVeC9AE2lh1OUtvZFd249tc42VcZSH1lmLK+58dF/
rbRYRVue7yNUJVdNhe1Yktg6WGWxMVX+KeCcFU0crKZQco3VzHY90hGxgvhi58aBJfS+JGxBQaBZ
2S15DYOFBDp2qDfBuoL2lR3NNvkH/Q9JoB1hXTjO3bXOGoXLAUMT4AdmLOWhZx4ZSP0z14Lm2JXa
TYX7EWDkkzsSkOz7aXID2c2GGFPyL+2CIgj3bEuOGrRT5ge0Q5BG7JMKGDaEgGUsstuxI0BHRnPu
y5yy3Nzig2XUgU1RNyScd1VFJBKB7+vIaeaTntZTEj6YLhkxVZB32zQqxZ2LBX5hayZhQsW9gs3J
tmOGNyrzCcrKZrJQqFkMHfdKB5pfe/16oue/ERhyVn4+3abaxYK6s+W4O5uJdkFUgPJjQMk4KfoS
7OEQ70RAGXD1VWH85L7S0D+m2nOPmN0s2O71ge2g3GXpEd9mD0iwbdLnhADruRfExKH7EGy+HIiR
C+QNd0oVJTFHfJK4m6lc3cxZWw66cqbRL8pwGb/l5macyjkWbtrFY3mnRvKFcJXmqyRrBzDSjksf
yb2EngWeVVDtkTFzzupUXrREHoOYABzbTGitdUQ7g6IZS0JmRObTqDgLyF50B9mJtIR2O8YyMTpC
XVoXvDPRnEw+rMsMhOw7EB8uqIQsM5YZw2XiLR3VrFqDTjbL7RFvAsSfRn06haUtbKvKV6Z65dpO
sFCuf+mNW4E2i4GdmQJWtdeds60L3Rh/0c7X8oY9L/VvQvS1lxbkq1LGdhFbKprylQnbjZllDgGL
2aiXWAiXE67YNgreWtH4th2P9dkHWmDmqWTNzo5DSdxh0lUC9lG2s2TzE+gxba7kxypqd1XyibjK
MYmajECfS3QR+UaG1ucY9TeejSUFHrQ/4pF3I/XUFvFDbNHeDHsw5lP/NPLfGKp9H6OP1m7LdYoO
ZR1iGgkddKtAhxCgj4JDXfXzxxTft2bmbDP0P7re3fqet8r51NjuZzgTByLBpjDdqkKS5lUkX0bI
lEdgl/X9YYds4q1j/E6aIBcir2o+JtDXVNJCTnKXBhDb8TH8MKh6ntSGSznPT9cW9H73LPXh3Iyu
v/FH2nW9ysgMKeB/RemHM5oGV07j6Bniy3dQPg/U/tS37qNytqEynU0R96S+VRfPax1CAoDaw3Vc
+zRxl31hNFs3ab4SzEVsPqmAUyGru66yjpG0vXXWJptKkqCU6sZD2+4UUxUGheSTpCFQizJHvK9R
f4IZouFkxKukKWu0+ePKoqMBQzd7d9wZfjovS244cN33DjHrOKrteFtmqllrrJj2wH6ydEghLrLm
m1Ec+bcmwqsAC4KiT5ePXnoIMIw4wxwEyrCLjqa1dBQHHA/NlSFurG19dGRFp8PyHrQwtRFfNF9I
u9hEpdD5DGcE8myaDWoeBzWroW2LiGJT158noX3VwWAdmrLY11DH7t2T+6gPYX5sAheebuzQ7wwe
HAytadzcFhi+gq7CAByt/CEcLsNEKMO842qSGr0d5tnRIc9YVGd/ytS5aJt665qlWEZuQFDFjIep
muLFdoV4xfZ3X5v2J9Ti1yDT/a0Vj4TILzkj7m0arFsTZNYRaRRBoBMFZ5G3NmZQLpCJ5S5pM4Hf
k6AcA9sFcf0CdnnYgzgqDsKuPuHBVIcMQ0bn43gtTaDjBiVm0dHwKWsYdXULQjKwtyEGHNw1ZbCu
KlDkWnrxRw3vrRrHG13GpzRo64Mf1WLvTOKGxgE97Hgi42QVV1yMRdhVu9bSUQdHvVi3dOiXTYIP
MugbCuy+OQF69r/CjBHbUJUkQnhbnOrp1me+tBKGtu6wBuDsxpaAqVPTAtYsk8PAVci7R+dBL3zz
3kqLvdfX1nYI9IeIWdRuEHlAaeofCtvRtzkONsVg/6C73lmTgPXFoD/pdAhtS2EU9wXEA0xbB8N0
P+KStuNYW+lmzGyGhwksQ12xa2lJm7C6lvMdbj36LvBbInrWpwaVttt+NKnlkamTLnP8vpBA6ZD5
hLcm5tAs9dn6zkZ4DpLymj06EMGl5B1mWbnM+lzbMHuvl2XEGIjviMGIBN5xgM4+TsOpSz8Ufqsb
vVPrPsNjaCfPqZ/eRan5aafOui0zsBepwrhEZkrlbbqwvwfyOitqQcNq192vtoL18tXW7YtWgWSK
yB8FtgoVAwzwtmJdFmX95QQZhaknCdFsy5u+NVgp1aEvSqzmVbDnOsVuKsehEmtcfU2kfZnnY4Ni
x/kVueDsrCh6KwvW5Yx2daQRjJo2ySHjoN6ZrnUQKJP2ZkVt3RcD/vS1NCmfxmB6hyhFdAFjV0iI
a1EwxYjaV9+oI/KH2rfGqAmFooW3pEL+7usSgkSTg0WHrLLygD5wOwVyh5lwLaH8ahyvU981iG6x
DIqaF2sAIgrA4/H6YRMpeSy52MjCmugOixdBdb+SSj2KoG5x2dMmtoqoXHVF+5hFsxOmITY2921z
ZYc4mKBpcG1J/MNo5wK4VPgEbwtOfAEvpjRMtawn4g5EyJUPLUm1Dszxo27JuUuGEqGUvC1qYW0d
b7I3KXOHJcKV5ySiBOyn/BnObk6TvZtWqSwuSlT0eA0wY27ZPwr4Z7tqlZEaSIyuiwyhgTHCiGof
ekBA1cYKj1ekipgpMtfv6Kcg1syGjDP//7rNuDJjfu84zvf+/ZOSUmjpVGGbH/U4J3NlfsTrfcrK
QWh3/Zk+PibI32f8y3i5/hyNIb+6/sF/fPv7+H9/A5GgMdz9//oq/r7Iv8/IegcD4T9vCSw/XsnK
6tKjA0nz72u8PvvfF3J9NnjmBVze/3kviDWghLg+Y5U4U/33/fv74Ndbr19+/ychh5rzgYN076n3
wMEt7QLe2OfZYOxbHQep7hKIc/3OR/vw97vf29xpgnT3+3OMyIqu2v/c8/pdMF+pf29r/HQ5+LG1
u97+9xGuv/37x7/P9ft3/zyMrc2yHj3Ql7pDH30ddTqEgjG4+X0hlaExgbg+1n98WzQcq6QQ8Hqu
D57XOfD1wX76y3BRECY3biduruiV65creiWcXZb/3Pb74/W7vJUnmeTe5p/br39/ve36IL8/TlSh
7H2IH7/+9vcXv0/2e9v1Ln+xM//tsa63/fMw1x+9FlKZ3pD8SQdk+/t4/4GsuT5d3pU4gf95mL93
+m8Pe/2bZPIOXkP22pXO0+SUZbqlEc8zE3ukHzFGm7/886O4Unz++XUvYGy5m9ibOy4Cx/P1j36/
/HObKBSRNINlL3+f4Z+n+f3bf57qv91P92D1oer8/68WfWFFQux0vfn6B1bZMwP850H/4/f/PMn1
x39/rXkEsozEh//Xt+C/va7/+jDXO/6+1ut9rreFKMjWvTS/u6izluh8kRFeMV553zL60DOzbm+D
FqrH38tFbz5r8Fr86Rwa5dP1ulDQwjuEcVHsLTORISs43YdsbRB4QEuRLZtjavMiloCl0D8ILii2
TH/r44gM6Yhpuj7SrasttthOuVZ6QrRvVl6MhNaZcLNH4ddi583IvEE9Vl1Ey1GjpSlzgj1BgWxR
LwSb0lc3jV6c7YmFw++omZtsvB1L9QU2c5WAt0KURqgMkJy5BwjnKh3HlXArFGmG8LeZLr68dHjU
Sw/jY4UoIhtwzc6MjlEHPWlkVElBcs4KUOU1KEDcM2V4clBBnYN5DlOYDVOQ7JLpaAEYYgMggsR4
FJTCTNHLtZW0QErA9A4CMITsJ3FnuY6xm4CZmw7b1UG+UJqwtWlBGfTgNGiDkX8StXMlxgxcZWz1
eU9XAB3p2MQ3lqGTZwTcfe1rLbNc+jGYWhD6T0+mle7zsjyj0sUg21ikMVWHohjTDQVUtLZZ26lQ
TmHARCoOabuxYy9WTb4fw+5EV4I9RkwbUBMzzTzWF8JkCuC3VrTpK947uyXCyQ3Dx4AZ4lTi6NR8
FwApG3NSE24SNfw0kjfGVd4bM3XGo8o7BWMSA0DicfJYHPSyHLbMzk6GEpDrTfI8xjp8qdRP7FNA
CkFFMEy2S0jEQmplu2sNxt9a7W4jy+GdtminlyCZ1tTGz9SSw6apREHoY/Mlo1v4uWR9orWF2U4r
eWtq43hvaHB6u16jMgeuKv3kvVFeuGZ8n+1KjQZB2YU19mu931otcdFoNNaGNSPY0TXuEvduiLya
cE9e9DCh+QywAhxEzgddbsxQQghlG7ZwgT0zNuBcag129qH204LnXtXDeT6CjNhpz2k4fTPCpkxu
GA9U1nurSf9SGN2fKjPIXub0A+/FHHQgFwBRLyZNS0B18HHXMKboVzXeEKshODdFvmVaibadEhII
nBZEJg3ZmbrdvvgREeCOQ9pQjvBqzLBduzyXg5JslbcTwMpBgcPobHR0GsThxr8bdfJYK/ezTHO4
lSL4GJW2aV1gaL1OXaabZ/oJgN5yrFxe+KXNytdiIORQH6ZXrxqxfFs7XfuWXo74JDKjvakTHeTF
4m5qfVJExnTlh+px1F38ad6pc6m+oRPBgFNAVLXkT1Lp3WaqKIxpPJYbzX0O5wrajjMflxQoMUvl
9EK04jQT65aAR2iK6/pNMNCdyJi+duLDrua0oBFce1c/NEn1hJgecz2dSscr3/RWXZihZUvXbDdp
q54L4QOFbWI6477IaNIQADzpA9kFQeEjn2LcEctwZ1uaoE7W753YetZimqLY1tKUPVKTARDL4/Jg
uiRnCL3b6SaCyzQdXwJPffhBRcx0RBT39DoZSY9MLfwjIuIVG+PJrcInhfvgmEetvumPnr4RjvI+
2qEDxBDQf0WMFxcU5I5v/ORkGrfCeYt7+4Iu80Wl3skyuFum92dToL+DzhWvFZKWtmzgttJv0vNx
m4Shs4imPNyNn47aKj99TPLuXe9ImRPteGvF2qqHWBk6dBIxSXDtthiEVXBN9LyjwVqTg8MxQWJb
hzou/rhCt+oSIQw2i305YMHCplUtW/aI8CpTKfH7NMUR2FCd2f4dapR23YNEXc4jZGfIViCFuRAA
QEOD99oHHfwiD4NvA/9u0TTZS2nDbbXbcZUOCbyxBLCNUwsaMgMTMVT260ZLn53YuFPD3Jx+UQ5T
3woqmdMgiIiMr0JLvrKIGNDKpMtRo3IXNrGMMsMx01GugYUHXYmQxk2ZaoVj8KqjUhgydJ39WDyI
uLpUcxphPp7KjkZnQ8PK6HnBhKd5DdY7aL71etAc+pqivGFutYgKOImmDNi3BsO+0FkUMsKeHCi0
FX5hu3UCmGX7mqm6bCTmobS4ZAmNLVPuq8r5aKJyXQzWLXzWbEXAwC4EYb4IfDCiXU9kguP2h5bJ
euDksPJYddedGaNr71WycjRmN4j7CNG182Hlm9ofiGmn0CcAwIxMJgM9GiXpbJl6P1r6tJVtBsbW
Mrb21J+TMH+CGgtpPkWIHiIPGav0LbI5zLTi1RNFfFDwSF0YYdU9GuDHzE6fx4lgBqtuHsN6+lMM
zotRoKuhNZw51cYJhvPkkrpLw1VvkLLqjnMuSmQ0BZQCmmszSAXWIDyzReRse0h3tCG30RtT+3cv
SB+dsjsNJDfGokfgmu4aK31LIFfi0G42RkdtYJKHPs3ocHxuoqaplZTGbQTQyaw5P/Fn2+mOXTfq
w5RZX9Q7SOyLkQRz+31sh/egmRGsKZJQt6BNEDHxzZI/vYyezGp4U9X0HTOkVYG5nVS076zskfkq
EzlR3Je4SrsIJIRKdL6Y4YMF93lbTJFaJzrUuQzDq+UFH43b7IHi3Ol0N9c5CKRF38rvxmqmVcsK
u+haJAy5xfhJILfQrJ6wZJGvAEGjQc/vkoB8dB1hxBpT1HZwvP1b1sRzg8zdFwNjekxqwVIbSTAN
I9ZmzThWacd+2UfQbkljN+uoq9IHTCaTY2v/ERnGI9G/gizs9qJ8icqkWgjSZbxaO3Lle4hqv1x0
neStDy56SZlgG9s2Bp5f+Jtm19BCbnhbuEgglYiwXC16xoTvIZzFZSfLS+TO6oW2WROS4awG75QU
BTlBgBUYCmFS4eztXf87TYdDkfREqAz1C6qQk+G1tx2Rv+DO7so2eLczxARQWnMgLemb9IDfTJg9
YUrS1DItesMTxwYQI2fBReylqnXiXdth7ZrixCm5tSDczJGufpFd8AagtsEMhGeG06V7cVraclMK
LKUJips0pkGCy4d300LPaWbBY+Gk3+VsXMnalEhar3uKaMTv6pCpCoIeiWsBjwG68zxQhCpp4QIN
4zs2GKB3nbFxsmojG3U2a+/cFiXhtz5a+hQKWMVo3dTQFWChzhLUqW4gtYU5gbNUJm+y5G2UEgcB
EDqo+oYkCRkPO30WJqvZA3rqkmMOMRMa6oXd1NF9Sxa577SPLHBUknfeFxkERG8RKQZJyd4R1fSo
WSO7Oa97R/MLxF6LsMt273XjbQLlMtUAS6N7SOZSmjRQfwgBLyoShDROHoqwCk1gFTA+Y9aHIDVL
dhkBPnt3Sl8kRX3JCt6pEh04tfEMCI4LxWIYnSz8WCrogeLEHC5VdK9z+Vk1Heea7yeMCatTEBU/
soloj+uMyxPzyW/cC4KTT31AlTKRWDuCyEQ3724Y9567oDo6FIsBTTblBRdKkEVcEwUSJc/U2s+u
Y5ZEXujoo43hD10phi2uGi6ux1JDbmHidh8BgQOxdO40MjDgbFVItwFSlv2SfBhxY6uMaZOTJgvL
pQZzZipyEP2ojWe1RCzo9YK5OxSuoX+y53Q3g2CZMdNYWyX7YKe7xWTKsFdLbk1648xcP2mJ5VvG
bDdVNTHFnEJFaMbCBHW30t38CQXRJztl8mqSCtmrzsRfctBoP4ZvfERFsvcdpoNRCC7MIixLEKMY
IiYGmQjMjegaMBju0sOUE0/2ue68x0zrvhntmJ51igZ/jeR9NeKUXmA1WkMLJp51TpfLq7ehjg9d
Dg3HnAnD5XtlkUMzeIjGRBE+lRaS0aH0nyACk9AlAupOTPloZTGAu2g5BAgBxCmMVyZAWSMBw/ZH
3GXhAo7z0iKScGOZ46MhMC/FnIEh7zCQvGCWnH3bCEpWKdwd9oih7qAEGd6n4cDc5ymVnKVAb6t1
pvM+Wb11CQZIeliZ502SQTnWnJvEftFgDFjYyJCrqlejOWr6xhEDYwBbe7AKa6MstmNcpAAlCRcf
6Pjszt7dHpZeknBh0whDC5s3FZqfhqONG99QD4LM4bEljXIM0nQZ1VSEtsfRXwADX1OYBJwhCQWV
yWKBpK9IzB+TccXCGbpvhtrX6yZJ0raxHA1xF6GuX4QVnEmP2b0G6orULePDdt3viPkSVsFibxr9
To2Gx+RBv69sKIoloRxLz8Q6lxT2/AdEppAkiwCL6JaEwbhBhjKiSKmTbBeg513qHhIexB2vsV7t
a789aggUyWyzsE2VT3Gan0PhHFQNK6mgfu5bjxm8bpBdkc6Wv3gFunu60Ap4La2vEUlSmZGbyMAK
n1jT3cm8f5NND/e93U0MtR1Df0ffaa9KExpPPlULf6ix9U09AwEOntJ6UIm86xiGLghROiscSxoz
SsKQvLfYRn+C/unRb+87SzAIZeu+yGuXpD7prxgqnVPbOlk6k88kaNfORNpWLeRNya5DAZaAwCVu
Pat/MpT2JLwu3wTheI/DTa1AG9xl0J+Uiv09W61X17t36bUjMsnkImeOvGyJNCHmDpyqxJcUz/nA
vX1ANrZQdbdtZYh+CNdz+lThAD2I2N9xTC7rMjTXQ6yzEwOutsBvkK81w6HzfGgCTJd6g88viCao
RXhPc7nuK/GqpemBGBVj6w/jthhIH1ApppdKdkiqyCCpmtVom3vqCzzhFBg9wF6qSnZf/Y1I9lTS
9p70umWoIg+FjHJ4Goe0G0/D9+G95pWJBs+Nv0YZvoZtuB5HDMmaAtAZewaiq/GlsKJ07RvbFAzJ
IlegGBtcLU7MaM/qXpOcCbvPtHPlx3xqnjNTar0et6OOhVPuuFs8i6+c5AlGPrVrgaC17Ck5lNMu
yVwpFwwBCJGR3sEqvkofEFMSlpc2CDcmsYSYXodjmRifgCBIeybrwqY/TjPkT9SPTwkqto1WeN6i
4ownrFuyN/Q4lfq+ueTjxiMMZhyjAK1nWzH5ChiFFv7M8l9bqSoJJ3IYDADAJeznq/DTk5BomtiC
kVHl24QRRM0uHAoCDamzSYQ2vnoTU0f6pDO73iJ8e5eoWeQ00D/xsn1ill8FM6CNLNIvAlc/qKj7
TWWElylAqFrxZdnM83sx3dQhIN7bgdWUU/GCU/mDrJeNYasfkCwX38PnFXGN0sF3ZXNwgT4cx5pU
u6liF1+Y9Y2qLXRlTP8k06vEM7ba3AoPy/GU2mIOLSN9JkLACBF4zqLpnzlHUYPoxK5zOXTWNQgt
/m6RTR1RjHG411PxhAdVW0VM/54tA+1IX/l3bfjlDS+Va76gn3mUGbFRHdQVsNDgrYEDLhB1oEhC
SynZLVDwcm6i2S2qbVU7G/NNOAb+D/N5yDqYtFF9X/DmLfLevNPSZFy1lvmq4H7oQa9WE1otPhkv
OGEheAwmB74jBboVkMzL1YkKwOHI4uMw0JxVnUnYXYHrURm3Xhjcld9ceOeQx74yT0Oo7lKLnZpT
G+h2+goJgXgN6wYEmFFc7LR/HNApbMYwuo2lOpkeOjKXmazFGHbFJvDUY/MeRvNB/0BK/SFxLjeC
AzOxn2XoPBhOvsKffw5JdEtaLCjpeGhqzpYA67Q77BpTvHat/alJJCH8X3tMVXP0Js2YmPVfTpG5
EIbaV90lqZxzwwXAs6JsWbf6mz9vXl0tOE3wzggsPSUGCGFNNX/Kapi1As9pB2OODmnP8I/CW5Df
mfkcLVQxXV54AFpxU5GxcCj89jO31F0ZdiQvzZHadfcgU+uIyKJZMqSgpkJq7zKx5IVp2srK4m8K
AJ2hjNGCFS7+hMT4xHZyqPEWi8T+CgkL2jBjJKQp1UEJR1tjLC+JkwzLukr3pRrwkwji1Qv7I9Gb
Q20wifXsaB0n+G/j1vwM/fyujuw1L+HYhTckyFyaqT/lGvSbxEG6EYG/6M17v9VwZ/g/U649GrNn
DcfOo5a8KzQO9mSQKiJKai4DbSdp72ar/5Fduze86AEiTrAnf+xrDqbljUrfR12R845VJTdxGjcF
/3PUX8akPxdx9ICF4oMS4oO83HAG7W7scnzvStJlXMFCrmVesgynAmyXIZE3d9dO5bAduGSuzJHW
rIiMA6p1ugnhu4claJ6pnrI0OKKCvs/cnlBLob1NQX8SlXcIvfxscAkHirJtiwKJQW+gqmnXUR/B
pa2t5U9ll39sM/30yxJOpVHcZVq1QMLGxcXBHeNj/nCq45T3ax/bq0NHL0308mgSyogYcpFLNCT5
NfgdC1Oo+y9xjCrW7iC/TL08RpNlMqZGTK8B2XSqvF8KkOxDvJAySjZTII9pkX84VvWOdPxGZb67
jjhOOUNecDsQ/tQBxi/OUecGW6OOl7LvgrXU8qUZTxfNzw95quDXE79sd5B+WPK0tZ3C4OfsQkWp
drZCYT7rqQcXi938T5Wmdz9ImjdgmtiVU9FxFOcExD9DkFmFaXFbh+1rqNC+zofgNFbGAs4ojgyH
A4Ve/gW735aO+Ksv2wud2xu/8QW7BKPn6qQTZ1UeU2Ix29B4ywaH/OY2pKwFZuh60xq6JwtjHj2g
XmAdFjRlaB6XO3ZjD+2YvZZt/Ifd72Pvtu1e4gcxcwiiEARebfLeSv+N8qDbhyElik+j/qS51rpG
R0XQEflyqOJ3tWbR1otHk5KhIjBw1E6FJIWMvebLkNHbneBD12WUr1Ba9OzpEeJgqKEzbqXJLq/P
eaExIOABYFhpf9j3LsZOPVqR7+6GSbuU7Mr3AZlTAW6xg4p6No1avTHHhhjvGNF9OdrbsckAv6do
maupCphESDZqbii2ma9vxxGasq25yPFHz4XMbWb32tigqYHMsb3++Pc2P9vFnJeMbyDrR4Qn5aXB
WtXabOOzgnRNdxXkw6trRWcGP93GkXiqKm/cF5JIdeHKd4c+MiA/YANmp+34fzaTTqHaWT6dPj1b
srV5ntK62QITX9Y9axh5HNskah/KofjoWhBQkcPqM2n93tKVt5X+j5QjsJeU0VBF33hqIIPHODaR
vqZvWkckeGFS2ju9/o0bmJOGCjvz/U8zJu+OFpG7gqpkeVjkQ4EEq3a4LLnVAefI3DzXEG26O+nL
P6FnYH6xFvHIRdjv/L05RSdh0bFqPePFSy4dUgQ8wudqfrponsCYjk7ob/jee+6za0HEcPOdhf9m
qcb4NAnnPitvyhgMA8qahzzA4Y6RaV+XFi1NCanbX9TS/aoHW7IYQvKy07t4Hh14WkbbcKiPlgh6
XBAmZ4SXj+tOtIdOoXusAnIciPNdUVz3nNbmPlfWtydsdm/wU9CJVwlxCiTpdQtdAmp1E5MsqBHj
HQipmzpWr0PWUA4NMbZGM/vpo6k5twlMVdrbwmanbAYeC+wIhAVX1doLxWs0QuEMflBBxUdRz14E
Npxl5EL91+KHrH/2TWwpymWPFgbIYwus30NboBImK9f1YvbOElkeDJltHAn9JfG4WictkLqEFgs0
KHsLndjq6L44yrqwx350RPbSZC4JTTUGA6WDoCD0AJWcsY1mKVyMIpMPEfalFDuLziFNKnSatD0x
/pJfYfAZG/+PvTNZbhxns+i79J4VHMBp0RvNo6d02pm1YdhpJ0lwJgFOT9+Hqvorqyuiu+Pf90ZB
ybJsSSAIfN+959YglGfDuxtd8ghRBvFb9tmhF7YzA+9txpBIfhGdh57mSh/zW93CeFMjezjDgbBU
EhqWeZ5F+Fb/TMI7C1WnwVkM6WflULBy649MNg9tWJKdNi3uohzPiC2OqlDEksU0prqZ4pPvZ2+a
Ih9Xm8rAbErFLCfoJJb9soC2v7se/leqlfGeZ7cPZoFmabCRty2tp+j3hgoLxiWDtasi23TCNIih
Ms6h6bEYeYzAvACZo9ipTSMEvdqTvLOuC02oW+m2rPlpe3j9EBx1Q8UvnfVAv4wBEzpxBoOj3SCe
A37XZvqxKWgCdWTIrt0BuHEor7ELV0FTtxkJeLIGypqspeqj7LHQsJvaJ4Q3rGm+mldF2x1HKZOY
b/t4bNJrKcz7sBbOXpi6IfSrOs6NxKCRldvEFiD5Yi4OcSxIG6bengVYGmQ2vkA5h4WhvtI14/sv
Z2BzVGSjtAMxW1FWZ99aYHz1zq3T70rTadcDWSIX5dM/bVqK9rUzGueWUQwDDFigQu7JBuJbGJak
Fi7rz0q557k/uhkzaZ5WBKrPzgHPGbRUUU0n0S09IQDgK20V+Lb8rGVdm7urSlNWEwnDwhiEfabf
WChONLZZnvtS5NjGfKuM1oFYlzaUCHcgyVBwinZ1sJyS9/nIn8iIEwMgsaQyC+Ggomsu+Gtflcdn
G1nKg7KXoaHhtN8U40vr8Y4blz9pZxjMxthjWqMl4wX9qxu6FlJwYLgUJYmCezQpoTCiaHTzrWyT
rIPyCBJhG/G3rXraOQ1TqLWssnx6PVsvQAku4/4g2LivTKMwtrYW5Z5msZO45S5EhpkkpEHo5g2K
v3oq7Gjby+kVHMOl7v0eaoKs0FNirSgnWkQzAAHC3nmS8VMUkH1dN36vHUI//ABYMT1UCoehHbYA
LCibe/WHrXI+okk+9ItTN4iClzzpgwM+pX4bNzUBYGhQN3bTHHR5bktGshvhmuJEgsxSX8UEUboa
S/vo2zg7WVa4jDlRQ92O3TdCH/tx/tBlQxKk3Lpu8zB3ngmTH2N5F72h3eO3he1h6H6OIEstocnd
NmfF4xlDfzfQY/bwT0mih7rE+B625LVoqzXXzHdICoQBh3cOfiSZoKdD22uNMpa1xsxaZGLFyr52
b1fMlcU4ZRsu20fpRNPJw4qzStn6iFKzmI0rIiJrEk7r9IsycnPXBg+2MFgYmtNLPwKo6kyqwmP7
VfV0RLwB311ckhA0hOB1xnzmv4+vSae+Ax7uOuen3acPAbt9NsFcFft+fBU22wGNX22VhEQHy0Nb
ucl9XOFKqAgQb1irDB163qonTqBE0x1dM50RpKg/hiVmqJaU4PvYeFYUBSo7D0kzLT2KH87XPmJ7
KHNVkJI0vBls3dvEnyCHpeJYSPloiBoIjQvdxp9rIgxC6tdWz54PahzFf9KwTGd4V73JisUbDhZz
zz4rK1if+TuO8ojfxVxiBOyMbb994h1JRhW+orZ2833igPGcm01GJkJhwhZqI+eh6UKi4dElr50G
PtKSEFmHZ8ZRubYavDaJGoa7GmuWaBGyjKCzEv02TdU9V1jJKhiefl2lMFFLdCD1bpJVd8FZRtU/
JN/QnOsPCaWcrYL8YpthtE4aSq9J5ULoayicYKDT96W3TgvjB7X24XcjPtB9RcZuCHjStNnmsfzh
+/BBfcHWqO3umsWZQxzGvI+h2t2ny41L9Y1MRf90ewifyo/epfJQZx7vtgueAReMhwKBOLFGQLux
NO4CI4Qs2PbTpm6Yh6PaepZkaTAOzNeuToaNZdv+OnYOgYdnTMzha5wmQGVaatoVrOVtG7GRKQbQ
2xLse9UQSdU99349720MSNsemNKYCXDLJd05WCDNnpMHF3GARUkFeH8tOnEs4ZhjPVT27Lyyauu0
nb7r6+ApJ7mSxEL8qrXV3qmQMM8sBUnJ7yOANxTtjWaQ9200UeSnzIij8H3QFkxSn7a81NaL4zWk
wHa/100Z7ZMRgzVA+rD17ws6Yhss7MiJUc5HYNJ7WqxWTlBiBbRMYtqKvB5rOAF+rR53BVGTfRrd
ASW7xh57FbZl6GBreLFGRj3GQg8d1jWLnPGTKRcYmx88WE772OiMMowHiWOi/ym4LsU5aRIG3syo
f5ARrvHUdfqNKot4Z+Tg3xor+Om7Pd5D9TIqlGaiZbnhTyhsO6z4jjN/iDE4tA50VvnT9xigc5H/
aEZIGqavWPsZqP7LKT4PTv21zRBTKAaX3T2PWXcOWxQ++DS36My/WhlcAz8UP0Tf4pN3LNByoe2s
I9u/2DHJsfRftn3sHUMkP6dajl+tGQtfTFSPm1d8AL74gBuw16TX4hTJd2MUyA30+WcIEfRNfZz8
yMiR0033vUP3wBXR9+QBBQqzyjoiRkTbamP07RXwWL5HlnGc+ui+7mgQ+9QiMmtEquPzmtigXovS
/Wzn8SrAG7BK3SRRcsaQXK4YnQaCIAK6BT6tbFmd0Ue592SCpTvrMGz2zqFx1dGCmKSL8YsxzdZV
owWya5fLQEosCktcFTqfduaAM4YVYRBKQZ0r42LA50YqRtEgemqDhFwfZjM/f7OFUhf0n8z2wbQz
lAo3HRzlUCSMlvQxr+Dyxcz1VbvvBNEifc6lHEAyaR7177lHfDr5ibvJNj5jVxNpl70riMqMfns/
NHwvIh0IUTCznTd34GopQkpZbA1D0kFz8PPZFUgQgYuNCgMdW5ePuUezjPCJGfYklfzK9//kv7f4
JTcx9QLKtBT9u9DEd8i2yo0/x2586mz/s87VazB1X+hCQCGVBpB9X9F3xl3WRGwHhLWod+ijGniu
PQHeyExCEuOKuWHLb9J19iPnXDfWuxUNYJZKdGJLN6tUMcKXPAAWVtbHfvTOfXuanGnvcwaVqPcK
Ju7IM745Ov3Z2jixYVmP+wpQ8xDhnm8/S797DeuYanRZ3TdiZ0VcOZnTc/h1BzI5riNACbyzA82T
rQ5SJHUmicMxC9WmJj/CXWwuTD4fvv1JQzPYJnN4HZGkbci//ZEX8SNm4eQEQ4i80PlmKL/WAMJY
uBcXb4m3KZtirybX3CKbc1ldQGwsvb01jPGFeKNmF3fNEz6wrelWnP6ZOLVsSmPVGBjlQQ8UYaOY
4TGSyc8E4hqmBXV0SoP3DU5ReFRxWN6yCfPirTENWCCS8ExlYz125XIdJOZ69MvnpG4fHO1sRqAO
/BvpZsBHuwmolq9ban5EBdJ6pl2+TicYer6TXaTXPMawbgl2qulYjTQxxkJSrMr3jTIAlNT3ajYt
qM39DtcEeLWMRVndHSrisPCuxJu0hLyjRjJ1k/mawq9eR0lTbs1aEeQnj1FsIlRHcUTAULeFX/Oa
slnMR/wuPTkbNN/hwLHoBwBBpi4MSAlYIYyNdGNM9punmnthqkMR5tNWWax3c4U7hHW1sS5zMoSj
4UHFznstzrHDrDmmZFZP9s8QjUMlXIiVffhJQuQbxS/RBC90UPZjGdMryc4Om9IkZhkxxva9L8f7
ZEBSTSKKra1jHZNwbFEe8ArvYbQxw1Geavd1Y57gyoA2a+3XboR301AwdQswK4o8srD07srZ+RI5
8kkwp+wCIpCzlnjg2jpFXMlFINe6okHmgUySkmokFjiJRcJuRmeDjJJ7Qcxip0YX08EzNlVxTCtQ
1b2185ViVUKxMSxHJABGfhFj+xHJ/iPr6FXIeWU1T3mjNSfNhBWmIs3A+0hH91P31TaCdO6Yeb03
jZF+2QTIsGHX7iXvlGRp2GMgo3hm3DvV/Jy4/ov0x4NpO0dMmUSgKPuSElQOXhaNjuaC6HZ4bS8/
0VJvG5NE+LZr130odm7DFdYc3pGsP+TZu3AWwAGB4ln+iCXM5vurXuco3LSgD7A6WV/DqkWNFH5P
NK5zOp0XA0wCybmAAuNivLhF8AWvFQXuIvhqtv1FR9X/px58lipV0/+RemDjaycH4H9OPbj7fG/f
uuzt78EHf/7Sv4IP3N8ci/2kK0LXoxq0vN5fwQfiNzaGrueAuPSdvwcfCOc3aqJ2YHrQ6sg4cMhE
+DP4QJj/TtABPuUlyOC/BWoI13Qt4YSk2ngu/xo///Er1oYYSYPGetJfKGAp7ORLIPcVo1mBZY6Q
t9vRr5t//7FY8iphQKWT5hSv+j++dCsSY1exaG8RozmF3N3+VnUz7tx+Cc0Alko2NFMNNRpzWZRT
HMnDGSiMPewbQFiZGtrnZHipgso+lhTkt7hIMdBa1vfCsI+8Fs1JN+eEL9vX4iQwYsm6oR/zprVR
YvUkjxrgLTvlfm8mI45oSitDWD+jpv5WaxZfC21W4e7Gug4PptEPbh04tDC5jGMchDBT9tdc9i8B
nIE8b71rKFkDKlpshJj5ZCS2RM9EiBFqSBXkTkNunlgzx8WLH3pvAy22lYhGWhMemYeT559ciLzo
D4zvhcf5XqjQOqKep0LtoOnxVsVAU4K/s9KOne3ESKfAjKtraBBBnlViWZ34+t6soh5aCfHK3pws
+3x0W/hHNmBCZKDXMkM0ruryxZbxofNc0JxG/xMNN4TLofySmbJHdBaSGZoxy7PkAYuBKocOAhcR
ufWDE4Zoe1M5AxXzErWjdUDFhObC3ZVDeVfSF1+F47gt0zGnQvERJUO46wMqQ+Rrwo1z44vvBi9h
jLcaL3nDDue5hJyh4tBEWm2q65SacDKqnFZFk+y12s0FLZrWCV97aX2ZPdZqQkDC9YvHuQ6+9ywJ
1sLIZjIu0Q+1Ghc8+5MlLLY7jplxDeRi8qNNS3/yR58203YYGQepJX6XGCEwNVIyyr0Xc6ATXpXI
2AQEPK5pEBJIqWMXJDeGD8WltO6wP1AOHIONFGRXZTWkJRYamYTCX5dM9uFb71m8+RplasS6iQJF
tLHMH1Xflxvpvhl+0u1QihPIgG58Ar16CfpFYcoJubKylsZwnvHtwZ6ryWLdlIGkpWqhBks9cc8m
1jsVrj77y/W8UA6xjcALqTOCbvKoqdELOWibJZXu6ZqDAj16hbPtmmIrmgYY6Ow+jQi+CTFl8ZtT
uXbciVNgpHHU3ABMaNyJ42OZCvJ0XXgoJU02wAVYnGVnd7A8qdf8q8nGavx3im/vSaM3lWj6VS/8
p4USZ5oEkiXuUZe1t/XcqT4ZNNl9tqDIy0hMsSdSKdxjN80fskcW5ahH0VMtNGS1GbM8eFziROw4
/z1Dy25a4ztQ6e/J2LQHd1Ee1ap8C+pJIqkTCJ6dr0EduTgt+a4MG+CsRHQTvo9WjQs6JPxtEiFf
GmiPvryGzTAelKb/jcSIFbww9+UY1WcVpT+9rHhietzOYUyyk45JWRtuKdZqPQAWWg1boZ1nu6yf
yUsnjwnRFVC4f+XVE0yxKsQrKzxY1Kn9IFvvMVNGuJGs91gO0KKzdGCePHsvIyN98LN+P4jQXlme
eZ5TRHGkK5zGinOCxVa2aQlDhwR6lU72rApCUjm7BPhYJgDHtZ6MClAw1ZnCtsSZ6jjNk1d3xicz
q24mzB1p7NTlJD/k7SY9xbON5AO7N5rLYbrIGU8FMwq4R3F1ClzhacTQsCn3NWIdq/GhyYHv+HHn
w19AsO0Tn2BQFoz92tmkoXuN/eDdb8zh0rqLEkoezAhph/SCJwIN8l2c2+i2G5+uJYVh17k305E0
kN6bt5Cnpi25F5xiczc9pvAK7qPGXUO4ghRWomiS30XYL1ZwVBkYRVbmAkVi87BOMHCtCuACXTDD
gJg/68I9eL0GtcrqHpG8AFoHxUpf22krgWlvaoR2m3rCqpgU7oMg6s9qyQlsLTZog+4hHLjFnYNu
0/L0upkCVES6JZNnNt61oH8Hed9m+9gRgBOl6cbudbqpg/ChjGhfGMQNVDMB4Q7rcl9Qpzcmb5uM
dBx6TShtgi50Tgh406QTTzLCDkTbhT4A0hKsu5n8sAvzGLlsdmabPDePprKuSDcZ+m9MSDwqkTpq
61IlSHqASXExuLQx6iwqo3RyRf4YgsQkYewSyqnatMNPwgByxFXtJ9YB3AcAuH1b/ZyiSZ+6LHlG
q10fet1sKoIJdspTP+WIEMsIAupIPhpFt/5WUtzOoKJw2Us1hhWLUY4IhySa4OesCgfCKu3JrI+P
neoPsnBXtNTRsCJNYOJy79H+eHcOVlbAXkl1xYfwPoz2UwufR8UDrd1+Ki99tCOBEimKnUOPEtap
zJyeTEY6VDKdHoKo/Ap9ysD2FHLuSCxOMxpGqMJUhukZT0N0VQuplVxGtjgbJE4jzC8yk6PiM0zL
bpOxc+x9m97aLM5hxrlcBuN3AODmPmqdtwgJsABhh+xH/6xDFGm2SC84uUgA6tLHqXihww6nKn/w
BURAn1LvNpu8n24++rvAsVZ1b/d4Z1o+Jtd/4iUXDD+T3mCS7GzC6bbs+JINjXHpdXI2a3IqmwKt
kshGat/2nieje2ua6Ryop6FmlYEOf9NjdF8XOZkpJucT0hyMHABj7zQ8bLSI1mfTh9uQsvJ68Opv
RcOOqZflz5AeYjdQ9VYs6daziyUuJKSm77oJ210/nKcFEd7S/BVt37K6aEm/hgiQdVa+CZoOjzsT
W1yQrhJXxo7aKD7KxWOXhGsn6x9YR7LjHpOUKm1CVibTMdTxAUj0+BYpYHaYCPwdiunP+GRYlX/o
SvTL1Wx8t6UEk9D5+sxagaC/XOAobIGR1JajNg0woHWeNe9WvizxAgWXBQyhYZL71AX301ImmJ0i
3GhgSL5nWJSdBCxRtEKEJ6iDMxb7SYH/6fiyEGLTjwwAfJogMGEYsmnn80OLGzSfWjNhOE6FAwJY
yIa5bFoVk5XcNS56pb6hNSQcCn4oQ6qrQk1qwaxaaY8qgDkCMumdgm0y9YAx1cxFxCimHyXfZDNT
CxJTMdDuIw5+yIknD0YqqYPfOjugeejyDJvTyLC3U4NuYKDduK5jn80tTLScvxtS912XU9fsTBPq
DJL+nK4XPix3NB+BrJGlgcN913pWC1UYFG/dZhfkrVTcOhYMwtNXxgBrkPzYzGa2bWKKxHXZf/hd
9jFL833BkEbJmK9rtsOrTOvfm2QGAq4D99RKVNkT13e6NNNXoGfyQEr0eKWe/4yAvd5QsQSyY2Gr
xbk5hltDYZRiUu9wcXDTTqQshvaw9VJSwx39w1axex8iIixCB2NobTwTGlM/ulgNI/eIBQa2FHbt
XRwG16ZKYXJYXMjnuO43gJVMvu5YXzp/3HmSxm6DbXED7dU44ypZJ/lQ3AM3GPauD39lGggNamfW
9PFs9M/G6N7TAb/L8iTG8SWqA+DYEBXiGj8pOMYEf4eKVHonsQWB9LTpxpMCQqWhIOOiJm+UwpJe
U+tBi+QlS62sRuvppfXFpFm367PmE94KnHzpNOfbEfqle4cIoKNtjCwb/cFZYRmYWC245HpXw6sx
FQRVZdNFuNq9w5OYr91UYR+eNHm4QB9p8BDaavYGhiB5B8DDOQLyY9nuk/LDzrE+2FViotCKrpOl
x43sa6qUrlxJsgUOXCgubeercx5N6aGL5sdJ9tFhzCDEDiaBTL5yVhQv5pOC0IJSs4RMIVCxy8Z8
KQLnQVoCdcqktpkdJ1tb+tsJgUU/mQ6IrVFeyYa+FkwkGvFcV83mw9gka8eakot2vO+KEOmViZ/3
kI3Vc9PNwbmomy9uWG9ms/QPdvHUmcH8MJszZNIZF0ZQ4hsMQ2KSUtvzUJVE/m4IZqTvnvHFBCm/
jthZ7EoIQ3aOYkHZ256VG26MYrgbbIqX5XCJo4Gs4oDFaUVo/alYbmaSpf64+cdjQUY0ScyKI4I8
c6qDnssiqSYx1ew2G063R83a3xB0Mxzquhzh9pAgYOZlBj3/r/t9kaZHj3hcB3hRvuqLCf1qGf+U
CK0ZtAb48ttNVcRTjhPKPseN85YqB6htCfuB7L2uPYVhsRyaYXv6475qcEA489brpuaE1ACAu+Ba
e0hdwO2J3yzo+j9vUppqRh8DXxdoMs9M5O7BlVC0RhpH0CPJ5S5ATaB4WQ77Il5apt1rsiRmiyVQ
+tfNQHvsj7uTYTw2guQ2jcILvywmH2+OqtPtNW43JhM7GxB//+uhP/5Ai1Pb6hMDbSdUhduLR4aJ
zfd2+OtB1JiHyoYnirGF0PYFccFaK4I4tBy2YUxmknUpqpyzgegJagdqSWu/HUZLunuTpSPyUuMe
vwRvTCjUu6obPVSDxi7roBSEOir4uOh7wy2x0Gw0sWLHb7LfaGLKrFVErczXicbRwUd/uzGWT8nD
AeQm9jabWTFGZkgrSvItLV/V7WgsnNnaEmjscNVGgAlHwwnhaNyOatPtgWOP/jfNDL51crM+IX6q
T1Wt5+owQeuLo5AIjFQ3J0z4zQkhAV/w7b7dopFhfTIfHIOItrhq4bW77el2JJCEHFxfb7Q1tKdu
ubkd5a0iCNtezHA8NcJ7qorklFoQ82+D73aUBinvG9cOxgSZZ+vbaItZ61iYO3j3fEnLQKzpHlPf
3qbLO1bLUNOhO9YHUIr7RKIZpOjdnG43bg9+r6affBq66DSQs7e/PTTPPrGIbEOp7n91jR6orgMD
4BQsI8hajm53S1Hjy3T0BwgphQ5dPTbKwfmNFpZoedwt/zpc7k+JTHFoIGrTRgMiJjYYC91yeLt/
u7ndpYFGH6xFpXWhf0LdddmImbO+sIkDPrYMHMyXNJ2j4htu2wps2/IObm/o9l7GJ11Z2alxJFFY
U7kkSQD9I+dhuZE2Wdqe9k7YhLqTb/jIb9Mwx20O8QoV/5MrBmuJZCAgQS5RCfktNIETZdNWEun7
MtZvN5zTfx5NnuK9/Lp/+7F5ezDsiSEJJ/bIf/2eZy7A1dt9pe2i/faPVyPZrzh25ueIjG8hQjLu
/jgUTZgzixNzeHtQLgCJok2Z5389s+/y5jQuN7ej2xMJNZFrqjfTOjYZEjaEi9r1ChJJuGeGDJrb
Uei03xqt/O3tXptRatuSwIRVYK4xoRi0hHCc2TACOYluz3GXo3/c9axyT2/T3w/0yzCb/PXyMM/o
V4o6++OzvX2sIa6B0+2jvt0AVEKU99fNP56SVLN76EtmdHc5FykzMQwrKzK3RtwCE6TgyTZbFPdV
wuQ5Wg2C3ThmDHbL7OK7mpF5O2wm+0r709uF40M1uf0xqLBfR7fJCTFFeQpuh5RxcfI0XBNU9Wjc
vk29fIl/O5yXiS5o2Umn2M3C2yTJJZypsgpLcciwNGWa78Lx+mBbG+Yrl7769Ovfv91Nl2fcjm43
Sd18hyblbFFpU11ZyDw9UxZj+K/70TDhz9bG/o+3s7y921HJ/DnimjlQJm43tmsCO/7rh3gY8UFT
g4IqObHDQ+yZLPMLJ1DS4n/mcDTI6qOmrcj9YfKFkMA5sBzd7o5xyw60SKU+qfwtgVNw7AUomNuN
w1WfuWm5P1jGHfKJfw7CZUx68OpOtzGJ5HnYWYN4+Nv4vh1S3IcRPHg0SZeRjx0p2+eWdf7b824j
21TWneUazu5vg//2nF9/o7Fg3ZUFEoTbY2CyOZ9KdDTbVCDyuP2Dt1/pvBqlxOj5ZDbA9FgIWyhp
fsF4bjSdf9y9UXecrPL/iMX+/xzq/6MjY6FBtf+3jsyx/Ejfyv/WkPnzd/5syATiN5QYjuvbIRQS
4QW0Vv5syATBb0w0vhCmFbi0apYflaAckv/8D2H95rt0TEzfp3eytGT+asg4/m8+PwhDaomou1w/
+HcaNBg/lwbM3xo0IrAcmH8hghPHxkK55GH/vUGj7S5JZ0JjYb9uZwFllm3AypBpcR9NCZh+SuR5
ov27To4p/jG2dGICBDBZBUYdSQ9zFHuRL948E4MnaFnvpId8X2jiELr2TXUFmm6cYAxk0Jel9dh6
tmD2SN8a8NC7YUiIQRCBOleUQDd5occl0Ih2h5dQ9wYcNFc0HZqy6whn+Ka0m11MoqBr7fRnsmpP
aWC3AAlh5Bc+GjCnoDqVl8kumQg0naD5mNVATGxgXt3QszeGjUacwvT7ZCtiCQRowm6MEBsAY6yV
fjJaRNsh9Qc/7b1NVLjENE5EDjpOgMBGT6iRQVW7/u+VMSbwEa1NXLc5FVEK207Q7Kt42LN9krii
wRFZ3bZtKzQ4ovxwPfc7Ea1rv8Blk5G40b+SnLej1pGfdSWDDVulcGMn7jaUhb8nBpPMOqMh8IIL
yF7QGV73lnsYWmubh4OzxfWI0I5Chtm/0az9zPDANEiAijzb96V1b1IU3TfMIbMYmhcXXG1dZwed
q+QaWaO6E1Jf6FwsCY/JA7j5fGtX4j0WibpPBO562A3NoYrNL8aXIsExlJLusSYUegWlCN5bYm0n
uwzvwoi6QaN/SnUf2nb8yj6zQnBNk8Px7R+aHthpoNgJ8YnZLUznOwHIqJj9pymtscoWwrtv8scM
l7jfY0f1snzYdvNC0cAjfCyU8WQ4pbVuoMZ6CGRX/QyiOHSppUljiPepXzxVBHVx3QCrnaTSoRgd
dRtaoI9dQA5Vzs6eQlf+I6ogpUof8hgcFTTO5KB1PmprEhy+klKKirp1HpOEMATNfovEB/K1enCo
Y9nM2+6lGivvaOfTk2LRv3GqoTtGvtVtbK++oFDawvAO6A40RBLQ+bJdgBuTOcR3ZWiFWzYgxCqZ
3pchq+rXavEIZpsgj/UGCIjYQd9EWE+i37pU+cJ3q9ezDxMlEIR/V5rKl5G+ZHX1pZvZU0ckBx9t
QvCMHEylbbrewQsnOBuoXnZoaegLwx1xDH1KCtpfAJ7uPPd3fxDjM8kAqzBqkfDG2EQlnm+u2CYe
cS7b8WK7rpp7PxCwl0q0HbpoWuSY/sWqIP50OUXzAiDCYBbJJTW7t3T2XlEuUC/Agu7jibRlf4+l
ADVnStRjpuonI4jdS948+oMM7rArUs1il7ByAWJsev8zi1N5JK8XcEJPRgDZkkgb4ndyj9hqUesJ
5+KHgWM7cYyJxkl7sPm+US/jCDAMKoMufC4zWKewjrOsxrFgWQYFA+wB4yRAxoByObvae5hKMzlU
Ak91T9EVEMV6UD6Jg436hh3kLCERHfKO6N9g/oEdQGxS7V1jiYerRCu8G2L1qF39mZkxDRpbCeTk
08Z3jXEd+ZrCt4AF5Pniqbk6fFwE8EQQ0VH9Ul5CO3Gx7e4utqAExdOdanqi8zI808V8yPwogF0/
w+ysmYAwPsIiD/DUKwk5niK949XJFjz1yTJNsaqtysDVZvp0ny4Wo+M4luNBLlQDI/aGDVDKx6Qk
46IHIbPSwI6161xFztSehhQeFbqz3nKeqEB8B5aNJrAozoPxmtukNhY6ezWEDV2cdeOa9NUSqKZ4
NMIGPIoDICdjERSOJBKaqmSOgN4MxOlbMozutrR6ijB2H+zHlhpDY9/1aTJsMbm/BFNNgbZ3jU2S
lYd2SD8tMPqPqPTpFM/BMzEGEY0mFXyhJIKRuhj2ThU/QNJ4GlPq78gyq63VquEE35aWVokMeJQC
lZ8iBAvmdQri1tZfa4A2j276GaiRQiC6WOzKaHoo0+2l0N8Wb0E3e9/CWl4rM38iD+ZJmc2HID1m
lfaFolsSXCIs/pycWp2m8d4yEQxZrI3jesSLbNT9NgjGap3ofUzlcydtGj7m3QC3515b/tcysYgs
srDBg4YzYNx9L02RnqVlXJwspHhQzW9jI+v9bCWfDiE/F+n/JPSAgOzwWBpTswFhcZxqiwBDC+u9
k1frZr53UBI9iYg5FG/vVo+IDC0tp0M7lxiou7Tap4N7L0PcuK4/QZbP84Eol6Dbdu7KYSu+Hkf/
SzxMlA1NAMVqoSC6VONzXW8MjVYgMefmQo/rLRKlPGV19uL5JtlrtXuMa0RPbj3WT8WYHkj4y/dC
MBsgbseJGUOdaMrHAV0TagUT81uI+LtsjXzbmfUnXQjz0sJbR0iPF8r29JvXoiGcKM/irFvqfdRV
0TeSB6+pVOXUg6SKSLVwHcoJUQhBCunS7JDgKRsDXXC71SJ87/2Y4M8mcPe+tOudWwC8KqvywXC9
Ex6+6oSy+gOj0Dt1T4GMUy4qu3I6MymdJKrEiE7DmXbnl0mGIwmeJp5YzaVCw37bTKp5NgkPWRmF
129dqmW1hW1ipGaxscv5uakzkMwqfyDWq15hs/N2iP+jTWwh9wvB/U9MZ2qpZrZ0R6VneEeChmif
yWRCadhRC5aq2IzWT3ts8TDW3tVX5iHWvkcEhrMClYVguuAC3RzC2YI85+ARo7PN6ssx/b3UXEjj
JEuA3QX3JcaZtTV969oYOgtaFJlCKXQBMhesn86Tbz7Ek0N5c8ZxpSAhHf3eph2FZc7ztX+Nwe+t
RGdY1LizEASO+rBidySabokoyWk0urwT+Vw1xFBZVfsx+prSs1V99fCYgs3uDxkorlUsHCjM4Wmq
VP6FyApnw2wYWAMceqN4TVJEoBQ6EKNAdUt68HKoupmzaxIcbWN+TzvUATB173AseFzdIe1bqXix
lWXv7Bo9Xr7rw/YFWX4EwCAoQK4ozOVWbYldoIKSVm++1TFGDrOaf8CwJ2yHlR5oZ32WdkauiI8d
Oq/L0wDyaF9PiCCL2cJeCE1qKtC30LPDNZyTKzrZS9IwqAtFyTeymNesBgC2gV5c9ybmnmaXVw4+
Ru3pY++i9wX0yEwLPC42WINUs3wJnMa8B3+RGOGXlK780UkV6RvWhChiWKI8zoUMKJNPKe75uccB
ROctnF5mJvqRKOcxrIZdkAe73rLidWlIm/ARaeyCilWgPzZH1Tb2f7F3XsuNc9t2fiKcQg63CAQz
KVESJd6gJLWEQOQMPL0/cNu7fx8fl+17V3WpKVJMwMJac405wqYNDhES6iM+SLcoLoGzqPJhP8Ii
SFQ9nnZBpFX+KIhb5KIX2YBrAhMVuwGlBpFFmVEQdSiWogfw3HhjFv0hSAmYMsWifOwIw1WjlzgY
Ea1BUYYOewfGNtUaX0z0Qrb5cD5dfmiLd+sKoA8L1n/fSY0tbe71szJYIF5IakqgVSZTnpuQRMz3
FYpYwZFAHVPPhJgLm5aHMcITVxpmulUHDMgqwt58ufVf/fpf3QfUYBCgEJN+sjw3xfwJkZxeIl77
37zK4++CSiKIBSsXtM5EyP7jr7V7hiDr77NbangXizZopn8f+cfNvx8q1BGHQRsj3+Hf7y0IMgZu
ISnEokkx9a/X/b/9ltK/LNgG3eESuE0VksW/7/avb/B4qXvZMbwVuCB/Hy7qXLeJQzedRgX4ROzu
VG2hrLXHUKgXhPTxQLGMgMctsJEMBjrL2d8H6prpZhEv2KkaZI7Utq2jSw8HC6z4Oc0LZv34gb3Z
rqCY9/GnKLfLVPePH4/7LGXEzImkTzvL8ctvcdiSl8bBA3RFRErodxS31OikoJGfWEUryCWv8nJC
o4wR+g876gXx+s8W1ct9qmquIZd1/mRQt+wg6+S0D2kfTORLouuEa7dAUfTciq2MBxPvU7P7jbBt
4j3IsI1pv8pFiJptsfr+++Ph1I0D3z/vK3RrlRqz5v8LDV7gu3DGQDMY7vsHXPz3/r5HIz4V8v7R
dsA4jR13xnsKy5OsSH+OpLxYWbA87wwW8n64VnhEAaNX5L5ePz5wuRzrx63/9KuMGwxBMDtG9F5b
8LnlE6RNG/uPLtCj1fC4ZS7Y/OPXCH6BbS5g+KMD9OgFPQDsvw2huhzYD3e2f9+cp9W8PWMIBelo
4QxCt1pdRcv2aZjaTfRce8OKICHbOFzHbW6Hm2lVuY2r+f3kwfAhaSXRVud5ex1WPpYnto7TqVcC
iyd7i+CTeRNc/B7P/D1ySD+41J72BPi92us2hBW3d3A59Odt4xLy6n0sb7ZncoaecUbAeU1MZz86
9801N9yrKaz00/TNHZ3LG+IxftGAOYo/EpqM+4UL28/21+DSpsAHMVO6ExG/uI03VMFPfDbJpwR4
8nltxvYvYVR25ZK76gwuSYZYwxFGVLulRYAmRhMci0lZcmSG97g6qPmJwzJnfjOfC6z3oN7dRW/G
lk57RwE+3sbplC/xPDRoI3lbNRi5EamyEoUVPPwewdN0quazbkDZ98Z5Q/A1Rc6R9yZztA29lEp9
OA8rTgmJpAMZQURR3NcYqfa/yA3ALLCflSK0iq45XPkcd/xWfT6G2tFGRzNrDyudRWGTDHwtaEUN
URiLI53HDX6FO17OG6I6xgiEwEb5p56i3BcxKcUWcwmWtpdkSusA77z7VjQWXNiYbIfX0q0PCGWk
bHRKgitCt75fhrayq8VndRunKxKFKf6XNxuPMEI4C8X7jNdaClvA4d0L/H50lwZo6E4gOgQznGbW
NRzgPCveMCxoqUJhINmG+aklWsQzL+ap2pjmKQ3OrFgoG8/qtfBkn/lOfqJTRIRnkLozYRRvuFjF
b8oJH5fSCdA82uozth6S0x+ircA33arkmryww8TQdDC/xG+R7hjH2vSjL/G8eKEMbv9DYzq/cXSy
6S14ZlaEWnRMo09yrVbRS+9irjB9rZsXceWNzKz7YhPXh1bwrOynLFxZ2GCV8Hx30q88OyRYU2b3
N4ksxJAs3+ogPne25cYuHrS/wTfFosb5mp1jief2rj3mr2m5Fza/KPLw1/7oN2P61MprY1VkG40Z
owwcwxkZ0X004j2IMa6i4Blsa+lW+R1/CQUgLnOffDIEOkLGRQMnBvBlr7v0x+wPyZr1m5RsTLKF
FTjCHucpedPLJ4vOyb18kTI/rJ6a/IOnYygYysvxUE8EAIa1y1nHDoLBO443IYUJh9+RzSnrnOu8
Fb99HuzewUpuUrLunZ7Ne+rckaGQRzivIRalLnyi5lkiEyQ/8d7oUE1AwV9Of4khNddN6QAhquWB
wRVGbmQsb6lxZs1LjiX5G1+Ol+SCiDixRvOMsK5SlxF9hxK3hIyQY4lgHb95DBjgO9arZtipworJ
AJmKgPtr230ykpt6I0vo3fDIRiPrpIa7mAuqK+7sJhLv853ZbNPHUcrv27v5WpUvVvkNxxHyJf7l
XlVvEFLQ7DAAtuoVLxkne6H+oqWp8gKaeVHqVSbv8Uh0+rSB6Is6aVpL3acSnHuFEnDeZNUTKnKH
uaLKP0R4R3ipyOUBAQY2IIv5LmdkIOKH6xubX5AVxFq0ICWfl4DCd81tq3hrGi+sKcRcrj2wQKwm
lzCZFUp1A6a30zvqtynZ0+peb7r5bN3ME2dYpvXYMdt+kp56au1jHD1r/vTNFawjNlwgQzZEMNLX
LagraqATTtyfypPil/YE8YeBssfdT/K5xekw/H7be8vczRz7wVDiPXxpi981X5NN0eTxpHmb/2r8
4vFR9vkbONO0kqnGbJVvGlqfdEzki/BDvgujh9OGHeG3uCq90m5qaG7U5MdppV70k3GAM8Y4iTtf
ATDIPAX7O8x27XE7vdNfOnIMwN1AMfxZfe8kQvG84DStBtkOX5g54eXVG0JNOVpG98pHUPljzXBw
2mTwmpADVunEmzP7MJWi8eR73U2WxWAtbSV/WTnU0O292EF5k3n5G5Nl57K5JwuP/VnEqhV4hm/G
ex1BJCspo154VVs//xVuBYs7qla8CajPHfmkS9hVedkGnh7Pz5Lbh3oRDj+QmMVvDh1ML3I/yXpc
/KYfL4/DgHlh2tXiDQJ9rmAeZap+vL2S+QIS4D1WZJ/GDacnW3g1nlp7eDdt62Y8sfxxHg2fAxR9
Dt/c8DF+rpdV5B7j67HC2Z51mIVd5EQvK6FKuqmNMc1rH3GmGBtKfi6hLpunxHBZzOanmTPK0OKz
4knhZHs29gwHiHOcDoXDRSl53yxf2RG/Pxl5LBeGg4BtW+1Zv8wTZ8lC1u/MrMTNipDhPT5/vB7r
gX81bmzD9iUvjOqZP2dSUHzxJByEV2nLSeLfNXkbnW8Ogn4ZcaZ0OUzagSPOTb4/X4vBzxLa04vl
Ut2VHr1ZmNNPLC+a7mrFW/omXziNxZ7lObgYh5YQR2xunvnoCVMWx8o4sPppT1xl2Z6XTT4Jx5I5
f+j3EQeuecfZZykzMfLhQw8WY4bBwp6UZzJVgrOumEWb9w+eTI2SMaStbMdUGaIxWcd7TjyTT/rG
NChtufLol+z5ZswB7yzu2uGDb6Hc+DZQqFlDObIoHr1GWPFWxu2jbvYxC+qNHyCeE3HIbvjCsM82
E9ZPT53AgC49zgvmt+oq+sy1XcM6uWk91WWWZLDS8+EDGD5HOKtd5Yn5n2eNyyDVxxXDLP3lY7H4
8xZsxed1V6/L4Nx8c1kHhs9ZyWHddM5EsEALTci1Dr0nxBuqKGHPMycdTjduTVAIkNn6MgN9r0Cc
rTaAxiPFgroazukvWLxJtRc+o/WBkTmPF/CDCOC1e2XdJCzPrG7wXPANGM4cgmIfnxOUs4Pf9U62
6bGU9PJd0G0WTJ9Rj/JXlTmTNlKMJd53wqny2QAMXI8cYk3allazB/zowUqipuHv6m6FXdAujeL1
rLCF37QGhkFuJRILeK5rp9VfyiVLWTa9RHK0w6d5YZOOUMVmahiXSU6WbMsZxmNovJ6n6j3PfBhY
8W3gxIugAfDPIdAJhRNDgl78qoJ5vxx8KX+UaJhYX65pBrK4omwqPZZVs9/JF5nUa5iKBgpSSpfv
cQu50MI4MlFRVMbJB8vpwMsMMR4cSG1qVrWx8jCltFDNvqFDtbYlJ5GGiOQTMpznR2v01H4ZBmZx
KOsFG3Zew4YgB0IY69U0nanM4UXK8K0ZrlTE6k51RcUrmPypXDk/z+FBwxQg20XZD31t4Y2l1XhN
2FEygENP4ToNXVo/1DTLANtXzCPU+t+MWZZz6mzGbrYeLXc4k4SMVevkBFT+OA6KfqqtqncojZDZ
V5zorlsn6mpUV6yBeb6LzGPLr0+jeZSQNuH/bbnEIPq+zyTX1s/CK0FbjLTinfmKETCSVwumPa46
65BRDiGhxXEE7rF39wsIwcwCTCsTQReOJG9oCrLDoFoZHfGPGfsKTA/xZeh3fGB2HIwtPyJKg/0O
yyu1G/ZEtvkCKxTckSKdFaMhIOCIJTW1QUqdQiE8sEA5ymGc1nLoZvvme2x+M5QJwhPdvVzjYLba
Vn6RbpXLRWn4AXJ5FAb1bnE4pjRmQla3CjleASh7KqKmAJFuA3VtfFk1VG01+qhk3Us+sVTBKzyN
rUuabLX27e7zxJAt6irOnud6x6EwN9mNqL/R2Kqam9RehO9N62QI9Xfz/RQ/CR61pacxuNYUtrXH
AGyhb2dYaS1pAIfmo+Vyx2XfdKha22d9TcsixXZbcES7POLV/80lV6DqYi00bLrLGZkVcJxtLF5w
aZoJjsw3IF8wla/gTRN4fIhZlV19t78sU8YOex98G4UDkwknN1J9rKcLvAaEdSo52WE4AD7S7Gye
xNiZsxvNXeyhoL3YaHhFAMTF5V+AAmyLmPygnyBfBRcg5DbAtfpmwg1osAVnrGnU4vF2Fj8War/l
LslWmL13f0wrss+V4EfqCrZtwh3RuYXT0b0NdLq1bSK8k/Iw186oHAS8/rTtxM77DScb7Uh0ZaC4
KjN/Y8fj+4iVmQyd3BU7r7F+cKiwp49Oc6TSTwoYP05D9wiFMjlq6PY6TD1PlvhJQ52vosfYRaxD
qmfdNQpPJ0TDMV+eLadZRcdHYbLEnNvhDTFS7xjPluZnP+ErYgfmIEwlY8zHdgnILl7Adzi3AAGs
uhnCui7fJwpliC84058QkP65U937LmcZtPOr0K0sHIxeECSVoIQk7SmFi2P6Vkwg/AvtQLPnSXtu
AIZVN6l8cmctWp92U90M5p/q1s/oikN2ThGOVNSwKOcc7Tl4InVA+UOiW/YW3FSBKSOzazQ8l/AA
vqs9W1DMyi8T6Vm+KSsf83jxgtc3JhxMY9It2FvPbSU5xcJ6qz2UIkTKKDdOs9pvYt+U90HL/EJK
dWwzFAybV+Jcp1hMGHutPdY02okk6p9i7RwOL3P6rvZeEU1+FH3AFLdBdDF3RnFVId+EdLCXsAY+
pd8zcetP+cdwq1K28i4rMLPkbrTZv+5xKcQedNvsWZVlTONau/7i/+iUnuTX9kwjpsH7OSPQAkO0
k9UfoT0EqqviFM58kXjCIZPduPUqkDaIB58LdWogEQEvPLsCom3wn/KQfu/LDcEOW47dgMgwuM0r
dNr7iNnNa/ehxEyIJzvlwafpHzCpebl794G9ZZR7IUek3zSGG+o32AtuhejP2K6TklqZ/Z4zR5+N
YJ5F1AVuuVGd4matpBVzJou5V72Fpmse9FdAFsQb0JQOqsYOAzKf3V7bHlokvl22BHBHH9VaYY2D
lga0Y4UcEA2qLth1eojvgPv3XUhBb52E3W7KNrQx9KdwV/nhq9ytK6JT/XviYqIXnZhN1Y/7Ydxp
oq2ss7unrBU3e4bQZ0f7iOnMlTDg2WknyQXxZlbAemU97gtyGsNPxca6rsc96D3f5DR/3OCj8kWI
xSRheI2+LX1132Goa1fnC9nBbrQ3TgKQgm2cCo+w7ckeL/EaxV5EFSrvs9+R7d2pIrvpJfbI58Dh
eX7XP8Jb99qKZCptE7d6VTniaz5xg0n7/hFR5FQY2hzKq/QMn73A3Zzsn11henVz4UQTkcHsYeOE
g/ozXtHaGgSMnGBiUGz5xWHAWJs5cbEs2SrHEqeIjeE178mVWVT8oEMW+oge0GniCJTUu2KJJLEr
wnCqWxm/6LHLVSw9V+oZryYJE3Z1Y0q/VF1mvaZGEOtNQiQFVXeWEZhQK6L9wdaJ5Y8KQeiXTUxW
QPqoUXHREl7+LxDsIpjgat6bXr5FcZc5zQZD6Ttz5g6VcwquwmcJN5m+5CMR3eC0Trcf3g0oCNS0
5jXbx36m4ZERT359haNQhPgJO71o4+yAg6ObsauipUOrjdAfonobu3tSTXc6YJ4e0phB5aHbYu6N
7Sbv1vJo13A9Ja7W5JVykx369E4a0gyXtrNLz7DOs/QE1C+SksWeHSaJF/MmBdKyFWiGcJhWn4wC
2WaKMzKfts2U3HD5Q33lRcdoPfyh9ceuKbfvBn0TO3xNiZ28GF57tfQtFAs7fsMUNMQt8kCW1scy
e4evLa0hG27g+/03vnZf+IcUwO+u9K2BnrjW+o5HhOUE00Zs9vfp1vymKCAxtiFSurUOOFzjZsR1
8YsfHXMc7AIqjr1UubTFaUDJDSph+nzrPPIqO93QZoIfBHwAA4gKgVkeRkcpuMl7eYkwtEYaZBMQ
saHIv8zVtnFIhWdkoIsvP4unGoVhCRlnB/8JcMg6RifSSaR8nV5N1iqcwjV8wu3gT5Ij39tkJioa
RVMcDiMu8+M2/uhcAaRIWXYv0VsvkV3mauSgPwvQmNg+W9VH+Qak+t0mT1Ragp+pZ5JlQ/VoweZu
gIRJLCjmNVPHfWv1NjliTr8ZjtLV/OgE2698tvd7Lkll1V/aq/4RMYvSEkfijzZ31WnjOkzO9w72
mobfot39cATYBf5mR7n40RAPtupewbh2Z70ayPH6w/1TZt9LaipDpLClFd7MTlB7NAlw88uv5Vf5
VXxbB0RM7OzBNU7QBWALKNVlkVVhhotHtEep8pNYCz4yxGfrqOwYHfF6cdD1tdNYPoXgC9t2K0q/
wb79il/La+ktVdkpeMmVddieQhz1FSImiPQJfqpG5WpZJgOWpDRe5SRGxa39g3EfIqZ1uAMaMLzF
1tdTmdxsKgAm4HXs918kedk9lw+vGtF026FCXo9wERA9O/2amSR8orw9WMeqsl9IKDrejXesbAlL
UN057xEf95dn6xje6FdFBn3VD/ECxvb2SQNIX2bbt+hKCYVMHT4+KbLMdOY5JYKaGgBPf+bZq3HU
Chdc/KQwk2M6A/hpJyuZfbyfHbTr+AfmbnFTnovXgHwd27jG2/GFkfhTJeeeeNUqeVPDrfH8ogp8
t+/KiV+xuzoGsBsaRzjet8KxY0VmKARnNGyzW/n4CBD3fMugLNqne7TuZU8W3+ed7uhbijPQjbv8
1A4oiIZNa70YhbBvhfAcLg0g3E3Y+z9uDsrSC6onakjRICdlKBT0wj2uOEtXacJQCYIXrp7ZQAfo
cZ9VxbsSHo+PnDzfPri5UCTAe+QlhBX98+T8fSRb/ubvr2rYw3sQX1oxxxl96c49nv/48fjTloAu
egt3VDrKWDEP/M/PR18pbcJhGy/U+VbQq3/9eLDhH/cF5UCJHpnapwVnyNPZDiNP+cef/qdnPl5D
W3j0f1+tqBG1pffmAlEc8l8deTRq10GFXujxI6yW93jc1GjYY6a6PGRiQCx5hoi8oRmj3d8/7//9
Mf/eh/qi+u8v8bjz8TfoyeM1S83q79897v/7679uYXcuOv/pkbsaKTBkWJr+PkDsG2/y+L3A8gyf
ndJyHy/xj7d/fG0YoSF75YnLqgkpILmms9LqPZhRgF8LhhuTVYCEFkCvyhar1LWmGdiIJaboy0p1
CDN6XnECdjUrL6itqEeHSyNZ665k+3dX1I3Qt5rbQZ+odYzMWpZ2PTKf41D4wjf30KjyzcLRa8rh
UbYiMBq+r1mnXCOlHhyFloUlEIwUqeA/k6DeHbi82HNYyQzWbPp9Jkkgxr266ntpLdbQChDqWWtF
gyYb3a/pkIyO3mibdqrh4Ikv5YPrQ3ojLzm+KpbELFgkl2GYd7jU432EBg3TwURay4nljSq1ZXU/
J9l7GFKngHIMbN4009oIDW6LRZKByqX1yqrx6ojiU9RkBIwZzF1KeJ4/RcKwjcUPH2nCVs3q1zIW
sB+dn3LtvgrCr6FX6AXl7JuZcCz5NNcY3sNRwZSVUCpP79qD0UkAoDOgTmDcRuiizmjmZ6hmIb52
pcbmCHYkOwC6r6wimvURhpD1ShVApxh64RCleH8aP6SByS7hYX9gkhzE0HgP8ah15W72x/u3JG3D
If3OhxqDgXymCIga+Kvdb5SbX7SR810nIiUvxDnylxCuUljPFdRETWM73crQdNv8aqB1kVppW1fT
FjLJJsvos8wB6l75uan78zTJdjzUsKPy7XSnI4QpR4R6KWvxsx50ajGm+6CG1ajKr53l9zgnq3Ni
F4bsddrsS7q5C8E8W+3GYfpqIP1JVnqS5ORLpdpKRwuvGcIJZdUZSlCPjGOmJNJPmXRfTSgGNBtU
qj3W+BqSC0cMZxiMdvHCxEGYwMfZtINWwu0U6qxtVYruluMTWjf1eybArA7wym+n96yswUGtDjRV
SeEZ5T9SSO5I1Am7ocFpQy3y9b0y/BEPCRtLe7gkS5+awjJJhGkTVcmfInNU2Vj8aobX0mR1nVry
PHLsNDf9PdmP8IHwLR7dRqhLO8M96xg34sdcyoRsyabg9gr7yUx+G1GQbppsvpFmzZQiS3Bl0LtD
AxBcuIEf7PXpPoU4OcO8jOsEk2T1h5HkSVL7hhneZzvpJ7JbPDRnsjOLIzEo/a5PY6/WK5i76B2x
WDlMRngxonyboS4HsQL+UAb5GTffDEAntXp5g6moV8qtTPC6+qp0JtZ8pABV36Ji/Vb3rN/cCw7X
iJlJhJ2qrEkBEau8uDVNLF59sGu1GN+QasTpXttKkXCcxWAFwzfA84Cc7qT9kQZLdgM2D2mpv8Im
ryFiwr6dqvAw99qnTkgZDt3U0XTEZozt8NrG7MaYSKScMm8KlO50FwkzuM9HyM8nzN+oPzCSX6lh
8BsoQ7IfundNYpqrxHGrpbruSQrd7QhXF9joFkb02W9tBDgxDqzipvlUBw1FRk5B3v+qzXyB7Yy5
Xsi2kOCRkTzLZKdj1hh37C4yeViCQbA7miyaHalZ3b3yLZUyzW+1+VgKwlvEtcnR1d7xrylXkgAi
E4sbM5zoVerkznXJbRqkK8qzmeW2DXFUY8ccRxrihEkBHkKEFTTDBm/6g2ZKOz2WG3Y04jGLyKGL
h/Bc/PR1+Sdo6fNoNCCzrRLNmIGqseFEePUZMh7cutF4ck8yDalMS0lIxwUVNNZT3a2Y6X5qArCn
wNyzrtMAxGyMz1Fa3bSyeSWm4cgxP861vK4oaMcuoWuK8io0Ab3u1kswVOdsnskfKs+xqoB95CwM
tYEyO8jiX3W8KARD2qGiI44oorNM0DLU4BREXsTu3JJ0W4Zh6ghaD6NLXzJEljy7Pv0WCjOCXN3+
4lnYE7dTbUIsK+9M3k6rRF8mnh8bqMHjDpvZ7cT8nVYFjjd3FTIiVDijvTSYPJKOOJ1JTvLqOYSt
rloYNy6rILSHYpWZfQw82CVe0lTv95Gsr6bNT8oZ24pZQFoXZj+k0srOH12lXVBFH2n7pUczl7pI
xEMxEXAhZbMHUX8rZ08ILQn9qpoj7OqFVQqgLhWInOWgXgdDSremzd6EqPvSZKV0ceZijV2wOhU7
i4zgrqHAx6OahtcYB06qU+sE7ZOwI4hzJX3PcoLALntCioxtNAysYrEmzEmqHgoQ87IFBDHh9o5l
cVZyel9QcXMss4arOOK6i0ZrUxdEh+aj3MCp1q5iLVKxEzzglV0LEFLfX8RZxnwp8oqmg8yD2haw
ttSonshXwDmcDLEEI/G9koCkt+w+IxAxr8iw2Matu9/kKtGhQ+Moylbo9oaCmYwi0mZA3QvXZEzX
JGQHhxDI0cogfRrK9G2loFNiA2S0eJgKPYD+3TxmOCq5Ud9ZfFr6JHk+Yo9bSQDtZf7cNVWz6lUR
g5MGCMCUt2IwMyHG4+jGAWYANQEqMeQwr+nKb+murx86qf8vKfs/S8pEJFb/e5M/bNvivIibf5r8
oSlbnvQ/NGXGf6jIv9A8WqQwaf8WlFnSf2iiruncbeqWpIr6X0GZvDzE/WSnGbyYavwVlOn/YekG
07KO/Onxiv8vgjLmS+V/EZTBJLU0NGqqoSmGxVv9U1DGlIyngNREW7V7bQj5QljGWjA1c+K8T2rd
wG1SSaYmbYLYzZq0FVGnM1mR00ch+0cfy19kGcJai2r0WVMMoBWIzhBb56npEbamjYVBG/QrAbZx
qeKKLwOKZjENBnJ7SinR3kTqQOk7VAbjMlbafhZGQlE0Y34e8Iywi0yVbFkSg7PW0Scb5cjPqnTJ
5WHVrOuJkIcZ8FJpmGvIJi7KCu8MUlh6mXAEKFx5DalxSK7WxLp7Zxmip0zIp6GpFSrl9FNYFKlS
FIdM55q2b5IUDUQ470RlQ2a9vBrD9dDK5MHqAGgD+9KlCJ5wDDzLNH2IhbP2hgH5I2gHDHVTdo8K
CWzhOGyHtJP3rdgo55YglCPBdPYc9IQ4TD2xZqgn7rgBMlHViIZGpFK5Eom+UqrkjWqEcUd4oc1G
4plNUB0fP1pdxiMFd7q7SJEOMcpK5WE1UTyt71jBsZ9KFC9LFMHHb1By1Fh4xngyOWq8X1PjF65J
w66EFGrH0+BVEq1gS6ftZ5R4LUG0LKFFE6NSgvxO+SzREZh+aoQIoqUMXkqH2jDTwteL8aSOdD9T
KLiqcR/Pddpj7jXQhUGu41Q9ngVNopJyTnsUN3prO7tNQBexllUD8nLzkg0GfdMx36n5QPe2TlLC
rHPsM4Yi2M7WyZS2cp0rr7PYdIicqONUVFNJkbEmtuQUp6lgZ1qSXdHjnkyyCdwiLHejYLyLgbS7
Dw06mAEULVKXHlCB+7wuB0tck3kLtGhYobZy5C4td/HiRVMVYKcPTbJiDeyx9DJ15UloaFmBjCuo
EHNMgVuqf2wi2myfj3r6rx98NZIr0ksfp/s7Spu0qQu3DMsTRvwfAbI2sgTpl8kVuWImW9AhKNdZ
ZcZrMxYUT4mQOOdyV5wLNpb0mETT1bDqbmKUQHeIZaEoPRs6mi5EBnBP7oRZyvHhfldWTahI6KoU
+ujC8FIZU3jM2NSivaLOwccItJJ4tTzZZ6XePE8N61HE8kO3wFVgohOMnvzoZnTAtPlLjQqNeKsF
iM/7/lTV0llYlp1iWYBmEbPvFoMqKqo4cKmKwoHlKmfdkpYFbOx0HGFa6dtcFjeBECPCy4JDwbpH
6kDtGiQCubhiZMga9zNBXQ3q0WXBXJbOcllE42U5nZeFVWWFxUVL25vLopsty2/FOjwtCzJePgOu
b0OPwJT1WmPdJvZDWFnLUj4vi/pUmtekR0ZTLQt+xMpvIqWz1Wq+4rlAUbCUBxN1gjiwf8jxSxmX
EqKglpCWoiKcKC/CDKME2aMecaU4WwVj7OhqxnknEzZaChTqkVeiLQGn6jJ1hIavqFPPmNQ1+qPA
kYYvWSneiBdcAOB2rVU0KAKVbYO+FEh08tGWCfVRyZ7GKt1G0Pmxh82d4f7oEinsws2vOvowluLr
R18KsUH+kwvZIia31XNLrZYuRdud6g0XkcRLl4IuXUq7WJVKfIvB8MmphBtCjafl0XwW8/S3CocL
uohqKRWzpWisyNUyqSJjpRt396pOoJdFX+lSagJRfNVL7VkiJpDb4bfOMfci4/S7TcvWKTFDYeYd
tx2zpqsoGkTfCjxjjnO/s4hEy7PkHBYYfyURu1CaVlmY/vY924danTQ3lmi7z0V9zpcamlo6tV6i
pbSOtPlqqSDnJVX3tFTfjLeJnAKdqjymOs+p0knDap1Qp3DXlxK+XIr5gKo+W8p7Ariw86bgV5bS
v182ASa7gZhdQTzmhqMuG4W837YLFRTstmMfkf9E7CnSZXMhs8vQW+gF6ajskswkPm7cRBnCPpWd
SbJsUcy0J/OiFEPfECNaeyQ2ykF6SzEAdIzHHkfclMP0MZVKiU28AjrBdqit4usoSsco6khVei/F
ASeuOmR3rLLbyWKR/WhssBFY9lnstxD7EToYghngDg1diF0ZKO8vm3DEsomjBMGTJqEwRJ5Awv1v
MaPHaYm9WpOfVpysBgcxPZ230hAZdmG+yxTrpKCFHOJCs1YY75EjFZFdah3JWTMxVYz7kzDlXl/W
f2ZTHZ08gUzAJpwJsMMF5s7+OzY/4zg+9FKGtQ8xsi5zy6vARlZ+7GjZ2mIVtDPrRDgqBnwjKzyF
Gmgje+ES/3P6Ilqww4ZnPeR16KJsD1Zpj7elsOiuuD7Kx/564kPGv3GjfarL9jtiH14tG/I7O/Ns
2aLjWIeg+D0R1ecprNRDF4FRkWK0JSobtvjBRFvlNsu2f2DdaNNxl1vz67QAAxYIAUHnJwvEAEea
t0WqGIAkmAukIIMtDGAMajY47J8+qkER3PI+1WjQpU26ABONIt0oI4pNl1yNGA5EVbOq5ZVBjIxB
2l3Ql0c+HlxFZcL6hoXDQP5uKOK4iSUa2PS67/bQTa8ECkjuQGxsmP3hUp03QkTWsQW+onOKpwVw
IejTt+ohX49gMVRLOw2ZuW2C0gygNVYF07qL4REGuvjegOiIC7KzQDzV+BQskM+8gD9dphFmQhUV
NgBD3QIRzWBFWBAR7lw7UnTCR5zoigVUShWmLlCmLmMpXWAndiKKFHllDEFT7dhbV9mXDE7VgleJ
4FYy+FXYvI3AHnJMujrolrbAXJ35EtzXbaS9ImDTISTjHKMbfg46xkCHuQp/HdTMAD1LQNFmdq5N
NZ6tVH2WQEFks/gjg7o1oG8oyrYmaFyn0X/Ff9PTGWLiAthVwprRuCoXIK9fIL15AfdiUL68+0Vs
1vkFGfZA/gCBYVp8jwFQ3bcCShgtcKEEbtjkwaEJtT+6IcvuCLIYp8dyARrbeelpJvSCSA77SBY4
UlmASfpw5QJUDgtkOYFdTguIKYBmxkRE5/hEuxQIh5C8CyIxgD45SoCgoKERqGhD6ceAdeT+a7aw
OQY7NerwK+zbVx1M1VzqSrFStvkfFcRVW6DXGAy2Aosd8RrlO9Wr0GAhTcAFJWKLCmbwQiAXQogg
BL2zdz/PWBxliOMFc12A/UpAwAsUPIIJIwi/GAmoshSKr62E8tTKmFpGkGQo0pvK1Df3BWJuR9QH
NeHIFonKJu4AtmHI65FoMD4y7cW4tXxpAa1lixBpTJM5qwukXRa0i2cTf62cmMsgkq7/javzXE4d
W9f1FalKOfxFCREMGGNP+4/KaQrlHK9+P6LX3n3Oqur2tDEGNDTCF96QrQXwcID1ZKnfOMGhP0mF
nEp5QsXcoHKuSQseaZKOSQngkWjRnIwqO+R/2A2luV3Sq/wow+vai9QUoOKSDl3V9ii3ieR3Gbd/
0JttoRZBk7LRqWuBH4cSlPE4B/MqQZlAzIB40A9gyuAiiFUGhVraLv3az7g/eiCPbzWzB144wfBK
1l+bj9bG4zePn+Ma6ojZZwq6U/zhv7+QGXuU0f7vwX9/8+9jhnwHWoEC3+Ol/n38/3n7x4OPD/Zf
z0nTZK/IfeGnfdFJ7uN5nLA0aR7fsu/TRP73JWtN2prKCAUd3LpW9tfSSCFwrpf0+CKtSkr//vj4
Tl8bR/8+1tMA2wGR1MJwxiPb/Mwf7/F4lvr/P/Wfx9QdAk9skGuT68E869eW2JL3mJjE4d3RHn21
x4OP5zy+PGhsk46gdKu/lHcqGf/19//+OKTAI5GUQooeJxFYx//3RhKENb9mhMpVUmlae333eiJK
xq7UeTxmDBNNwKyDT4CEsdfSIZwevcIH/fL+6CA+vu3pKhYwN9C6qEc8FGjmPHFaLRraG6CubiBE
dSCeG3Dc3WaHC8X0Pl6Ua7kZTpC+oQTsiVyiTXsDSQdJ5W15IyKlgFp+A7B14UkTSe/iF2kFr+RX
8wBaK9F3NLJZPJv4NzmB+qLc+9Yfp8q4ZC/mWZmWzTdtY7mEBYHRFU1l+EH0aREsHr3+l/VLrgJx
UMbq7aPp7Hhf6ljEbONPzGHE3BVzn06EBIFzw7fddwFGdVU1BWbqlAM4OxtFvDtHi6N8tcewtFFW
8WlW0UgvRo8yHl5mm/C1ekn3w0CCjBmKg2GyDPr9Wm+SniPtmPlm50kvqopqHsalk6O6OOAhBm6f
s5MJasMGg5XCFfREhCMjktn7CZPA56jzSiSqwRMd+KoditWlbrkHsvyHls0kAvMGvIMuO7BpoF/C
pv0dAEPrvWfyMsMUkPeA6vLB44JUE7aW/RD8tDmSiybdsY92JgnmVpEVUuud3ItgD238Q17A1qkv
03Mi3oTPc1t6aK8vW43q3T675h9s0Nk53khbdEiuxRV1BlvYaB5GOKRm0RbcAUHuxtjkn5b3x7BO
sK0qMGAA04RwlwG7dcCTUOmLIyCfsncnBFXBXSAKnYMzVzcIKrjzH/VUuSvUNDpY2DM68x/Al8LH
SsIAV65d3iaIBBlAeeg6065yga3gIrxCEPGWPNfjBrKHc07BLwAiAJvIV/CUgq2ewx8T3DRizVv1
PXwxA/BKvn6Oj3qg/xRf/Dsy15o3BAyAMkj04X9AB3ZvauKstf4zWApQCIRfDICytYCYfEDiCHfg
k3TnVzwXb7mNmwvas9STA8FdYVGrqftH+P5tAScAeAb9DgNK+l4A5ncWcAKALtqZIhIOiIaHUw8M
PsCO2M9Hbnmrf9MPPIXxu3YU56N8OkXPf6DuSw66yXsD59oT+O6srB1kvAEuxRt0OlSIjwCf7cle
cfrS85xs4lt40J5+lefneAgE+7er3OYLpBUoh+QUuwLvjirQ7SVxes2R9uhAktKy8C7T3c/egcrl
rKUCChPgcxtwCzicGr+oS3HCNOdQncBIAAm7jUCT9zE7jr/sYxp0XD38p70Qe0F56ygmfYC8+d9H
KWh40S43XVCEM+XbkhXg1UriACTdRLsF9MON101OGLj/5mAVfbAECHuisQenqnptD2QosvWq+tRZ
qPXYyzeT7ftIU82jcu6BfYmf+mNz6q6dwhYyn8zjBBIxfgUPH9T23ftVg2ZbK5sMalrnGO4/M+U3
he4Ej42FYcxO8/aN1+gWi8cXaj6c38j9tgkfJbfNzpmBkR6Fp9AB0AFCkqrdupy5mcyyPbiUaLcO
ZvsbSPx6vAFTDIE4nariGEaBQY0DjMZe3GnfYE5WDsUCPhpofY9zKAyCOoif7mdsqOHKlMcJ5CtF
Evqmb7EbrRDDj9hFf5Hq0I48p7wQMDFypQ8qasgvdN02xldClOKKxwU/6L1X6l4jO/nTR1md5Uv/
t4D2NJ8awcMYvt7STtBztwHp9VRadv3ZPsXPM95jrF4AWR/yD9hkUXol0qWUBfwOCDA59apYgB62
VyEnuhwEOvjq5/CjQSztjnXnqZNjbT4WR1xs82+MgoCy+YL8pCMJ7whPWu2lN7pHb/gfmDGPDKgz
FMEC1X0d5/sJ/zXUSXCv+i39BrM3yVa+xt9CCxbaxKPLFobK3KY+MlkQDXEjNwIEvplv9z/9ZfSH
FcoIdhWdWxu0dPOFeDUYIqpFyD6ZXkYaD4DsvrkjLzy8o23FLQLU+CcFXArEarM283asQprvYP6W
A2skdsXiWdm2fn+TMKaCWXlAYld4BoY0SkgkYx8M1M/G6Kp0J249Fn4rgnY9Ma7KF4clRyCeWvvM
idgcRrzhP4AEpxo/Mgagii5gwzNv+pqJVEVnQj+a4w834vXeU6opP/Mdnitb2s3ij+KQLC368e4N
W7BsOaQNW+hfc38I19seE+Il8jOFy+zlA1fh8jO6ZFesDU7PfETxt7lywetFH9l6pjCIERSqNzBU
NmHQohDkLE/ddgDeuv6PQNPyBYMUgJbX3ibRiUFaOtRZn6Ap2eGlOJe38hZFVEZoam0YiQJJyxKG
jIvSbAbltN+Yv4t6Qhy/9hNAbbRnfQu/jtrFtVecOZKAIyWCTytzvOW/nAxsI2/goSRcw0c+j12d
mOccb+GO3pArutGWaZX8mOAHPcCUSDspe48p1LJW0C1jHDlJucBpk1+kr8IDe5a60pf8m+8MtvPM
+jZye5LtkPocCjPJtbO8RTvFu0DlIPK8lWXbAmva7PTad3K6XDYNWd14SiLw39EmvCxB/IsaE/7M
lVsaTzi9bQbx9f5idWyW/vKUvpB4f3Vv4o2F+nt3AJJFO2Vff4Cjtdk82TPqzV22tS9jD3oxjTZe
tEdTZlcFLIM/0Wf4IexxyNrjyehQADDtweOIxST0TLOLqnx2lj+jPdg8nHlbqEnuY2Ny2JwcdPYb
JFVez3SjaUqv4M8GRDY3p72Zks8QgnhebyLqVlxv4rys0xTEGVWjTbU3gd8lLrtjuzJSujnIPjH2
XdjrAMN5rY9SKyvfPFd7gb2QpEGQKFYQDi3lR0EMp+74KubbOT+rQwaZBiGsFMgYKMDDgBOs4kn5
1uivhulX4/VO6Te+g9YVA5TqRT0JNHWfxJ4Epdiwf31Tt4Xt3hF9AI0H4WpZ2L7ADkagBVwjyvSt
4kU4xX40p7uXWOdqa7g+dhEwHfFJ2Og2s/wZ341mU7rjZTqFI7DErwyrgO9aeGmyyJ5+FLJJWQGW
uq8KcXfHAzBuHVTbpL7aLZi/CK/JUj6BPfnmqszPKMGKAmNwYdsZn5nJ5OiDyumw7w6XF7XKXDGA
wMZxRZkKtSJKnFp4KDQQ7EBDheJbfmkQa8CPiDQRc2NTl6l9H8OtNXyoEAZZQNGObUfaZl5xSpxF
3Spf7G2cJwTSkpFv2NpY/j13Lr8UJvfWI1ypbziG1zj/RAGBKgvvxM5z34z3Xf8L/vAGQhY1+oqN
wyEEJaCu0GXfPreqoz3X+oF6fAG7QyGCdL+XPaafC9JnKi4fjoTYQWunlJLlm8LS5rhyddYYjqEX
9GXgDlyXalt56q/6K1Tb1tZ/0b0yCSPeqxPr3HhL3Q4g8GYIqJiAegbIS9Gf6somf5ZAr472vXMp
Ejcdisx42lGB3kyUoCFVATVc4NAj2Acc2IYGIdj6te/XeEce97CrZCpBpZsUgcxqlafdpJ4oqSzZ
EaaX8Bwm9N9tmhUfxh/YCKb6NOFPSQn4B0OEf8aDvS/jSEldlc/scybAGGK0s5NA4oFgfVBBzXAo
P4pjUKtA7hk4W1nvpcvy79PXdJckHuuZvj6NJ87eF3XcYtOkmUTE+nHeYdyIIPByKNPztMekA4dI
y+vqXZ7t7+KvoB6wOM0L5yNGfA5FYMIi2cUrFqweHjb28gfwWf/UnOdbObqjjAbk81C7derjYEtR
Rby1gAoBBfMJdIK0QNGPSnudhddwejfhV4LKIGZINvkHzBUiwreOCjMh+H1Torj3vGB/vbE8oKFZ
7RJgzH7UnwhQAcr5JXMeqC94HnQwAxAcpZ8ALbfrY7iOHlOpvGVXIX2hqbObMYscAw0QFli5c4Ym
CP0D5s8GDwcSM2k7VNsmv+j4XFZbJXzJEq9gNyjtAk/JNXxR2M0ANnfg0sqvBjSgmO0Rsc2Ucy+d
CGc4HzsUiVt7/DV/R4BTlGRXJ3jPMnw0mVLwcBk6bjhNoW5eabiz2ahTqgzNiSZtNPiJwd4GqALN
IG9lujdbI9/X0NQSYCx/yRNG9tkrtRA1hDi0kbEpVTaKBlKW4jfoCUesfOylQsudhcOqMgQb30AI
zz+t029rnfCgKCyfdkyKzsF3dX9OArT8JU+HgJkcsONZgzDOEdzE7HKGe+pl9wPl6AJTj/GQomYU
tiJM32fMgR2oW2jgAlAekMlbGURJduloZt64AcsX0SBCefouhW7CZDjnqT/3DlDhQaBdsr+zD6qf
pnFuRA9fSY5szHgq9Wv8wGvH+qoEm3Ak/uVUQqrlVw63SomrxVY8a65O8wvuL2c5QexU7ah8z79s
NmLvUAkeFY9jmtaxiHpavJ2Jl4Wb5nW5h0OLDr7tDbws6kvALojdgQ4BkQri6YUPzZ6TmRsFDTpq
IRxFBEzsdUt2Acg2vHA8cD5tuhPrxtwptLC9E87kxK9oldFpRrL9mm+pX9mobzxFn+lnd/iognLz
Uf1Ai3n7Rslcfwc41P1UKjs4APmIfD9mY5qP3AQg3N2WKfpKWQDzjTO57DY+5hf8TgRq7FRmSe8+
hWsSOdMVbJL1qTjDaYJq+E3YZdhYaDrGAXg5vAO04YGIB83X8MZeWjj1JWbu4ZC+mbDaHUiN6CbR
RSZK5Wtxyo/pjgvadFdtuxYP/GbEg40Qzba+UMJiuyHTS3fFqUBF/nn6QRWUkCbGZSsStzFqFxQj
mNVoWrYfE7OycgEwWzJ1DxM5FSdkZrbrgFKV4KcROkAAqyuln3u+O/V4XA+S6cra4p3I3P36xjZW
XnqfBZfy+eoIos6WUsOVxcuKRGhTwQpsw54+sQdtZMKncYv8N03wQELpZ51l82/sVj85579D9GGE
To4o1prI2vVf8SZdWO68S07ScO6cPv2B45j/xpf8YuxL34DDswHCtn6eCKHNb+RkDiDu17SZIL+q
ttkpxJM8eV+MXYsZHHKKG1hEee6YCdwyzsgPqGktqSsMSdt6S/6QkxueNEAEwWgX5P5XiqPRN8yP
/iK7RDpskIVnsmdSVp3OTK3uRKYqvRFeQuJ5V0RHpVzgncSAO274zYlaCX6IVJ4gK9QudKeZwYH3
H9vSN4WjuIVpi+usR0c/wzWE8JPUolTpCG/iD/29rTxWDWQBWAcpLnqOZr38GoMHdPU2oVcDyQKS
ceGY76UvOaZvlAFpBi40Snpq9FOc/4Xc+Mabd6NnMaM5jusVFpLA2h8cyB3iCyaQeHJzVGuH7hxh
uvM8ItziyUEI54VoVlXOZbiFSUXtQz9jUdz+MoGC0OcaZLuNbbYspBiXYHDSz+bQyJvqRbv7wndY
gdQAWY8WnRt51hnLrFm1QyovyNQc9MJ7q7+h/x/QltmHb81t5MAk6Rw3YL0ic3O/YIRmXxvjrRQd
qbQ/p12C7h2nTu455ewMhBAOWMvU4bCvwY9/hn+Ha2kdSqZXtaXMlcbXMd3UusNKLPWX2HIMKEfD
oRr+jJ+cZ7zNR+5DE6u797fqb97R/KDeRM6mCn8ryGckGR/Z9QW5dVySL0Qj/QeuKatptbzHpYa/
LMotiAvKjFje2VQH2l+oWHebNTtqzjJsxF9l71vPxOb73CXDpC/q9NQw5Xf5PUEBkMrMU/Q0j0GP
u5a8T+noLgegIrJHMsHxXFyJBfIPefZfDLphzNQaLhwJHUHYuk9vYqrP3lrs+E0aP/Myp4U/5/Oo
KO8F5tAUCDQ02iNmBlbvJoc2xUlqmxs3UMajeoaAVb1R860M0DCbiTjUhMf/ananqXnmrh8hEVX9
PoWsXpwArttl9lVyENTU4JBZxZR+nxuwjv5QoUPoWjQOYeFpyxf/UZGxgOCs/zwp4T5HE2KsbpZx
mdq9vsahenzGSm9blduXtLbN+w86coOw5z0gKfV++Lc4Meu/qY1Yqj/Bog1Mw21Chw3tQI6/1keg
iW7hautsrKHDC7XPRriH8gM9GtJQ+E6djhAe3dY3Il6yJQqWwBxDO2CgUY2sb2FH+dyGnPnGP2vF
bau9Wc918Qz2cI+pof7eC1sSryfmPRqMCEnjhg6rbWD7WSqXMIxd40SmYRaf4jhsOKrMggtwpuzI
jsrbUL4ma2Mx39nVCX9jr9kmHs7KseZY4ysv9kVymdpMjLY/ReTrFHTlPYqgkDlJPt+EJ44hGPTs
MCBOaPwQRFWuHOEbTiglp08xXoWDN23XAfngE7UjGymNMMzb1iyaExF0GPzI1HQfO2B+ZLu9kqtX
V/wWHT15mr4YreGNWIttDVGJZHNfZx+bHnFp+N7f7t+kLsTF1HLZIGOPbQl7oWRPYrH/zSp4o7F6
JcTE0iGmJ9TSf/xid5v+5AiG8RwdcaE9tLz2WM0kyhQ1WFpPRO1Z0EbHGU2lcYvM2f1NwsTzS6KJ
bSsVpRkIs6kfkNpjnA1WxIeLNbyJIyvtAqTCsDbJi0ibMkU849SaroAYgx8jhE2tUN3guNIfx5vq
ztiIbIirPRaZ8tVdwZIdKHjUVGsIQM13ontkLvmW6j+pECGFRM2KGAG4bfoK+L8B1eESjEjKVkpO
PaipDbpuf2F3EVGluk3JXd2No6uF1GAIS0BGICsxUFX6HbU3dJpAWkW7JPgjXKmJsmX46R0L1w0f
ixuk+gPGbZRz/qocivWMioRXLnhObcbEZ0QBpmAPxdFOkhS+z+NReStOqcvZ9s6wiclbSJxF/m1S
oUFWFQ1b8WvamO/xRxoFbA18mvw2ffFKbCsaCbsIvYEw9YSf/fQCxb60zRIlzYPypcp7mQ3u434d
nwCmMwPT1zAhSXDDY5KeDM3nxbL2yq4lMzLkFldlO1zzVzrJ2nxAH+z1ziTk+VV0qJjUXynaoddp
z0KmWA0S7Mk8MsGpNJkcPmVFRdFlQNi7ckKs1CVRX9MRsBsYspibxKKl5Ivpq9a85bNPq41mKPlr
+sJzKezUBBepK2se9527MWg0l1ykPOhYUC+OjfOdiK92+bsRU1Bn2pY8u3dGhqnxeSmrCCKKo9ob
3RkzKKz3UvjbgY6Bpk6FKd5Ra5/0D6jaerSt1IDIuVX2ufYmsPXzmQVo3I0/R9us8Seol0yeeM08
2LJJrQG/AJFgVhb0fl3ugwpn7rRgDFy7d8EROAmYKlcCExWWJMWKcsun57PyynyjSMxn6unc3ZoC
ab2ODdfbKTfekJ2M8ajYUmAIyl7e2GisQ36nmsj3pFzlDU6DKr0kUC3VYUtjvWR533+q6YdB7cd3
/pz3WdMVh4HuSM+Ru9kzrFwR11UR7gzcEUdQtnwkiX49LTB+jZ6jtPZzjOHMWciIM16qsGWMEtHB
c4kwCAUqzTEQquop9pAXV9xFSpQfzE5eU58unHuhsC3FP1x1RrGxTl8p+/MDH5/KereGIxq/kqlb
s1Ny8pFSIzyr0c3EPBC323WWcM+4VrLBEM4KC5aobNowqnBfBAoaaC+x4ul4A22pPO46FBeuirnV
EDLDttdtPiO3iF2BqRRq7HAXAdaIQ4vyw8ptruj77oFPGLCyE/6qlO2PJtZ21NAGjzoJpcoeGz8m
renq0h/mCj9ScpW19bX/eWfeweoCPoJKWg3SbcOVMSdJTypcrJmoo8sH5VpnEEEdybA/VQHDz9tz
8MPJX7BoWi+Bzvh6QyObP+LaEabkNnI5THrF5VOxiPgNT+F2jFhz0RpeL5urlSebj5a18ITWIeAz
ot7M9S+IPINvR4ZkRWTaTIL1JlXANp0CZBvElY26ijEIEMER0Z7bQ4gvE/07zh6iJAotKHDBOB8/
eOPhSpcAvkWMDAcWex7/Le2VF9Qp82hP3B7qwilZs6peDe3EqtDUgCWfKxB6gp6ugCZuVJrAogP+
jZvIi60LAyErFgOcwJpm3YuxR22iMz1uLAuE9+CJ3HaukMuEGVw5g+7Xl0jeCuwNi7vklxqY5No/
AAZK9OsM61K2oRzmsBARy6GraznSi57tKZ4IKcWEK3OeNw9BPQtAOd3ZOCcIzYlOaZy5npGpRDy4
NZYDt4HnWqjqMxcBplB+ltcptUJfqbgT7jBXgXXexl+t8cGNMsp8Cp7HbZDMHbdhoaRgwM0/3lfG
1Y0/wONjtDD0cJgf3MppsEMIvZLPO9Fzv2cE3AiqsNRpAlr7cV19Bmkfn4qPjXkqVR9O+sru+j2T
rDv3zzRIowadHSdK7O4lA+I5McbuvSZsAaXj02IzKWZDzncUJDUKn0/HOtbuLpEjeiYt/tMQQXLJ
NorgGUYM24nVX4buPQEmhkdAmQW5egTSJsqeqW9a+djx8os3F34pBrTGLcUFMZZKboTIv/bGPeZj
DuELa89or/zI5a4IrsoGw0FcHkpbY1VlcqSBeUubax3YaG8B0YG+HAMJZ/IGj+Hf5C4VnELBrdo2
0ZaYgn9GmL1UQFgDcQcJdzSHXDht7LFwzdcpAOvGlc2Cyy1hLTI+WotCoY1rLUuwOauv1PAYjXZx
y3QLwY5ZCKbAkJGpdBmwot3ec49bx0DRtVbuLlidDMAnA8sOxM+NhqAz1R+YbsiWABO3U/yq0CXH
JwGBm8eCRD6r2njU5BBNwlnTZlqG9O3UtT45Znvrq76EXBOJE5Mx3jGwpHl8JK5/BQShFASQVXfR
+m83uOuSm4KPjLEyzm/Lsuft10kwUMq0B+4n6hQpiBNfpcpJVoaUFF0sd7J8o6GkhsHHvBmt2vbZ
Pe16ZQyCBXqO9T8sRmt//walihoC81WweeXBDGbdSwp4XhsmGQkuObBK1laOL6mFJd9BRI+vFt6w
seTOsexM1dOHdaQVRkCBikdLhTOT0ALZMPaSijlWBLHmt+jjSO464Lqj0pGybO31Tu7AXg68iw4j
6ClnZlHM+0G5AOmvX6izgeSwzL2ELY5UUCG6GFnoswzW9aPatQm+0KmA353R4y77Aw9wq+t639Qk
FY5F4xwMy1P4yoiK8hFkV0LlHnUGGEvsIfLGare6Bv9h25hf67xWLtxLCq0iDVHannVs48TJfmML
mcfK6lsPwCWVXHaggjIpcC48xRm3eTYx6aIQZbH7k+LXTwb4ftmxELmgRz6gqrqqAyHLxvZcomZi
rlcxRD4JtECgzgJt3ISk5IN0t04C6/7UoQ4oeJHI4nG7xIdKwUoDkWkmQTl+Ct8gVtjG1N96J1ho
yj3n0JcYU8Ib64/RXKoWvUJoU1g4YGZnQ7TTCFKOloBg175Z9kr0RGcvqvfDfT8Xjjb8GbqXtetF
KeHu3mNiBDvDuJ71R8mpWw8a1mIq2uonZQSLNo1f1VsmJreCKQvin5JUEfvzEytQo9ZHkGVsWCJF
hC4MYSgM7rWJN5p7fsXWvsYc96C9CF/8bN4DXiq6v+hcQhVw1zjJC5HTfiekzxk9s3m9Cp5ZIg/I
j9By0esDGAllF7C1gYw8imL2uu4FsJ/vVER4e6N1WHm8Mh0nzm3E13kBmdlI039eN5D1zM6opAXs
JACUUTUqCo9p02sXliXg9LB9rdnoW68adjIvhUFm7LbdNxOeHkioXFi6Xcxmhyeze0+eJy4IsAOr
Qmgxr3N00ZcQjWZdLgM3DAwMfs3QtUeI/p5I6RxtROHC3Rkzt8J7dNlSyGG4heISEnGxsTw2IxZr
dc7emTMsKT4ZO9EyrDebJzGZ2YzYObhFkeiLWcBNY+fJAa3omHTTXgIK7LSfAELYoDjvBC3g6b0/
kjcTL2d2DmYtt0vpxDbWx8cGsivyx6kTiavkDG/Gu3L2USzjR8aQ4IzVIk7kqGc6OJpF2X5tMnBb
+as8gpgDZvxoSRx2UHKSadwU6qsAlkz7WuM9XooQJPXZQlarY8EEIJykVIcHZn+Eb2AfsGaop2XK
5zOYAFoyRGJcvfHNJn+mNkqyTr66Ht8gTyh/gizCAHiFGXQtqL8ApAXFZA7nhgpTSESOZKEgmZ45
WXjIt6qKYKzI5vEQDY9qTP6UupsYzFVEXGgKukWDhq1Xhrc5HlpYVfZNLYMSToiQ9PFpMbMEplBn
7KAhQ9xPMDZIV3GCUUSsTFcvcTUpO6kvFUxPURcQE0BUhZoHENY+kg4aBTRyeZcKzCmxTgNxvNPo
FiC1xDDj4S3/r4PuP466oyyvFpIKug8imzieCSIyx9K4m5v0BDVY8KSFO9KO6m3Uxwx71NaAWIE/
MSobijvcX2rVJJFarVkfJqLGov00efQ5hhwylcLpDEvV7zHPJq6JIrMIEBFAj6nD8jI1pOtk4qjw
MLB9/Hmo67MXosj3eKhJlZwgB9WU1Z80z9N5O1G5KWKsCgsZE8O8xTVhrGOGrB8OD2PUdHVHfXyR
owUg5uPbf9xS5QoPdfxSYDxU//EV/ccyVWl9TSs5SsYZS29NfP73CYmefJuz3rsPY9THl2aY0SP9
9+fHd0PL9MsLBEFXp94Ybwa02Ndvs4ddqlBWiV8Uy/4hGi+kzQyXf0J0yDBYIzF4fwexwf982oem
fFOnSPT9Ky//zx/W4EJBdvKbx3U9HqzSMBgacrCupdbTGCAhH+/8+JKsdyZ9fJzHt48HtarGN41O
4qTAVopysSav5KTDS/w/X8b1x/967PHbx2NQzbdKgnqeYoyH3MjQKBuiGqhLXbljQiJ3j2C/pvVr
I8otXmJITHf0N+SoHR1x0DRb1kGZW4c+MXVXy4zSb4XqNlKZWQCLaeZa3k6oDBTT3zYTGzK/8CvS
EM/VhxprYKtzx1qjMbKAaUsooSXGAIBgKCK8XADKrDKOEtoQrnVvqXlWZkJI3sJsMsDxr76f6dyb
2M6M5wo/MW8QUTsqMnSi9JmUKHtqppVNaKqp0w4YSVmT+ZW310ajIKg1UvEi0gqJSddFjJa8yKwT
X5MrGiEUSdRGv8yydK7FufQVFeBrPaLEOxGezGAOfa3RS4Tr+9Xwhvoc8r7KPUvwreRIK4f+uQVX
WVG1wgM7PFZ5H+BiKmISTBOuQX59wt4vN8m1LG3YttlIHapSXQtyn5tPjHQ0e23RdU7TFwD2jEMa
IfM8p/XP1Asc0BFhkE61LapopqOHQ7eeQwjuoWHTVbij+0ZWKNCVWbKq9WoToY9hMJ1xWJWqRMWr
RhAhuUSGgff2ayl2AXj6WEcID2MVgFOGEQfSAgappMpsUiDUxzSkTdR/DCWD1tSjSuX1VbHIHYqJ
aFNEEQGyIqxzGG3InY9aDzRzAPGPJoty/1PPoUBieUc/oC9VPyuTL4sKkAZ9ezspAodXRvCIXZeH
nVNqIxfUkiCRMsTLCKYtiaA09cUxr+WrvGZdUCECkxIiUC8YtOj2m9ZpskZWzSDAY7+P72XPJxYE
tPIQ7Tv03YRvEmfXqvVTTNFCYA/Ys7qn70ZHNCpqX1ZiaYeo54DLNYimVRy9STqZITjmPhDked/f
ByTkke/ZW8oAUQLhp8FA1SmT1vBeKkM3GovsCB1sRFHlgJaJcizk6rKMPQgpGr1QUJa9ZGh/alkh
LB4EjBvjkgVkOrXpZ3IUXcbi1Cq69YbOxbBgfjgq+LpPRZDEZRf0yMqkYYWLm9AcDUMbURDpPvRI
k7xxrMGqsHjtWkDGWIo59+I5drLIjNdJRJ4TG6hQVsZPUS0j6k9w2xJV/cGrkWpjrnidTjwiDEWB
lZUBmCFvi6CPxf3dkLRgBEmbLChklMYIeS/pkVkW6AItHc5fEufvrP4YkTEigQGxD9rHk4Il7k5J
lx2WrkT/c/ipKTp0jnQ8tkMU+fNLXhtw7iXr0FT1AT5Nh6Zqvs9C6a8ytxBoKgpnHAH0GgAkddpe
06TEF5JBZrm6XS7VWE4/dzrk2bZt5F0BOAKaX2AOiNQN8kySVCWZ3WR6u4Mh1dtiqP2IeZn7ealj
S5JxEjTtbWyKj1FHVWDoJX9Rsqd1psPUtURXEzL5YNxn9Ieq2JHju2veobyNUFRqqfUn4m/V2gqK
tB3jCkqzDtUGg8PFaZYRpzPOEasbYmcJIXuPZMUraBEYiFHDgK01IxB64i1NLkVPjoxdXg0cLEY4
O2l/x34zagNJFJZgVIr5ot7v6FBqe6ZI/pWFMiqggNe7crpJOXlcD81NH+msjS1lw3vzrrbTVjU7
Yb/EwDSElSBZTUvkKWZ7m8VsChRROdTcGkqOoL+ju2XPvfKrjeQ3MK5GagJERZI0P030d8cIzQgr
1paTpipvjYXRo7UscdDECjFhSSGqmTtyQkhYepWCN2uGKSgldDjKO11krDBCSXFKBZqOWOvXGf7r
bo7U0Y9DJCEwzkQo0RiwWioPfVwpl75OXkLJqnG7atNATm56VIpPXVgdcKxX9sgYuXoayy/dPNDU
AYrVNoK0H5E9mq2fae7jLYZdf+c7Gqqycr+VTgTlNCjNDyFehoNVlUc0rjI/gXQMe0D8zFaIhBjS
zzKr5iBWVXxIpftroQ/keXQy5kw6SsLCtmkOI+4Ixt2V8uqVWWpXtVAd9bwjPR9G4mZLy9y4Rdav
i7SrKjRutmi6C6X0N5nCQ9LKCnDaHC3RirCzHOPukJHtZiltl1qlDWSmkr7vw+GlS+Q2iGDo0HhY
SyRwh6MmiVEIrT3VyP+2hgQ/QPoOIalDAh3HoFXiFJl2+a3Lo9G9q9rkj0OFm4YxBLU2c9SqaEZq
I+mRgYo0gkGv0qCA0Wjni4CJHGTsYXFzM3esskSYVba6gzxhpVKztfTqIHujKPcHucrPqGC9T2V3
avKWGkE6KdtFHA5qXEV+t/ollvp4VakaInxvM3ilL8iYHeRdZDiGjtlSms5AXAQFZrQcBvI0ZKQW
QrPrNHTBWp2iQt3J2Qv0n9M4Twfs7Z+ERLdcY8lhQRDQ11Vdc6KCnZdQ6LwnQvFTJKWbJZpL/K5+
hiLcZyb7c6FKlMoNM4iJ0Ld5BKxDv/cHYbaeJWjIUdFYtEzMAgC3I5Rtsq2G9ob2Dlu7QFVR0km2
lsj8jheizdLEdKXWqVM1chToIiXNtDDQDBtdFILSieRQGoCadHeQpmVHbc7EslATpd5XjRKUeTIc
YT1OafEX4v4Gkzvts1r+1M1gIokUInE6cP06jJdlseLjfD+ZWg62oX+f1Qkw60w2IO/nJdl3dfM/
7J3HcuTIlqZfZazXg2twSMeiF0MROoJBMskkcwNjigutNZ5+PjizM7JY1VXW+zarcoMLgEwiwsU5
vxgPNbaN4Ia/B7bDxjyo2+dQexhs8OiJ11QrP+6/R5PlP3pklvQCPwML4YtjEPTfgsb11/iw2eWm
KkndGu1IGGAutlXGlj4RCJXXi4Fk0nwTbb+uDbYblSQIXsv5JfIBYlSwhMtp4mv8xcVUwwrm9tYW
Pelm4bMEzclJjMfJjMJDV5JClbG5GgRSkIPLIYdjeFvYHHiT0ESNqQihSrqvdeRtB6N7ZcF5cKSB
Q/uiKFGuB76nt6Xvo+zrpftRzC1s8yXGpBePeOgW2xgc3JSO/CMNCL42AXqcn0kPNib8Z6e6rauD
HRnznRt11RFhAsL6ExsWIgQy7JtbMZZ3pmidQ+KReh0h4iTY05N/m33mpuSrLPz4UPsd6KA4WTuO
Tch1tFF4GPRiM7g3oXHDGcnei1FrVu4kPptOcjd3g3MUaf0MbZ11UoLejCGkGwZTzjgR3Jty74we
V7xHKAJUk2FeoXVAnlMfUBoV90TM2jRrOFDgOzbrOTYtTUwEHF+AwSnt2zRodnHfV88NsMVVSX4d
dYcHNLMJX1glryxlQ9frZOkrkRMarq0c8l7x2MYdx2Ebwh2Mrm3UGcbW8rxzU+nRpoubZZ+YEzlz
m/4TR9Ny3UDDBg5MNZMp9lSJ/WXygLuFVr0fIBkTtBRfaqu6ywrTAwE1LxZoNUeG6ZbDI39c27EW
TC5bUi1b5c44rawWZbQqYhuhMTOlXX0zFMRB/Nj6UrD3RSZf/5HVaKWNOsRFd6jDfVRtXI8vaWkE
TGMmH3CfdG06dGLr95m8NotsNzpMk/kA08KUcGX95pOpp/JY9UR2CwPJ4GihISxy+sIW+9GfT7qO
FKCBOMSG87Q5zMuuAOh6Eujo58/AGQGEcaDeiaRO7rvIi9dYf/vXyUKLLAo3Aj8/obrqJ2gMo4Tf
VJGPW+O4dQboRxLL4sWrPt6lKfJHTpIQk8K7DHchk+3JWprpBPV7Cp6l3YM3TXK4Y4V4CV5SFwo+
InCktNw5OTQe4ZQKtb1bx9D90+QmC1+A9Ilvp0+6TlzEsYQ4lxIyrMXWBnFd9KPGRsKUN9GCsFzc
qjWONqU/55uwLfbwGH9Uk4tc11xERE6aL51Tbmctbwg5pMNqLsTOr0Fue26T72rCaDk64bMug7vW
5OU2aJZX+szB0MbldJA6MLIJbIYW6/aqyJsXTYuQojV6jz1LXG/rCTg6pwhCThGo/3ZudzP8l6Y9
aUYfHKUe3xnWoH3iuGuydn6b68X9t8FvOiJiI8k1dtpDkeP9lXNQcDuymrrP8p22ZNFz98RhCFVj
89uQhA64ZmStYyvLSTvM4Lfal94fnwk72ByfJLOc3WwKt64gUHjlwe/MgYREukX0Ldy5Zc3cUoW7
hkw/wnD+OqmSHk4krxNK81qbs/yqHezlFKr3u6kxAU4G5Aw7ts75ojguTNgnYsi2btaaZ2votz3h
kT7wI3x4NKDtXlWd+HwyncYmNlO2ztwpW7bbjvbdgFmwlyJ6GSOWVR2JyOXTwheaLSz0oTFf1aJY
NcBeG8E0OjmBc1UGlmRA/VqYuKAjXvlFH+xFjTPiK1qWhP7mFxHpT2FMqnDuSctLb/CB/5Pq96dp
JkFdYZdZiVtzDEhSgjVvSuD/YUX2Iwx7jl1Zchoj81Fzhx7HtMkl74Fi/tchAH49hSVQDc1ZNLbr
9LYO79MZ4855gkLmEQDuiuyEWf3THOYbLQ2Cx9T+3PT9tzH2ANGGHCVLwhyIlkUlgtag4xp914wZ
7BAQJKIYwSvIXS+TY1gfTKF/qWckGTLT27uoDVx5tiPB3vYPjZf194k+/DAHaCTShhXSo0d21bhJ
8mhH6YszPJdFYX+frcc8Su6zsa62XT6TBorHJelMJqjxCLcm1nFkQUL/vP13X3n9pvXI5aFbg2FK
PntrFJTwJhcgGtFvedNmMgvCQR14gnumgeG7FclnJqx+1cV4sREmivdlH32LivR76QYVUd3qXAu/
O+RgKXtWVXeW371GF7fOIg0StfPzWyfFeNIRVvcy/kjoVhTryvTBAdzWaWScRd1v3CTjTDO0q5wZ
/LoT46HvA3NrBCYb/vA4Z0VPLMEldVHizYG6xvU4TdAOFqOaCMVNY4m5LMTEAasHb2pLAuJddRMO
M5spo7yD40vqouK7G1bWS+55P8xMK1Zx13zNHd64EfklnjPOnZkKItKxu2o0dkUuZ7tSQqWxkDjv
MKeGog9gfLRQAvHgbfHW+fpY4U0zumA9kPAlxxkaTNhQBbRk8k+9V36PSFO2bfZv2x8CEPJwUGsA
zMw0PnYP+BAjgRcgXj6l5JEjknEaaudeU3/NBSwoX66mpiq2tVUwvVoc5fw+xJe9eRn7eb5L7bOX
wTRO0Jldo/mRg11EVEnT2DE3xNI9nqGlzX2b1OEqHJru6n+F3vI2aqd/EnrTLf3vdN7+X/rWJG9/
UHlTd/wUeROG9y/PNaTjSfQ8LEei/zb8aNr//A/hGv+yLF3onmEbnuE53i+ZN1f8y7Qkw11L2qbN
TuOXzJtNl40kmzQRjkNY0bT+JzJvpsu/pSzSKSjy7ff//I/l9xGGsJGTEwTndWnyk35XeWM+n7Ks
060fc9P+ux6n4BDOdnTquzS9wXRmfotiVibRxt+rvDM4gQjzvo6hhgjXRS63JmkTDuN9gPjhbddl
461HFPuxrvuGfQdyjTItH1URdC0hzhQ90DCYysegKq1jZ8uz64p4SfmSamkSlqb3wahiEfolnDjP
AaLrJXbTZsSKO6Nj1KScgn8VbtkXRxm2IRyQSMM2ZWDbeelWV2qMuup7V4Pv8/4Q1Zwb/nPtZlhC
Bdpw04SVYBsjiHfU3Q+RjPtJdBxi6jEHuWs7J9yT012im2ji223EUbHHG9hFDN2dMebN9aLG7MPH
NpQz/8Yv/KdLk2pXxaWtklisV7a3U+1a5DSotN5rZuH412lVolGzFE0SQJ5crvikpRuvzv7UzqmD
jUFRAkVWo1XxXi8WzbAr9aAIlkrN5nPjqvH2+10oSm5zG4cCt24AMBRNcx8sq5E1EQ3IUivba32H
QEgInnafTAHh44+XfpRle6vUUKC5NonB1bkcjk6ejUd1NQ8FGgOy4SCw9KqOtioAJdjgYvQYm5g6
qatXzqpo4LIi7CwvkC+s+UHmla+ez/F8ZEfoet14CkeA9cPklq9CRIhi1my4ZNxZzwKIizuU1eto
OPnGNetgpYYNkX5fFJb54MZkty63VwGZTs0MQo7ZnQ2bRRMgFmR1fq/6UWKdHB8nssx3+rWTk1MD
7HPnoBnHF6QkNjhWGvKynrxzReFB8qTgBL4PCcXuL+1dmPtwL4N71aQKjhvenZXCuSV+//MZISEi
8HsjUcg8Hg7dUpAX6LFgxBUdVTxAKn/sUEMubU0EwcYMG0SCXfg+jWmFa9FUn1Wtmzm9AJim42M9
1FK6OjRr9mwYXVgPFjYxv0bmNUJXJNGNn3eqHiZWpOGBUvbMsQ+q0NN2Xbuae8ryrn3oStHu6zy6
Xw7m33vRnCY9zN7MMkLDqPRwMGoyuIlIX98ZZYiz3sjZ3Y+Hcu9Gwbi2C6/bB3qpDU9h2+Hf4BsZ
ONlGz1FRnsRm7Kfo/F6kOUaTqdj91rR0arKySRsHSJz/Ghv1XnT+biCj+vPepSeLG6Src3COsYED
SdUSvY2F96nnH/SgCsvgPXdOaN1e2iI83bwYqeisG1uSdWl30KX2fpMf4ZLiRmy5MYe2Dl4354ck
W6tKFM9EyH+7DKfGOkxeKW+Dmj246hmW22JDYxdrhfjgTiZyFzUn2hMSlIgSIm8Vd8x7XVoBplja
7UDQ7ksLnuqUWOv3cd3s/+zPGpjTqH5MfdiutdbSH5oaspV7o67fi8Eo14TUXOJmiXhQbbPL7Jj4
9aFYmsYgy9ETT14uN7VhbV9/eChhlGU0ftuwa4TJawzz83IGn4nCHX121Of3pgTsQTxwpFBVxEbz
szcZ2WXspd2eljOehqW7yXd6h/I55zqr949DjHdMONrZN9SbNC2dv+otZppal0E8mchgDfbPVeGf
B9jxTVEijvHbfuD8vpj+n7zLcMrO24aFXf+4yHoIYRqIt/M/YWbj4yJbNI4o2ma2fzie221a/vqH
0azFwbC93lm5qQ38L2uf0BPTyW1ZJZzRaEbSYPkrdsihT6Nh3wUdL030drHVpxxe/9Kp2sJAQDQd
83BH8N4+IsMGsK1OAAbH8VeCuGiV6PW6nOGNoa0OlA4lsBIHM1VTBYe91OmyT+8VYsh6OEfnNuRk
a7eglXTP6w6qsyRAe43GKU60y7P0CtiwU+DxF0vkB1Nb25kzELUyBd89p9U5CLP4u9CjlyTpxFPh
RCYb/8RdoTl+yMLeuS6HWD9HMW54dWpGO7/pxdHKYAqQR8ufRA7aLGxGCH4pgjRxZyQ7Y1hEEvre
etA6ClfCe2LW8rfTGC/VPj1lc3BQNTVMNmlFBpYfPTUu4nBq2JZEUwIJ3eS1ygaiBlJbEPMj98l2
9TuCUf1XP0gEPDVvPs8VoKLOC0CEZWPx1T8NrugIpJMYI0vJ9qdNnNPff2hAT33YmXmu6wnbtWxp
O6ZE+/uPOzM3NsYMXaXg++DqCKr3dfLQB2K+NwOOfgaqAVXvofPQVmdHTtlq8pv21kSb7JNeZu3B
zTuA+EE87s2KlKA2W4ixaSFycQY0cj+DA1wVCLRdOtSValPjVPVD2+XeDx1/NfjSxg7TuOpHd8sh
kEhYZNnH0kq0rbAlcYre6s+ZVkk0FDTrZXK7R1RlrX/XAz5xjRl868JMoAwXmPZhCBNzZ7uNuRtq
ncywqodsEQi2La3vl6p1UWtcG2F0eB++3KjaPQNgUBJ16WEAVsHRVCcp72eQtWMMyrPE9F4k6YGJ
nOiPSMvXoq/KLRq6OHp5g35KjW4GXgAnHBFjqm0G0E5djinI1NJJdmqcapp8p7i10d3FRtzNWBrs
ryO6aIfW5LtGdCJEA4LYhh/ryX2QUOhgAWhjV8AhMLk3ey25l1aI53vkVteqTY2zNFTu0GvHFnC5
TRWDrLRdF0/oSv5XkzX2qOnN5tbkT35j1IOxoQ+gZpmYT0mNOffoOORoKSwTZLKfEiLLl3X/0qGu
VFsTdfVfd3c1cj6jATngw30taAsiqo35NqdDfXC84IeVjuI0ys5+dkmbB2aA+NUcDEghFLdZbGsP
pa4VhMtN4M5tKL4ig73xA2l8JoECX6IPcMQKQv2RxeWbGkAQ+Udp282jZ0fV1poszKQ1U/tcd3Jt
lYP46vkA9UxE6e4cYvIHVh8y6EtHClo2WQezAYbWMuEeIJx+TKY8PE6OUeD5EhrboTGCE1vj8BED
9nNUhPqxspzwURQAE2O3D69Vpyp6DaJ6jZ2Eql1GVOQSHtVdv56hRpA89N+fATAFY3ojg0bgVzAA
ZeLL3fslgVW50wgzwM25XI5nnIg0sqfA1yq7g+/eh/AydMvemKHUnnUTsQJLshqoXqcebzRXahiG
5eRZEDOzl1F9Plfrf5q2/jhruToLnU3cXeqLlQTn2j/OWjhpjZGWpPmPxPD6c2GA0h1iv/laJuG+
B3IE+f6Egi4czT7oD3HrGk8SWMWujXGzTeWMlJA56jd+mRYrtbqBQjF3DWLKu6jPC8gN7YAftQuG
zUny4fbvf31TfPz1SeVLW9imK3TXtJej/+/HYU0EmlukrvktMLU9bqLg7Moo6ZHRXjLEqu5FYUjW
wQKpFsOseW+UlSyP41zfui2xWrjdZoiSDZ6z08RMq25pE/JLdQFUmm8i+k5WRuyX/BTgQ4cw8tKm
Cif1nHUT6WCBlg57KVyydmtwQP40/MPmZIk//B4A4IUhxGshRG8LyTIjP/yLpzSrvNkZkfwa4mPl
5cXzOOUc1KX50phlt80H3CFRsbdeYp0zOokbjlCECD6hjo01eWm9mNKETl6YkIWWqt8V2H829dmU
mnbv2sHj+90lCBmrDcO1enblFfcNRpMRKLrhSzQCQgwy0tg6f5ESOBiX7/XW/XmV2FWZrexyavZt
QYyxmHLkvYsi7u9CryMzRAg97pBG961um5CaQCWtT+Q+Sl33vYjHBjKfqg8xBhH4zQgwONp0rdZ7
y0cHGxTciyVC5F8MCLkAfepHZo3vakDNfIZnuiYf5jklpl/UyaoZveY1tSVoeS95A8CUkE1lUrfn
1niaPV1f5U1pwlp2fq9aRMCvYlN7zFwrOMaCyKe6UkVYcsCWUnbgU/7QEc1Btvv7D7xj/fn1c8o3
ddZa08U6YOn/9vYQ5cGyk/2/wgwm3RtjB7lZWTtwGztUUJz6iPznXUPS48H0WgrXs27CCMFKe6mq
jlRrb2PDmd6HAavzt2EAwx+IJhxGfYu3b2vIe7JB/j0xSW+vd9lzX0j/3poH/34SZbK2A09c92nh
xtc6CNDrxImjtbpDDZyD4DOrk02gljtUOwHT5amqISeDoJ6qauoO9dRMIC50eQoqO1hD2lW0VuMi
VCiroFmZZoUTT9ImwPvV5VKoK1UMMrR3g8OJhzwRl10MH6c27U1HPmz1929BGH9+DYT6QAyZFhEc
k4DhH1+DEeUpSB3b+A7oDfUDv0rusjp98GSUktsJ4DAuRT+JBPoL6o9FKeGyLm1qrLqqW9e8JVVN
aP6PHWM1tNs+nF4+tE9jnQBze/zQnCw/3QjiQ1tMJDCXmhqhimaBexupieb/r1/r/QrY1G2D9Pr7
T7/0Nlo+bwyQHVeXNnWVN0FyDDjRXdovP0zDO1nmQturTtUeWS1CnhLbhiyveg47IUWbeLhWq/rH
SzXAd3DQAjPG2N8uf7sN22Pshv/0sOWGVkPvwik1DyLO6B6dJSmrrhYaitWNRzvuHqMxeDSDWh6q
AgKlHCCO2yHwnncEkepxCLweFKBoIiKHpsHClY4lVorIOz81hvg8e03wQMxtPLnFgrPSZv01zVB1
EKicIo8v809lauxVO+EDpEhaWW6yMBKvhvMwGX394hCX25YC+pEa9RdPFXk13/z9B9dw/rx8eMI0
MCqxDdYQ5rM/fnDjohDJ0BvZd8I8vGHHh9TSdYY8JkONiGad7FWtiA2y8aGRpWAI0EdQjb/1DPFm
9NPqqJraSY9QpMDlhE23NZCP4XmqAAjmvV81qIIfphhca+h3a31g3jISRD3E2J7EPMh7z5Hs+FwX
LGfu3aumvM2bnWUnJDNz7K2MpShnp8bqT8tuVJsal7QSzJ3jgH1ZhgwIT2TsQLayzu09OVIbMXOu
LoVqc8IQoAJT1pXqcI0KueIPYy7V37rtZJgwReD4HvnWx+f/tz/u8qgK+dr95IAO+PNv5rWg+FP+
RnvMzzSk3nPtoK6iqHnuE1tbf2gfl2GXNrNmz+/hzMBmjMj55f4P4wYL8kQ9oO7zoaMoKgw21AOb
AEtZyW8L8O5Xo3qiQ1Bw4xE5RAXf2vvJYO0JysX72cNPOqmbldbSrjrlmKBnlpmR/T7ucgfxxnvf
13H6/vWQy23qmXjMR/4j8Wz9IPldbnWtHZ5bw341l2B/Mjo3LZGVN6ePe+yvw0VYzPLOI9TR2pHV
F4mrwk061ZypOszGw8a1bzTLR3iH0JQKdDhpiKJOqKePozEkG7eK200OgGRIK//O8OdNKd3yWWua
4K5MW3Thi+o5DpLy0FUw2VS1i0J3m4HSun4fm3XGuu5AvCbL4KHeau4hiwoyv3k3IAZMonPCbXFd
2qjcDwVB/NxN3e/6Ik+ORExaCZIwgAcfwHMhzxlj4wujYVnRu/mhtFwXaFCNMfXSZsfNfJ4ilBCX
G1QT6Y1ulYcVNMwgnh9Uhx+Y9yARw6Ma0Y8F/0CCevj7AP9yPNgi/VTjqfE+4402GWjXJ+41iYrg
BTOlKlTvZWa8dCSsLbZBJP7SNKiHqDtU4+UnXdpUh/j1eH8jtmrdDmaczKF6YNOs1vX3+rKiT8Im
iyPw4FJDlqbL8i/+Yjegxl02Bx8ed7mXPwF6A6pu4bTwD5sFc9kL/Jayc3XIB7az/GdIm8ziMiX/
tmUDrdDUXgzAzaqDreFE5SEtfWMF9PTHWHuzvrKrpjy8Xwbe57bU3B0zpf4t0PxPBbP4swhN/dYf
bTTeAMoc2eBaN1kNaK1OqnDvdgv+tXH64zya3iesRlZRqMuXHAH3TY//yO3oht5La3Vvpd8457QI
0vvAC14J69///fqy5EA//luFjQGVZHOkC+dj5FR4CUQfQ8+/OeTir+t4dB58MuPA75yzqum6NJDW
TrFI1aZqIc8V94HgMKZ6s8Gpd6mR1WTgXWTSqji8TvzZ349T5e/VVWkOd70+E4ha2sl4oiyhLlVh
Tw3OpJO+GwJoqDZpuV2lgaBvk1Zf90Xb3oUREl4uUYhPMoS10HnlghnIw+sQHgU/146CQ+BQEEnV
9upKtc2WgbMKYMZL02WYGtslPSqmqlGrl2dFUQ9iKEIARIttPJeifDXHlfbcTvB3UstvdqpqmeKz
Bpz3TtV046Ya5/bZG3Xz3FXzPfuxePP3r0l8TCPzmfT4QLI90NnbGuJjsNLXhD5iG6p9jTS7XHe5
9sVM+/xeFb49YouUxmd+TY+wTpTpx0jPNx02pPeRHef3dRdkdwksPU+rABi2foA6NSDAqAd11XVv
9qD5ADZ4oFgKaXWkEqz6dPkZdsQ7lUC21fNUuxbVT4GAwZgY831XBh2v3/dAKIOhK+IW7rPvGA9p
nIVgO/vhbWjFJksL698yHdZ56sg3Y3C8q8D2gscpntsV4Bl/rydue9vXtbyxnOJ0SQdZM/ZbnSmS
31NEtfPgebZ5UCmiycu7Yyqqv7wp6lodriY3uMsN6rmaHLvj8lPaMBVYD04gEy8/wdaqc2QPAzju
on3IsgrR56hGVUdvH1QTXwq02EITUZNlhOg9LJPCNBjx+J5c52D59Y88wfdoMCPvfjTl44JCe6md
Zl51I6tf7nfOSxV2x7734scRl827epBoQC7tPcaYt9Yk020OGAuCY4oRkFYUe2uCItUO2vFShLrz
s1q345Of9MTYH0OjX2jW/1UYvmXu08720P8JGmubLvqWS5saMrUoLoQNYvKJzsm5xhbms/Gtdnvz
s95WE+QancT1UtW0EiFsE6K3A8b/c80CeTXAyjr9vKfAaeNBBIiEhkOIrItZQe3mn/GtcY6zXupf
ogxGvKP1h77uikdn4rCvwxmvJnsC7KVhdjy00xPgB9SoxvyLSfYFlnOSbYsuil5iYAhqfBYKl29n
idvZcjuIruXm1xyi3oZAbnf9D99AYegfY1d861xbRa08acj3LNRv64IdDGWddXXxVTacaMxSOndi
Kao5RF8j0+OVahs6gGtXsOI2tWSduIwLZTns/dQ/4HDT7jGoBzvvjmIdTJ33uQdmBIFlfou9rLkZ
QFQerMKfduaEFo1m4NlkOyxIubN1w6g5qyb8zvE4thuoyL/aVIc9O3yB0/7o+9xZ1Ugk1FkhVrZu
cDTKTGAXpAuGvQglEq09OBJVDYIyRjmvnob9+6VqdZwGJ6ffBqjLsiTnE8fjVtXa5Wnvo5e7vbpG
ENpPnH1vaQRKNb98tMYw2jSJJNY35fpDUDug4GYXcnjsTqu4KUI4EBQ+Aw9TCUKMREZ+c2lTV3Lp
/W/bzAR5St/5dBmlhpIjm66l3nuoIDVwK0qoqppW6UgwpC5yPI5vbO3lJOIvRxmnbFeNL4CoLE2T
mxZ3GrBDc6mppqbP0x2JCawCDD8+G+7Ass+xzCwa3IuQ/d1YgVmtutKZXsMohJnjV5/8NLFI+5kV
iGSG8WKwU5VJdBpy33zoa+tBtYOGQfoFv+StqhqccOI5e7WRSWlg6nhxkexjG3XAfgpDWC4UvSAB
77WP7y0hoggBpJJd6NT2XZLjKRTa7d4Yu5pXQKFZvJs0BH08C6d+bMJA39UxAsOqN5x70A36hNqM
FOiUxEF0AqZSA73EgbDNk+7BmHXvigOr/xViGbhEy//hONVnUtL156FBq0RfbqpC5P+BocarNIgW
wdM64aCkLt2F+fxeaOTh0Q+hbuq+vwYSPF4Rw65M1HIsSRbK2wRWm+jrMsibK6llG5XbyXsyjjY4
p7VK/OhZDocnmXYSVM5nNhEpWpUeSmuhnB8JaJ5wUROvgZ/bQIw1aCKzjHf2OKMDZbXeQdjaVtWq
EjEXdSVRZPT0wjnJNCIrIcdVok+LSvcy8cpoAv1pRK9q3rVz3/vZoerZPN7MU2nsP8zPkW0+DB3Q
6SyOStaozL8NvWK4d4sYFlJtRE+pR6K3TbLw1Sqc726il9/GYgLjmvkBQNN7LYG2D3URebu290+q
kJWTHWLfudXdHtqEatM02z8VuXiJZpNkturQOs84lVW/9nJPP/jTTCEzcVBV2aZzB7aBet04zaZy
y/P7uKXpvVfV+Xro77eocXzEzupRY4MidJ3i7hTGFlwWvX9UhSA0D+zrwSnIQPmwHJBPS+q16guK
sDiWon9Stc7P+0e88L7Cr8TJyCQEWErbv1OFV6G8IYGh3F7aOgdnwMFHnwZ++OHS7ibucobrf/CT
tDtDrziBMZcj7DIuXMilUQ3Gczve1nF+SlzokwBB0pfJ9DatnZH7IsR6xi77q2qOwYqukwwvFVXt
+aAjSoA5lJP7Ek12JLuWu1vpYoWWRugOCZni7xwKdLGiYQU+nGOfU4gvhYZwSYFp9AGHR+TEc/wn
iCfWb35CGh74TnAP9gnYgjnALxkhlFkTLMHR11pYCRSJ4ZjIpP6qj9qcXwMcDm76pS1T3UG8KDM6
RrsXKMdvuxR5mgoa1Nn1UNeADxd9b+drd2zHb+R4EY/yo+6uiBuHzGrHGpak7vOYjfdqZGToz7C4
5ZMtpmkFjjnFqln/8KwAGjWh5fLsDjNku1S41Updwo02K3gatMKOXpdlF2x1a7EW7791Lm+m8Zx+
6wZO9VRlAhnDdIg2PWmeJ92PoHOwgqzYttZPxST5Q4bYL6leLxtY931bv1G9rqyTbePAZFXVJmNK
s+Dc4IDAvWGv54euZ5+iqjkvzIVZ9xDMVUigqg9/4Jd5he8fzFLdJ3Qhpfsl9vEOwjsuf5ybRkPB
T/h8N/pipyFQtxkEcljXIk3cUzWV4e3gFcYnC6Ooq9Ytp7em1ffYOWlfEsPakiAKPjlNiCuPOd1a
rh4jiKMlr77TZEdDi8NPhR5h39IhdFIsllqkYKd9YbPCTNlBFYJ83/uVqnbotB+GpbgM0XxnvBV2
TiiohSAucpRzgHfuVUEcuN0jIkjip5UO6Z1MIhZfW93G5PgMw4mi8LJo2+ft26VJXc1aLdDbKsRG
yxChwXV9+pIZ3h1AHGwI3Kjaq/ZgaY917Q6s9uPY1+Z+ALJzUweJfx1OYXEivFqc1JXu1sUp7aef
vdNSVW2qF9p4dxj8en6xmhDVsUmHMOyMzbEmAXStlU31tcezYy6d7HUKunrVGFm/hRFsPJZm8GbM
7ICBi25Cr61PxRTXJ3VlEP1CRAutPCJHvCdN0q16pBOT3ArsmumYtkuHunmCEHVlumhWqQ7V9v4E
24geXbZoa8toDh7LGAjd6A58HTnrSiq38ugOHujwXvUJXCM0Wh6GGke8Yq6nfVsOWHMIF0+Osh+I
x+r86hyXr5xu7M5N6yIUKpCbQZPBfMqlXRGhy2wEK/9Q1WpnWPkTQa7szZcFH+IqMz/pRhG99ogT
4K4DothqU2c1Vq21L1K92XvdFK1TqZf3wDVMbFocwsFRiFawW6V3vWc951Gub82lpppIZ6V3qdvF
COxhFpvbpML5s9CdhQkShGL5w9bVUZZO+CCGfl63jos6eA62F04rcDKn+ySiHgdEPUUnN6v619bF
THjskHqJDGd+bA3r6GWyezXyIoOLYAAeWW4Hv4OIdh7fVxoKIEvingCF3KlkvSrcMPfeq6qjUBn+
yxgrxQsttyt0ITvr0bDiVZ/2LR55JKAz4FbXvhW2n2MTBbch1OR7L69SoNc4oFu79Op5g4BRJj9Z
beWf8wpcXzzpx0L3Y6BYhX8mSRkfC4ds7lJTTarI89dpdMw72P3+eda8cpuk3llP8uimMrJi61dN
82wsXpFtVrt7VU2N8a2dBvukarlvbHS9ih9UTWq3gTt2j3qGnl5cVTdm6TiHZhqcw5KxwqV5uVR1
VUTD6F9VdZPeXgaqjg9V6OYm2DCEen497/KQD21/9cy2IiOoD13IPgRV/84Ioo1ZR+jLElhBk5R9
MyJkMeZoyefJ6Zzvbc/XyjIjyPxVc1dFqfbaeBhjzqYZPAzLp7Uf9AnuJsx2v8AER0x6svGh8W9G
kWd7uyQ5XTOL/H++zqvJbR3Y1r+IVczhdaRRDiNN9gvL3raZc+avvx8gb8vb95zzYBTRaEDSWCKB
7tVrfQms+FwHSvki7VEY/bLnWnq22Cdd9f5rm0XhUzUSdivLsf7WWlBsxWPwZvkNm/WcM1gzudNb
TfxBOig22h2RZo7naIq1gz13kCJGASUucNOOYNO+ZArFi3XsFjstTIerPULyLqe6cfw90LPymZop
Y4t6Z7pq+I5/zgU0k+LFjRqi4bGdS1JzJuIuBqDqXAwMqbkJC6iRSfQhCR2DBZcocNlI/LeEisur
+8Bffn91pXMVQfPp2khe3JeSV3+td38NnQ09yLwZNmJKJ1dWMY0bVEHbTxd5lL5LvjS2AQQ25b8p
1lzIsOH47X1nIhZqzCAaqupRumVFe4AcYHjx7TTaIf4N8zSFaPtxcOp9pCbN/t7thS1xlY4NjriU
/Zvj7yl3W1lAC1UklBb+T85hW0eb2ooAlcG/FyUG3wLd0166BurO0sqPpujVE5Qn1H3Om1aBx0SJ
eGQhXNFmCLgIzDF/HmtpoaX4R8jJHaN9FdnhLcjkekTe4iZ6v0WQ7hNu/VgJ9o1wVudSXfKTDncK
vAHku2BCoez415WwKWZc/TSNcgEkwDtAh8GxRDSye2+KAOB7q/24W/7yms3RWsyUagJzg9ihLppr
IrBxE1gi4Hxth6gDXa1VTDaXiQfXdJ6/2LWbg7tSPuMBQE5lzJRjFzAbKFoCcUHh5Z9phVZl4tvf
p9F5M+xgeMsD23o060ZHr9lRj11UqcuGwhjYvDNlpzsZCG1fExzHtnK2YTS5NaNpQoLOqWVNQWHw
JAeQUm/PKhq8wmuKTQjvnQkZA4J2u0aI2LZB/WAEavIDOrQy9NC0jsIfkeqS60F5/RF4+3wMSU3t
6nlAIMkdyivQxHAx84D+lo6wo4lJ7JGe2tKzP9SGAjcvt6azoI/ZGmhtaFG9Cn2vWYbK3H6r+pVE
PEeV6yzGrIpOtkD1aZTlTMVcXEwFYSfdzPVv7Yw+eZv4r1obmWtLRbaCjHL9arr+taEg7svoWK8z
3CJXJ+nzq+q4bBQqI13LrhxAyXmDgnF/kibFychlkxZrjXdOy6AAtPK7ljTvdeZT7OI07crwghGC
k2Q+czSE4weB7X/MYu/OcABlfUXKFu60S+or1Za3Docl6eOXsI0RdxQuzWSvjVYbPinlsOG/cPzD
7OnuYeBxt+z6uf20ejSUxOsSEOeLyh71WkJqBKWmP5xGe/7VFICd9lnQU07xr91zR/hA+hiEf8Wx
Cbazf53vPtNAuqCYNIjyEusSwcewptIyfGOrB8vrGGabW9dt3EUa8iFkd9YEQ6WPtrbsWgl01X2j
enuCaeGbhcIz5exJfZSjUet/EJB2BNUMwnyzcaJwtXu6LUTaOciC5ConagYcahRlXzqYdm/P7QzQ
2ZAo0BeLh7a0dUNMDrG2j3eTtAOSGyqiya0dQB0fxu3VrLtwDVzzK+QIwEfhEqm2RTojKDrOm05t
snNR8UOpCqN66yYNRoWk8b5PpFz1qQDCURnNqSOSjLAxZBjqXHVX3xcHQQWore0PEAwRvFiXWt5e
iKpDQgLgdJnOLsTF/gSypQJrXXpWfJWN16VbFVzQ6daLGuK0trJFUzu5ObiKNa8hoOsWDmW1Qafv
FCsZj7Lx9TadHuTl5H30cwx3b+C/Fb4T7oeGojIzmb03CtW9lZ47SEOILiXE6Jm0mreVo7VBeWtu
uic51ULKq1MJlxH4KK9Gat2cbLfUDyWMQND6sUQR2Okmz3JUKNrg0TfZmsxwlR2GYvK01VQ6Fdzg
KKIYceNqnAqj5gCnB1VpcqjwCu1B+hvyvyCbStRa0gxNCjZCZ61z+11sZBfZK6ygPf/XrurDRHmw
8NXTdJC+Rqg3Nzcwq3+sIe3SNEbTcCBU9VqgACsPQ2SxYLPtyCg7MJy8j3N6s2fqqCNxVdRbT9j/
6y/tfV0UL3XAkcNGIKHrO1Dk4krPgJfrKbU6SkKwfJyQdC8qGJtu31ux87RMkhvzUO2lyXVc70l+
ZWt/15Lh21aQ0tSkV4b3/3V7Jwf01vpRNlrIvug/+8n7VrBLBjj8LZgMGvuDoMnwSQQc1QUrhotF
dMNoOBMfZSOUxvoxaEj1SLuReHyx65lnm2rnLz37/JrzRqAbr0qYRRS5mVSXZKrymejKl9rvrYvh
GcgZeEgaSrvtspHjaF4S0PL6R73o7d2gev6Orx6B7t91G5TCp+iATMgMitIO9hvKk09xtezJ2o8y
hnhuHvRxKW2Zg374TCnzo4YSJdAM/akea+s5TiGvtLy6WvPntZ4Jmqv7yjaSh6BUzGfp8nvCCLiR
o3IMYNFTs5dRb6CKdaKLLnpJzT2xyOKXWEGXr2mcXW/PhO3ydvRPmZP5lBllT6MFnR9Z/12epu2+
p5Sf/UOLHALgNNno4uCVWMiODX2zlaZYHNBC0dgEtRbgHxMSNKTwlBmBglkJJg+ui07bGf4II7fo
ylihmZTHqLT1nexRQ88N1YWihjzhmk2Q/ywbAI7vxmhXlBV4/vOcaPMjm3dUN0S389mxmKXyxUxa
p4b7BdJpT5uepG8Red4injvltpoRibgzaujUklbKM0QQ+vP8zziodr1QpkKFsCLqd2M7WCuPuvCt
Gb/loFV+qj61Kp7VfgRhCbVtbn+3I9Tl9DjjeB0lqHX0pn1Stbi51LlZX7Swu5nyvOc8LjzasXVO
clC6CZPraztqO8oNZzwAZZQDuwfHLsJ6GWnRs1pD4sKGZgZqJmAPcvjmCTHLvIRXsVn8MVM6WUEA
lUinLEbCate6MS6ZaU4fs8pRn/BRv5Jd6gW+pNy8nppovnlpLTE1twV2HnFQFA17Gr6Mcw+M9rct
D/JwS4a0ooyxRQBFTREeRTIyHmO2pUMT7f3RDveyK5u5CHLSSimsPAUsBzdHLVVC9AzFnARECjqT
4lLObFfkN8sNJJPVJoUB5xpUIfW3ptN/ByjEhd5/U1MVMEBtNOfW74ZdoPF48iEOfW165Qupif67
Husc0rVLlqrqLguyLlh3vUUKPSLb7+Z1eCRWx4aq7+YnY1CHR71GCaOngiFLLfXJylUDFaP6kIie
HBuouJFjqvAUY2WdaLex/3+eHNMEIvj3PNNLwVaHSbhooDVbwJhBRm3yuy2Y62HNY6B8hqWmgd4Q
cI+NxoZJTDC2YW3OIpTNQAk9TF2mP8EFW+yHpCpg/CbAV7E3K2fjWxeI/3KVWEbfR0j3KL2+kAOa
Af2axompHvjR1E1owO/e8gWtoDKXa6fxcB4hn3oLNcIm+gBFudYmygFIT8Km17R2cZVZuybtf12N
drHxlQF2ziITMBjhch+VV/dpMH2o1JMJrUIbhefKsD8CB9mgMknG9eil/seYaQiAmdlXHlMoJWpZ
srO5Pb/wZ3qyufE9BCEy3FU89y8oPwHVSjp15U1K/6LECTJCYQPnlhjt1YZ6RMIRBlR1LTEwxPQ6
I7lalNe+UCdPIFg1kc39vVLjgN4uRBd/JMmNel/7SXfIPM9YBH2MQKvsNg7/+aLpXduAUEZc3hzF
VaLEkJV181ra7001BxewZ5Tal/Ubt/3mZy1iDlQ2fGfLC4di5KUvpQ0FjhV25aEZI3VvRnG8KJXx
lNTOeIEtcLqM8FgrFkABaZKNBS+IHqLKI3tEsMfLbVROCGt2CL2KaMPvNWqP23dajagCsqxsItOd
9l5Yv8lexq3kpJUDICFRCgxc29n3oly4Fc29mynBe6S20TqQFcVyAJS7iiKyqB6Wfdk0iZ+AqK4W
coG/V/2jH0fBtdJNl4J0K9tokPItNUdR30wdGIbdav3aD1rtrdcqRKa80dpVs5ZuJxFcD3SQSmEe
Fas0D7PX0PHmddrZ2jK08/Q1zit9a4dQKcNqnL72VhKi7WVA+iG7IVVKule8yl6lgGX1Kki9Zy+B
YDw2qr28ujdK5JIikf2YXJZ782yCrkKzrEWKvOwgSlG6F99DgyUL2uE1auJmV48uSjmiG9tWus91
2LYqNRtfixAqBt9EE12OOiNMoP0I529qW8PrELnWEUqJf3LRywl3nOJ4epNjbZUaZy8qn+TEJPCN
pykI93IsNSPrUkG9LseKsnSufgDTgFjFy3nitfkPOTSaYfKqcTcK4gh2p2STO5n5Iv3yqXuIayKi
8rWdwVySZkfjoUNdyejs/NUfJgiWSVWCnS/gzyE+WXjNSY65cMg+6PGYHOQgP3N0Er063slRxYmK
pcmOeiO7BfrEj/kIVZwZa+T9S3ef+2V0LP/bwHbeq4N2kOa5q0si1Ob8yy3WqJ+CwmHZBZHewKfP
fDVW8JnbeUb+tL786sqJclzOjrtYXfmhmT0QkfF2pT2oO7YDxJx4ZAPpsVLjYHRCoYBkOsTJhsd/
lTAOFYxr8OEJJzcCV6zOBBcHfT7em3kM1KMem+kOhN9WEz05KO3JRPybOnCvXg+ziQykGM5hvJ0e
7k7Ez+Fqr1GIYJP3sy9Bt5HyBbc6wEtejHZ6kE0YAJPub9VKsnW7NrsNZciFRRPaSH/4yEtFibOD
wx+7cKbxnDhw/ehRUO4qM27eooqn++hZAfEYurVeXedEjZ9kz+zS5Wz00zO7F44aBdy/FVQNdVUs
fZ0EeTQrhrhjmRdImqbVFGUBejBxGC/Y6iAT0BfFKjH5zi0yh0x7oJI3u/W12juHmTsfMlOHf1ys
45Y8wHPjaRbrFXHUnqwJUTUxJE2UH827KWl/StPNPqdwloSQmss3IW09JHlLtw+6x7CHo0rzBpNd
E/fIZA6aczBTLWr6xhHawuZci0baFSgoQk01jtLVrIYBflvnl+3uJmf99pX2zJ2qg6bzve/KaPri
w52oaGgKjREqf5C3wkZKbZ+0B749f7j13G4stepWngklNBuV8GBW8bBoq8pcd1nfXycnG66htgnd
1rxICzsUfUOcU3lwZs9PF3Eu+KJdq9kqgdNfTUB8Txrn/9sogCBKcSKYVOXkMEt+9ABrEYiZkrdu
rLZjnukXo0sTCgshS+aQ9qxlkfsafpXGJnK757p3SL4wIR8JVxR2u5djNvv9s6dM73IsIFx71HWE
1ro20q9ub70Fc/1d94v+Ja4C+xnSz0ZpPfRMeudV8XzlaIoxOxWU70nRbqRr7xrzGrKShpsFo9ns
e4ff6+hTI9eJE/arQ0TpcKPpZ0OcjCpxWipz41mLB+Moe4HaEgtqx+FRKTgseZFfn4S/HCyEv9pY
f/sTvx0e5aBvzPXJmcyzk4WAllK062Z3dHcQHaJAOJTmlYeUeYWuABbFySu2bR1a11zTg/NURhs5
KN1CbTQhxyYcf59lDc8FpVsXOUcvjW49JxM6GmJF6TVq9dX19fgoe75SuDtXvLApPP56YdkN4viQ
1NGrbffaubbqBkmD0H+DLuWnVxvzj9B4KRQjpfKaymPN1efPNgo60CoG4CMeM6uqtuZ9UvgE1hQO
QQUIyUvkTO1icFzrzS+zTZDDEFeN2XMjmjoYqMBQQMjkRZo9ey4bCT1CbVX0pIdTNfAde2a7lbO8
PoOycvK+OaZjFSyL2jWo5A6kljNsqQaGbS0Jk1Pvjvo2c/oziAhkYWvZQsobHDX1U3rcTBQiJoi+
MaMiywQyTt1rwiTt9szhJI+rcakWXX8uDGSB4jSpPufGqOHLhra0aQwfXrQXF22Zz3lQ/c3Qtx30
XQnEjmVKiUgyN9xCFXVReWV5LURj+uighnNYbqXN0DQCvhyDOje4Ug5XXH2CsKA7oCiXY9KrhOiB
MoXqaA29cTZEY+VWvxisNl5JW6MlxhkyCePshM6Fg4sO3d+/psrozFOkXfSGfQGUmkwvgYrzg4c5
MEsoMPk+w1sGXTWN4nqEuuRl0VdcFmYwLTNOR4u7UzN2v9zJ91rsQP/thkG3hSNv2Jp+/A/3jR8j
ZD3EPRFy0nyYQBul6J8p+EVe1FX9r7ntrDXdUH5ayFgpgVp9m2zbeMjazHqewsR7nBXHPsRGo+0i
+JQErDq4QLmwi60AnJa1NMbG+QzTzF1pMdTAmugqJO9gSbLeXcOHQ73XkOVLSLIXIZQU6ewbGytV
jHcvyF8puLOe9DGPX2ayq9LcwJO6V8IcSSPhFRi+t8z6zPw/JxklRJjWXIPeIjhdauE3O0RXpWxb
g1/DFJyDPECz0ig/OFd+miqomt60UJiv/IM01xqVxFNdN49dlFYfeYLsUjkONgnmMXojE3ObPeo6
YUQn655SF3JQkjGfhGJg8AAntErLKfg0pvDJH8DkKdxGz4TxKyh1sMN2g5ruqIvgZhB+VvMKJYTy
I8w1m43GDPdpMSKx2ZvaI3hL+D8JoPScGI+9hj6TIrLb9UAIaOqN+AhyNnnh8bKXae4acuTV7CK4
J5PjVHstBrI8by2o9/1UIt8j3QxqYagCq/OzCZPHZZqsD7lsVSTZIxRIQJnEq3SPbudXn00KH5Vj
tzGEgVj72edfNBD7bBruqDNq1yLFPpdKtLRAB2yb6ZvVq/EEs/T0HMPBuynJTRbrUHfDTU4F0GG2
yCMkHeJFahuiopq1fXtqYYCOxnjYE1zVNL550lZExxYN2UL0LLPvV+yHk61iT8q+LpEUbYbMe4mq
STlbXnqQvQRZhxfBeSKG3H7o9kWRtSJsQW0NBWuHoiZPH3VU8/maifBMWoQfmev9U/aW8t33mwXJ
CkFQyEbHHerpH3hGkIKIBusN7phIAIwqoLlj/zhEY/08KyNktJTt3bo9dbpPnhouJ01rCW8boDVz
ChYeQ8P3T6Xu9s8B0Cpu5NdoHOgMWbVMDEgO5JgSluMxNCtKFhkMmwSPRPueeFNySCgpQPOGUAnZ
SCQNes4Xc5WZ57JTUeYTIDB9rH7m6pTBH0BSzWGDu5R2rR8RUrCLd61uyo1hWmDeRsP+rAtCrk3z
lV/x+JiGFFdza/2p++FEJXuFIHIP39GyMdCfjBGXUbTR2cmG8g0AmfISRy6LyXZ2lWj+Hv/D9T7f
aDtEIe99Of3WrRF5DKpcv7gdcaOxTPqvjgosBKZKQUzgVnBLANQOz5GnhF/1INcfqt70XuqK+meQ
MOqZ8Li29qgfhYGtbvaK4Mo3VDtFwMzyL1BO9evQg0ccZRj/Im1Dl0P8OVfGqs9VAsNpz/cwhX8H
NYNq3QF5/phq+6tboGRfU8LwnGfGOuQGwWm1mxfJbINE5r5nP3YjQSJQDN3B15vBPU4lMAYvHJbW
RAIyB/txbQFJbNQQ0mBwN8oVWkxUS9k3vRqJ5vKraTJya379PpfjCG2plRwt0VU8JOvdInqF8geI
ae9cpbnNR2+blBkq5+wV3nnG+4DyDRS/xCTXs35SpOqd5KA0yW5bDHuT+vfXcRxQLhkQ8DWHTvsk
Inbset961nMtODph85KMrvNQqH0sQA68uK7Fq64YvUdddMHY1ZvazxNKM+lSmKAggkwmHIKr6NWA
sv2khcT1FeszL8J31ZqsFzR89RVYMXhQ+QO8GL5A0jp1uOgbxXpxSU6czDJ+TYfGe9DbYVwptXHo
LKd77gXCM4egBoBvnOwnARKFTSrYzqmagB5gVPrFbbSo2QBeZG+YdNgRMiCXbuVdAAmXO3B29lMI
FIDvbTP+o8FO6vZ59sU3YyG5N7C90V311JUWOqHCo4RVTinif1qiVovGJR+P7IJ2cGrE3GYP2qam
cx4GZT7ZVXTw6yb/cGItBC2WdDvL8LOPASLdgcfQK7Ts/WkoQ3II/CE++tTyH9mJ6mujnmrkuIiP
QPqFIIkGxKWA2zmt+JpHOsQUjmkopxhk524seczw+7de9ABdY6Mqy4uZhvEmMxTl6A3ar0ZNq6sF
J8f2bm9BXqbm2G6nfNCpQBjHT2Uuzh0Y559+hiyarab/5BERPbsG7EQNYrLqO86JKoTZe3vmhVU9
s69tqfsPOsQt35xSX8W6Nf00An83EY350uhFvVCnwDtYFtoqSlJ3DyrFxm+Rkcc7qHkgSBfdOrTt
NZgVsnSiqyfwU4QZXMrg0+o3ErfF0tEcdzOJUVsnYGSbQlxPjLIZooq35X9CITjxNusa/GdlcpEr
lSjk2kUzvADTmV4moxCIN8GWrucbFE7sczeOXwF0dT99d2uqbfODZDCU4IlWvtqU0zw2k4kcjEZw
3wqzfD0R572owCUXU2gVXxO33lCj1/7MKsRLCLSgjY0QZh7V8yXRI0qclazd5WU4HU01KaC76PRX
Q6RqXUo3f9ho2ovZ3AK+Z3aivrVpinxL7hV846gQTylFXY/wGDxZHghgHQJcq+HvCIy/3yn5C6BR
LdpWTlvvYatpiGlNTkyKxEzqvWzk0L1rC3ER1YW37I85eUpVhVZ5yobHR3GqRdOAOVlq9dAvYaos
TsSXgLDJYa1xkz9GIs507NjxkaNUtbx6nCRadDlcnsW3xioCdkfQCFdDCl5VDAyVDzAjb/RPCLP8
bSe7dRy7sBACWBUuqjWb0GP6PckXLdqTEYdEWF5OgSYu57xZF35/uo1UvR/t+96vwpW8/MM/dM8T
AZaLZzariOjI+6wa+ZGcIpAy0Y3aoNkYBjcHze+Dd7VDNoegybyRozypK6EKNBzlKEl1mLsU9dma
qupZLDm2mvIml4w6RANkVy45kP1aym7A9ua2pOzClbC2zMrZ8BtUd01LtCqgHAuSMhX90d82eTU4
/ryzhnqE+1qM3Bs5796VV3cbG5ZN47VHMjwmpfWvbZlRHm307lMXOO6TSy1Xahfz4W43x1F/yFIw
E9KD8637lApUYksklgzVv1N1GM83ut0PD9Jv3JkGSVnuz8l6CDv3WIsrzY1/XUkbR6Vfo3/5/U+j
gBLc23pFGhx92FyTRHd27Ug9IUxEVMi6nmmieyguTXNm1yEvbw7Sl2Se/hC6kPLLrmxqOV9e/jGJ
dImzKzULpvjQySgUUOpN1APUzdI6eJqzIKBmQ2NbWQPTqXKP5OPvgSlxghPF5Avpdrd7CRyz3C+A
2xOqdh/kcGvqR1DFw/7up8R6tGui6WO00OlpIZ5eOY067vTEG3e9ZSJOIPto/KHJpxa++XgfN8uc
cekqjTf/W183Ax1cICBQWJ8eYvWcu/n8NSjs+lFFy2oXRtHwrGvth7T7dYkqxDQ2OoXqbPOkQlTW
aMpT7sKgxpcdgbDGVth2hCiUknpUYasbIZ2dq9beg7K8SG/ZsLn0zkn5Ijvk/pg1WMrKI8V1vHsZ
KdhiILzcVdTQf+jdRgRPRZXsw9DkJkEetEVWY67s+iGhNDWYXn0jay+lqleXtEzeIJ2fPmAQgJ1w
VYWl+tq+1r7TvzZ+b3CtJ33/KrHOv65tA+LJLJjPlGm7i9gukJkxhHRuD20SkKUftdE5Bz1Kx5eo
BqEZqpyeotgfX9jqBpuOHfhSjipNkR6b2fsmB9PK0Ngi7cElpN0imuuVZgRnY+pBNJqVd5RN1pHk
Rvxyate9gvDJrX8fl1dO1W1UM9V3XZeo3bpVIgTSc6KrXowcp9UTq3jwfaXby74jjPLqL5ub6pBf
EZlkI2ZAqIHiwQp+6ujQ9k5w7tzhV2M50AWP8Vyt/hqgYADWp8pVH+4DxPeCc2bm8ZHvy+Ivu1zT
D4vnCeaKreyNtj6QVSOQLGqDZLXPrA3F1jILarX+LfuRdotDGqVo90IifLYGfnfT7cqleui+nLTJ
NX/7StNfq+thsNfsqtmY45woVDNDXWH53cZLsrikEqGbSNMNRbGF+19c0pdXOUypD0YaHfSw5O7j
+MYJQivzZOpzAKPOtNR6pTzZkw8RsRYhnRcrcQ7oXoya7B+G3kO+gi8KWGU+XT1F75PO1yg3eyS1
RTf3UXSDyqTaghuO3w0t/qELaJMcTKwrPxXnFR//iQTjU6Up0TtYRm9n99AZSqdgrGpuV5UOuoEF
+VmnC/CQDUovOI+hf6xJR19c2yafxndCmpvMqqGltaPbm9JNznLKlxv0ocw/q8ROniSkgT1Kc8FC
BQ+axgIGIc1g0P+yFNpnnPTJE2Dh5oaX+N/Xub1OY33c1xhGisUoV951+QSmgEBzuEcRY7IXAOiB
homGysZ2mc8p94m87ChXVLr4kFGwepBXrTTOsy00LtuQk5twkuNRo7e//G9eckKSkVGH+Ato7l+L
yOHbpNgJkwNazpyI9onXNeu+814I8Cr70Byt+igvoyEPqLDCOPGD5KZBUQNoP6SBTIVCR74HkU80
JPYVtGWkmsNp9L63rh8vRRixfJBJR5mJ/J+TknIIQEC1l56KEa5apOR2pod+bkWBaqULNClSEMGN
lOzW/z3cqIMynH53xwhO6gfJVKbBBtSgCDYuhspK0DuK22B95zVrjen2ArFFluX0u3tbAT6fEfKY
bKCocx4u2qdtWcZFNrWtd8fYRMs5Dbl79WGjbCOnzvi/64xL3qTmJakCKkYUHw3Z3zaPe/CySRwS
r2IpOVA4tf8w6WQY7zZVtT+8ZG73ciVp5766bMCPU0bETEMr4ifFQVhLrC1NtWvmpGe7q5wTOxTc
9i3iy5yxKN4vx4PRcr/qfa9nh1rFiOvFSccLDzGtWlsku4QDckpLpYzHXSAmltJJXvoBiUctdpvH
+26s/u9e7a/N2d3vvmH7v12apEHeGPjLauyFbDb4hgAtrrMPnBm2YdHYw1MwWeOu4zFvAUzDVhXO
GxFYcyt7TlLX59zQqrPjofBpVaCqf5ukx6QbKUiSudxMFlTESV8qR1hWowc/7Kf3dKaccuz89op6
FWpzpeIfkR7UNqbWoDkFgfOhcedgbRRt/aSYFlqOWSSk4isOzb3lvqXd2O+VTgUfRYLEBaZJE2Rj
diirPWIg3kH3AwahCv41KD10fYoPJorEKgdjNbXip0IkFuModk6u3T/KnmwU7gK71Gi/91OQxAun
jYZ16VUNFQs+ykl2au6agGLzIAqVtTnN7kuv1Bxac33fWmAKSWk/edHJsawEMkSahKfxpYW6N3Od
9ix7N3vg7TgLKgcSEEI6J2+++HZk7aSHmqbpxYV8+YHUtbVBGUkNFhRoAElo6nB9X13NIAJFy3N4
vNuKJlUeZyPNlnIZuWBXddOatDqfSLwpSzRjnrTbMgyLh9tb8FSDvYGtvZjNjF61DTPFMWz79f09
d7aRPxWET//76QYUbvQmAzQv3rZ0h4f99unupt+f8P4OYtMlJRIH9ub2kjnHDYAqbB/urxk7DpyZ
ORm4+6v2SHo+Ugr36xPKBeso//UJb3+tKHSh+hWf7ra2bgXsd/h00luuLz9hA43Y/U0O4hNm7e3/
7/ZnGUqKwJPx16eTs1XH2imBCypK/CHk7CLLv8R6be3uyzukHR/GGoUZYHjVM7gjUe+qlsfS7twr
qbLnRne8T4pvYJzLfQCWml+9F1q+KG0lOxW6h87ujJRA6xRnbkzWc46O2TKcfe4yUULWMzV1ZMKN
r3JQNhVgDAPVuJt/3VM03xIAXcl86BAjKOiWyfe7v6cRP+SZz4bTVZedobDXqwRNezaOyyZ2tWsY
FPoVgqiDO7bKMRa9qXKGXRjzp5WD0s32oaxntx3CComL34bQUbhQHos1ZKO35fiY9U75h81PmpVn
O8359ipT3BDz93VUhVlDzmrNCFUQu8x2sjtqU3MC3HzryVljC51RZVeQc/5+vyFSk9GsuU/SFEP4
sIFMoljc3y+c4T8LNW320iNt4/Do6M3tNaUJbnfioGMSku37980Yn0mAYvLNoHrlWo0zYPzGl9E7
Gn6enxpFo4B1CqKzvLLSjNKpoS43sutYKUzulQ4CITJbIff7H28vUcdtTbXjfQHpIRtewc+nX69w
N9tJGVOM/+8r3AfSqvv1KgVFKPDHsx9SeziS1TB7BMpMaJtNx0q3FIOS+iDZsp2HzHr2RsRtJ5d0
e12dPA+phFEN24sBumBJPsd+UUJU3nojHz+sZkCAfDSmb3HRHmu39396M7maPBzZE/ZkldmaBUIy
EPiUGv7jmNqP1gmUjzDzXPiyuvxVp65nmcE2eqF0iaOpYagn3q62tsPe2TtK72693K23o8I31ygc
KcPCzkvz/+HHNR2AapXdQyNbjS0/wqDZVo6MhicqjnJyyQ96n02Hm9VB+2/kQfAIoiLnv6DlfzlH
ibol3q9o6QqFqggAYS6S1dolTxrzWsE/tI6achvVWkTM1AvOSDJOFAe0CnSMKIImetYe58ZWr7Ha
vEq7GyQGOsR1u+PurlFTaSzz0lE+wbNqK0/3bRLJTB+HY6F3UNCiNbXlp6E9SjMnxP1QjepLfLHm
0KUMzE5bqFBRgoxWbBMJQpLxTffDaKb7pilbapTF5azDWuFa2m7QgoL4YriM3L58nKc8QyqU9Fk3
Io7gOnb6WirIKtgF+A7Z7TtKruJC/Sl7s9K6Z1Smj3ImnC/WFZb0BUzBPItF4yKSFjjti+wMCeqL
RtBe5Nwsnl/NIFJPsscngZfXD+ODdE0HQID/j7XzWnJb59r0FbGKOZwq59DR7RNW224z58yr/x9C
3pb/nr2/MDMnLAJYgNhqSSTWekNDqn5L+kB6Sth/bvkq5PJMz6uAXD0HrVeCuWyluMAFwa++MYHP
hcJ1BVDYIO0nAsNe/Wt4CjSbMd+5Qwbe+Hd/bkyJhlaO+CEdXyLcVoBVF/FrKw0q8v/c+UVTy8l5
aqHu7TxAWq88A7zIRhFeoKuPLw3m8tMcJXXis5a3fI5p2WoIn8lUeBKYpsS2QTlfckEJTKODwo9j
h2XaUYyO1L/BIXnPA+iqq6HVpxLPzFddsYP9WAcl6XgmZe2YrUwwFisxychlCZRvwOYBh5U96v3u
yougYYpDKHx5nAAfnniy7BGdGlhCsqNIwYxeWT7ioDkboka9NpFWoj2M627GO7wSg91gu2fKjreW
6Cqbzpun8cBXaJruUNLeKzXeZ1qfU4BEFvRZaryQbQIrkQh2tiHkAhDMPxWj+oayA7CfYKKJ61Z+
ifTCWJvuOHHmekQAJW7ZTmNWj7WK5SnS3vl7ZUGfUqYyutJgFgV06bvpFvksSjL5OfexzDN1VSWR
jXl1h0LU1pHGCU+SB0uUVbPnKmZrxoeyw7aODbRYqUijbd61+nukw1QwIYY/NjVZrzoOkqMmZ1Tu
ot7bBLLlnn1Lyxa2EiWvAaaGiWUZH3F/va2D6dVVwmrlrTG6GvBVK10dVB8W7jji0tTHzyO2Vk8B
fhBPbYUTVGSlD6IrrPRxBmsDZPU0WDRJscpIpy/FKL+N0aHVOyCi02iOuvATduK/16IeN2W1ovog
xi0nSZaNxYdMekudpn0a2mRRIGf8ipeWAvwi0GaiqeWGtcIvuEDIuq5e2Ylh5RT10CemYC1x8ZTs
2kfFTcoHqFW37t5M/H2aTejoKSrO+M5BH+nXg9wY+06q45mOz/Fx0qdYyJXfzXVz7I+iTxyAIvTH
eDqMYW0usHQiZJrRIWQ7gF1lRLRVGcHS+7DoE6PIwYGeSs29jFvkvOlG91SZnnWsM6ufD9pov5OC
23mYoL7kIwYOmVsVaziZwRdPH/GWiO13CULzIlVH/RC0SnhJKd9A61Wt9zQcXhXMJzwqGzPfTTtw
jV1wuR+s2j1WPOjsITMW9iyynWg7SqY/EyFxYP0K9gI0iHU5PUYYf7szk1TdrDDqiu+/aLO7WBUJ
b09gpMOlQtBsN3ZAeQQ7oB3i7+WIspJgDtS0gPT4qDnBKhic4LtsNsFJsAOmsXqK/L+YJ1bRsXS1
lTI4yyNUAamiEO8akfPgG53zYFfAR2zzKnoGmaQPMjn1QoyJPtOuV71Tj2fRio0o2lQdymU+JnDp
3HSrC6K1/TGcFstc1V6NuEgFqmE++HisIHqfsDHRavNBzUb7GlvAXBgTPRVWxEsXPvsizipUG8Mo
XGoQQI4KqGy7LENcZKPyRcnwihdnog+aVfM49PkcDEXw1el+amZWfrFyM91aENyWotv1gr1jNTrF
Xn6tsI5ByiDpgq/hKH+Hst9e/ajJToM2WDMRX6UaUhGZ1Z0cTU6urqp/iH7DyV2eAwoT2Rq+Z45d
HEQ/v6012plJsw2NxPsS6hTnp8uROnwZYyTY1qLJ1Rm/r67r7H6ZTVeBwsy+aKxfV9fyKDXvVHdV
IaUSFl32UVjKmYxs9mUMM2NhRr18dGun2Bd4D626LoieRyzvZ+Rpsg/Y4POo7vVzo6nJotE1F6lL
DxOQ6ex+SBppWJttdHDM5s9+EavL+oun2/5z2+p7JTbVL25foEOWRv6xUBro8bKbLdXEtV57NT67
ga38CLXsAVRc8qp5/FldmUl7HGG7I+oUMEd1v3oDK7/1ePb+obj5V6y59Ge5lNKVnZN814JaPnUe
huOIZrpfI8lbilCUj3B0cvLqKYP9vWr1xtvJUNnPqEf1c1UZ+BIPeosU9+CCaht1a6uFzoYNRiTE
gl7HFAvcbhzir0YefMuTyv1GJuGUIdDxUajjUuZn35857RHRkyycNSbyNzBGZlA/VnqWlB+OL18w
U2u+aW3wMba+sZFMp1vJOI88uoD3svwRuYjssS0LNqCDq+AqSl876uUZ4tgmzbrsFoFcoTd3Yp00
Bg5zQxY8+GnonPPAAMU8ncHErxZNnAXLGvPjZOmjMMZ/wNmXKkVpbq/sG40ieriN1i68pNCug2Vk
IV5Eubthnb+m3Pp4V29TxPq+kinLsA/qVWy30iyUYuns2p26jweAcpGXle9t+AL+2PoWl407R3pb
OfIPM486ssPzchpohu8JPOT30OzCpVeyDzAHICq53CGvFoXWt1HPYWQ0/pe8i9pVYIfyVsoN+cEO
fSyjpoi+NZ80OJjPQap7G/RBbcB7ZvncJMqjCECSCN/usAByVlXlWpUClbeAehFQTOB11RcLTDb2
u3hGlxjBWE3kv6B/r25j3emWdi8bX82hWQRWOry6Za9vbBXfENFfyt/qPojfGuzc1g3wo7XiBObX
OEmMr5pNRqGPZWtdNF38NsTfxFgEx3nFtlrbYNkyvg5atRD9isFGFYdxlZxX77+QUN6IlyC/Yy0C
KVhrZizNS8PH6oy9xF6c5VPz3icGdL/8P0I63dHhUzT64tPcHqT9DlV3HC2R+BOHMgSnXAS59kdf
mnTZmYsI11QK8CL6HRxPA6j126hOGz8+9as1lFvfq4+f+l2MQ48NiP82Mod5BWt53nXda2pU5bWY
UvY2Gj77312w3qsr5jS3LqpsJUkkWLES21pfH5RFjqPe1csMDJ71HsGT1nGwfNfzo8NObwMrtt/L
Nf9PyuLu1jOdfJ9kfrupUPk8Gi6KOnWUU8GQcPGL0EK++GGFJoBbeo+J0qIQG/IwGqryCRhAdi5N
TV6ZSuvO0tRw2Vjf3gt52KCRwM7UNNOz6BNnbuwYO5hBJ9HSnBC7ZKBOxbGiIBXEXXq+9YVlgoVg
IscLfxjkR8jg3q4eSwCsrj4U7PX8OQDo7ipGjbguFlaAPahoapHdHfIh+5aVifxY6WVzQmzxEHsu
qr1qGFDRNaKNaOq60s3SPHRvo0E3rnUnch+onnpPtdosRJQ98vxS6jzHy7AVAX6hNTMYI3XCzg0P
fqnXL4FezqNBQ47ZIlM46m2zFM2mjn7AjR8udtJG15S9p1HHgEQdXVvmZlGje8mkBLcq/Ob9jZzh
72qZRvVQ2mSB9Tg4NjKGiFFtBMeWm78YEwevq8tlo/rl0jSVMQYI3Vx0w5TXHgiSbRq4yVkcFL2I
FnJhYminZemtD9/oBLaS5+MCagJnnIJFnziDwVlu5IYC573PlXx3gdqLMgN5mI/LNu6pjUwaPInT
JLsQUtM6pn1hHnJ2bdPwA+U8O6rm/gziHTcM+yMs3J9q08svSSmNwJIq/1xnlb1BHz1Aa9HUT50C
fzfX8uJFCfOA+kbRfoDlNTTN+amV4VP4lJayzh1qMG+HOrFQqGuTaxFlWJr+7/52GvzUR24D/5Fm
Fhv+z8LwKvXkgGeGkiGPSx1gwTEbNQVsZPiBJdGAqssw7MXZ/WAZSrJWogYWNfZuznTweQ6B9Tid
hlr51KpUiO9Gb6JfleDpi75b8O84MXoP7kulWMay7m4k2GhrzFYH0EZm8KoqkoR2oGxsw8oLXv0o
eQ9Mpzpz4w5e9akKHlcvnmv1pIaTRzFlLCp1R8mwm4ugmB0syC/YHmRhuacM3DbGDmaR0Vvasxnq
yiKJhuocK2q8UeQiAb+gmYcijOOVX/bKgwVJbN5BJ3nrRuuBJPsE5Ofxi6LVzIXJHrg8hvi6Vs6h
O9YPesUdJCkU+aCgVbtLbcnbjIU8nnM/HRYDRqYvXccuOf/Cb05y0I2cEkBYdTMSXHK0AN4aH7yJ
SuU0UCFnoi0OQPJCEA4Ntu9oCf4aEWuIcBFzmyPaqoRia9e+DZWeXP1J+lrpu+zQpwVSbHSFUxcI
BOMYdvVadIlDp6vNmVzBTMy594szddLEvvURcQv9vT7SYOvbgnJCni6JqrPtp9lBxMtjIK1cY6wA
YmnO2iCxtR+LsNjVWeeQgm/8o11p2gp8W3TBycpesHEZHrPBqCkYa8V0z82xKtK8hd3AO9MjXdmj
2IKIQTKphShlHa1EZ6ikdnE7tT0Uml2yacNeHlQgaAr76cxrqse2i0GC6y7J6kRO1nLTIYzY5/p2
SDC9T6fMZIgi42p0yviSSyKVrXpPupwlc1Ouii/4CPvohJJabBEmhc2Z8qg8rN1pEzUDWLhsuwKp
MTez1pY9zIwJ8NEWUrBjA47f29S0/MadwZeQDmGctC+/wxoLdKHdw5jJfO1XmFuZLqZlhDmsJvrF
auYUBq7lzzCeQkxwAmN8iOq6XEuxTXE/GtTHwDTLq88vuFn7RjF3VUgBLYoEu9KJ1UfLTNVN5hkw
+adgG6uXxxRqzxSq50k2V8C6bUSoItfxrpGAa4umbtUYXjqFuuksSkLIBsmPiY+ypuEY0Uvusetp
RtX8Uoc8DPPvV96jESkJv1Z+SGnLM1eM0Da5iplNmiuceeWabQamq+BpllWUFFdJqvR51UA1L8MW
jaYmIXVIEeAdEvkx8xvyFqG98crM/kl97tntw+ItT4x8bkmF/qCBklvV6KgezTDSts2QaBtM09qT
WBGpnxRRLhfV7Lb338uMp1PuXVPu+LZikYDemVbUWyefD5NIoQ4saiv2OH+3C/rUR0Ws2PkJqe3R
2PiQFMNM71P8ZoZkmaA/hEq3pOXJNajz7Lloiues09TT4LbpM1eZAW40yMhMg6OUIXVna+VOjFpN
FaLfabQbMUrVo0DdyTXx52QuaVhjVZHr7qvmBIamAP+uxW92IB+MyYPEtNieeK7zJdXNSW40aE5O
WAHMbBWX7XkNISwq2lmlWfXHuHI9Kf8o47gHIIIklpx3b1A7nIMrlb8OdVMNyziLtdmngU9Ns6zY
bUGOFP1jkKEd4mAhmIy6c/Br0tCIr7NpDQ12+EXQ/+CJDEHmvvuJ8uELhuL+FydBJxheUXcO497Y
VPBy4LrY+TmhILxAZttcm/rgzLm98bZPhwaCwd5UbHTkeg17cdGZ4YqKsfQQUZk2XO5fYzALdE8/
dFXlPrleN31R1BpjRppJ65TLsjGwvJiCcQkw16OmI7cxNf3GQccZM+TbUlbuNCdfap7F1JFd8QOC
R3NrCjXrppvz6BOsYvYT8CK9MVrkMRvPTJN67bVJ+PmpFuwben8GJLnH+SFAdMBY5NHQfci58phS
ZXx3W7OaqZbpvODnNczx3E0e5UYOlghP753EQifQH9BsDcds24PEQflEkbJ5XbY7HjVs8OyMKpYe
ryXDjhdZ5KaPyXQYqCxQabiKHtn1Do41bmWGjr5vOkdVyYwR327o07LpJgsgQp28EOPlQEY4a9Er
rhr3GJKXnxd6b89SX36KLNhXJpIM64Hy08p003IulIWEcFA4EWDrLJ+s44G1ymOFI2Ksvlg6f54d
qWfRkkmhg7x+wlO1uihoDu/KLC0XXmoZb0Ob/bASI7nmTiWdkIem6G10fI/weZiykVeqydW3xG9+
GLxnb9xcGrwvgQWEWhPMUWy+4DbfnTJITMvAtkESOxaWmUpXbUsPurWL3uSAdw52O/J44NvyVRn5
gcQHBP+3uvVWpgPCEr234IfDP0YrJWUTKaG0IQH4bSgRNk90BMgL9NB/cVlQiEzV3HrVB91dY3WS
rs0ib66+mR9jd1Ax5dLY+pfJd7lG2YWks3+xwuLaSX647fvA3CPijSLkdDDis5e/Z4VfezOvgy+a
Be3PTl3Jmrzug8L54mdut6w1udzbbCDOHpc4DxsesjQUHFa4buvncmy8eUcuErZQEaIU7fjRrG4i
C9qnfNaUZnxXJotVxFPSmWvlOZ+oYZXJ9quP1u432w5QVukgnHFDCddmiTKKKxvdq2MC1yp1v/3u
GcO69AoKd4321Ka6A0tPunpmuql1xBYGC9GRIVLndY3JdJf49jpCk3yf9VW/MW1p545ZulQGZz/G
VTuTSXqQiGn6VRto5ipzmy++ldY4vNvBrEqH4Bu6TBfbKKyPnC8PUs54wCKDvnKkut4h/bpz4Def
CJjMzGEonNIBXHoEDKT3/PAqDgiUKXspQpV+6ookCVmxxDaW1HaUY2cNylHu8i+9nV8KMyUbn5VP
0MfjM8LO8nMmKQh4KdZJDfPqOBjlpQuB8uRJGO4D5yOUm/QgIzrhhP2w9SzUVYD3Z/pBOrkNTEXf
TN46UBlrsOlIM01NaTDPU2brwVTb7tSYNcR1CVCbLoXBopQbf686zVGpGxvN+glxOAETfYczHhF+
RLkPRmpAvkD0iwNkLPD0IkS0Hb/6ykN/ior28NzjLXQu4vC5VrLqRKKVb9LYUeHrqvZFttNwBski
WZdB+8OmEnLFJlg79r0FtVH3gzlPG9mBs6sYRDS+u7a9BVx5jL6R1ieiU4xh6wRRPru1A9XqZ0Ol
xoDq0naZ93bxUmhhs8QUMl+LpqmZ3H4cBX1Zb4T/5uTDvKuhgZJl09L97dRi17p3dZh+8wlUsY88
/YFSsDT3O0wIfWeXVsOlGELjbCegWrt6qTvaD/Z1xUwO62+dbrSXsU4oO2XIfJbB21jyPQwldT40
YfWz0x8720LlJ/KdQ0GZaYYKVbvoI8gzTYgVeSA17gajOBJOfJ0vCUqel3Q6owx9SdS4gMRJlxhs
M4hSXcdvpWjKqp6cJKX8FoHqyfD9eiojueUehCyUaFqBNx4Hm2QZ97knMJ/dQ9Jkc2gQ5lOeycks
ACZA4bz/01ttnJpxpHHX9c33v7NWExFiwOH2sNUGXv23g5uFUvYQxD8LN7d3fYH2o93gbwPrJtkE
Ogwr+Jkwk0u0ydhyDyst14rzaJcWZEu5IYfjXZy6yDYZj+r71KYu5/P133APoTiXIaWA4OF4RpQ5
W7pBID80Y2ThMtTJT3l8LUseQCe73mvbhuGm1XGEDz2nPg/BVHxx4vJNddOjXPBNj+Iet3XgTGS5
tLlpYbmuNYa+adxR3oCVxsk8U+OlYljFVjFZDXD3dMvoCirTPJdCWF6qcml+2HnyqAzYBFWZLGNb
Iy07I8x/sss7+fwWvnktV9j5UYZEU9BsyqE+2XyV1pFqd+vesIeLbNneAg1o9VWmQKmaSfgzNY9U
soCO82W+mH1tvVk+OqdFq1QPFJiaVRHXGViXEmw0aSyeuapLVunNPK2s6FuR9XM/K+MP2S8xQUiD
+NkEGrhqkT7Zj6OGSosBltd3OoWa/nBUa91+sh1H4Sd7RZareA98A3qnLRc7V+8s8ITdh+JF/FDa
FlB8ozIBwjfhHinicEnmZjgljpnPWsP4Fiq59wQVcdgoCKeuET11ntmjIxWZet+RsQBAmCbDw5Do
HbSfUl6Vadu8oou6ExGBWY+w1sjPqV2VrZu+2siWF2/RhDC3CvWHA//LiNJfbZ6RnnAWAUL+y6Yn
6T6owXBISfvO+sBxnwxdJx1U9rsJe9JpKAQXPWjBvo6PAUA9GDVlvSwNbKo93suFif/llpuL9NKE
oz+zW5vy9zRaNTaOM4b+JMuTFqmb8VBUcyMtgVRoetttm4bs9Wgr6ZsTWx8dSNNL4YT6JdP8H5i1
pxCgnVkOjnoOjw+FBUc2t5hIDeu+jdIHT50y11lTfTcRz0qCRvlgl/NRyIH1XCD9tFSU6M0eynxB
3dO5JNMBzDJKqtSONq4pqRKaH5WyGEswS75bOhcR6Dgm0PyQIva9L5d6k+wvPyzTKiIsJq90sW9r
3xaLTcx1mnPfdiSbJc9f2lmeHiWvwoBgjBF+arX4AOriqwVg8hhoxjLzq0ckqIO5OqqHsXL2ekIe
13Js5Zhj6j4fB19ZGHXdb5y4Urf4kAznfDoEm3Qg5QLKINjknhMsdLNRX80BPf2y739Chhv9jh07
slbPJfn2WVU72bJDIImfy9gbd1QQ5r4uGRhF5dpGHgCxxYWpkKvxrI0bSemcjzzfVyX+4jsqMjA2
JjCanA+HEbLqPNEoR4em1i86IyJDLw8WlLqmaWdR3TwiFpRsRN/9ACvsr5DKVrtlZ3XajKeRo06p
4NWuOpItlh68TGqUizYxtEvk+M7Kh5ztJsaaitR4gGCUbjwDx5tOLVD8CepjV2rJI4oKPFfjsgf2
Su+3ok9JgL6gLgscVLIvbAWsD0UlDTVOdmT2g6fxlIzbxLssScPO17NxBx6bd8elghFA6j80YI94
EIy+SBVlhw4S7rJFgHmTFL19lbH3lC21ZdOD0zy8V3KlAXscP2jmsZcEBzDD6TYYSVjYwDwWhTWq
C813XMRdugePbLhjmJTwx1AyjzUIRRe+2lXKvOzKs/TEdsY2YjR5avJA7z6bGAFgR+7zkBfX5TMu
XyTRI/2Jz48JRmeOwnt6sZvJV7h5tiAjX8h8JrdDQV16UaAQthymKDEQFpV7qvPvooHRqbykYBot
LKscLyhMOTNNqXuqLNp4ufXJhrlWY1sH/0qIGGC3oJ8NIJJTT96F0Vw2MHCvpaY89I5VHJom/nUW
I7WAQjcyjIheA1IWMbdTfon4XMVyu4q5Ex5LA3dfSTbydaI4LqxKDnwMnG1TW+Tv0/FolCY3gCS8
1oUU8fXnZ5EnWAtHWBS6MTaBQlIa1lX01XZGorFCtjS0VbZJlUuRjqwuqL/1KKfpIiuGU4Mc0EVG
2WCuub539bnqNam5mGphh2q+N15swEQHvnRVpyzQFdS5Tbv63snVZF2H+lvrt9HRb3+QBC9PcTPk
K8d2UYsJcCCqXEQ3xRmaysjkiNP7obZOfdEPpE6xH+lN2cRowkKvWorfXDROvhrYW8wMXapf+L1X
5nXoeo+FXeLUFpbu2ZT5UAQRoj1BtDcbvHnVxuDWMjXFoUPUAxakk/XZTAypPXnrtFtIXaxetOoh
EOJMshljz8MbfNNukknHbWGFUb4Y4Ymw61WnVB8GbkJgSRwKX+GxwDebleLJ2k3AqawbzEh7FX2h
ScJJxHX4WqEXbR6iDB2BPPTiRWMp+q4O4Os7gLmeFN+sHthOz+Q+yZ5QflwCk5Su04O621TKqxY7
xaFMAvfWNPIkmYdDF64QcMFjJW17aYl5qbSOgek+VHr2HeoEGLG063Z814JZR6XqamQReDknHteG
4wK4KqUXH2+rh25I5npTVk/eMJRPWWJfcsSET7knlU+O1hnzdhgafmFp2rbirilRhAu3dk9GlnfH
Nh/cU4rZOvqc4auXhOU2kP0c4oYXvZoRuUnykMFGjEbwqMHIUyoTo66EcVUaSY+yrcsP3D82oru3
2vQQ+xnIJjaaACRHH/EGKpiGVsUL+BDmsxFHCHiraIfDqDKfk4rcN0AzeWFPTWOQlXWecXuXIst4
TmApAQlV4qWYqzqtt0Zpu1ne5jYgh7nbayj8EswTXrXKRtdDJ42lorYPEG2H/yWaKiaVS5T55ZUI
Tjsw6Tqyo7dR2YtSUjd+vr7N7Xt3geCPvBbBGmSKRenb7m00NqtmYUGz34hgOegAPbVTGVa87uhL
c72uozW40Y1hOe259QZrlQRjfrCjfUaG7gm3r1aRu6eJSfOUlP0L9TnnmKEssEHhAXV9re/OTR1v
obQ7e0uTUGMRfbXyXowws25drdZFJx2kgivnaoB0aarvqY7s7M7uziI+LYN4wf45wL4cdxMr7XjE
C6gTy2GMbR21i0Tpv6e50b7nua9iE64ZZ3jp4SZAN6qmHHZpjOi5kbEKM51U3ZFTb+eh03uvJanj
lYbOwUqMKhW2H3UR4y4yjWY6kL4qay9eYGsvzXtVJN5G9TNEyzvSdmFilotKKso1aGbuW7Y3DjsH
mwpjGRrWX6fxdKorSaHO/wj441RPlHwVTWwvz3hwh857MfnzIC0PCwkZoBeNT9vVjTEimlqS0enn
0BseRCsc0+xUgM4TLTBWxkHDoWcWTPLqY4nIk9336J1Pq2LQqa0mda1FaEraeXDlXwdd2loSlMN7
Nw/8+S52AVNOQff+WEdz0R8Cc/5pIPNCeVa4ybC+B4sQ8hHsdUy05n+/nNuyYTRKRXnGmGAFv3t4
s0fTXYy10x0GJZWPskq6q1EBDobskf0BsYlgchQSh2KyFRJnsWZMOhgYw44WjkKiT/l9FmdTkbnF
nvbTgAgWo6j2YvoxrSym4fnroaOAkMVyBER9W7UitwzsiaJUMwPJvIiGMd1lVfDrADcw3ZH5Tnfi
7D5wj7sPfIr7D0LuywM3Q/BerH+fJ5r3mPsr/Qchn5a6z/3Hq/zHV7tfwT3k0/KVJ/11+f/4Svdl
7iGflrmH/Hfvxz8u869fSUwT74fSDvg7+sGD6Lpfxr35jy/xjyH3gU9v+X+/1P3P+LTU313pp5C/
e7VPff8fr/Qfl/rXV2p7fsnToZZh2jvwaBdMX0Nx+BftP4aiymdWSo3wNuvWbvQo+7N9m/DHtL99
BdEplrqt8u/i7696v2q5w4VmeR/5c6V/t96/e302M2y9Oz3k6fz+irdVP78Pf/b+v77u7RX//EvE
q9fDeDGKrl3d/9r7VX3quzc/X+g/ThEDf1z6fQkxEk//8k99YuA/6PsPQv77pWynRDq31N4HyQj2
jdROComAzfbx74MYiYah2KnaRXSLHnFWiQn3WNMtw70YLikgbZ0YWzat8x4yrdHnXmXAraoN6ZoF
MQJqdf/ELhgh26kV5zAJW/At07iYMwa6uaP6/lOMi34XnajVWKKIJfrEoepRyzB1QGA1YvsH5KLP
iHrE58KW4m1nOxg+d/B8bTO6HVCojI95igLpFKVFEU5yYjSwJOBsnny49YlhNdI/WgBUZM4apGXE
Urnfw3POVXl5C3RRlVxURmCjk2zAL8lGLHbY2YPDxEx15Ud4udro3Rjw57virJM0oG4fwu6ZmkNg
FedCiYuzojTa2tMLoOtidqtVw8YtQDb8MdvqHYDJafOGuCAriomVmWNLZNTX+1piab/TKpKa3v62
XpAUzSFMY2R5/3pJEZb2XX9UebC4hekjWzRL3Thy2UNixi/Im9ztb2b1yCNDUf/DuL6R4V+NQ7c2
+L/tAeV6B7+avOxdg0miU0y/DxfgRBzJ0XdJ14CqsPMC0mmK0kdmbfPC8m8NRwkc0DBTfw4cF4Er
kle3GaLzPk2yxmhO0aNe/jHnFlkN5bKLk3T/eeKoDP62CaXrp7VE08jMI5luY6tUBl71MUZro9x5
p6BJvJM4A+zl4dtaemsXyCx1bUbvAyKuc8boOMIsnULvM28Lae2DbUcxedNA34nDSOpshzOyvhNn
GKYN20RKZmIw+R0mmq6ueymEE2ZkkKMxm5VmrSMDL8NtzEd4rCnUUytJykn0tpjJLcHUanMxcBud
wsVZN8qkvFXvIGLvEVSczJWUI+kBXuNX7H00UvxHTIZUErb/a1AbM32jq/b7vd8ET6iip5VmVHlc
eS1G7i/m4GEIqq5DwmS66t/XdWumUPWgGtpLcRGG5am8I2WCwpbt7sTByDIc62/He28XmfRmcELI
Fk6xCcgWjK8HnO/GuJP+WEAvchIGcRdLtwVvk/5YsOzRepVQaFioKKPv9ekQhnmzF01xdj986oOn
h2wsG7H5feC/WuA+7fYaau+sMqTtUjY+ZX9I2CLigKwmF1/200topOyuQgwlxAD5tggPakxqMzTS
0aW1d1ABxnQm2mBPf3Vahv+E0YK8Ev2gx5zdfcY9thTGlmIZMfce86mZez1sDKfejnL0JjUplYzc
QMlND6PHAIDa1rZIGsh8wl6LVtuICAhcDntux79YE4w9zWDX5WZcAqmykPCf4CTtBCdpBkA9+Zib
lB6nU9FZTyPi7B4jplT9yuqxb7qHiu6/awYConJfKZbHk9vWw3V0jIteJ91TwYZ7l+tquRzKOH33
dIOSEgArUmcDIm9TCUqO3C+FAXA1KpBfC+vanUn1sBVgY4FCFoe6st25YTjJ8t4nYMsprLplAn5r
LgZu8GTXccO1ZvPR/wP07NVttEV58dstsIHFXQUo5mJw5e6cwnF27Fz1dCZOxQEtdgMIQYWn/a23
hKbdF6qx0u6RiJ262HBOMdSNsImdDmK6XdQBAEvSArlZ9SiGpgiqy6NXY5sTVKcyR/dZnIlDPiSw
bVMdVIdb/RqIfp/FHiAHlJz1tQiWNQ076MhHE7W2qnOfxi+h61iID8dATqUYN6zffSGlrLMY8Kez
f+pP+vQl/r1G1D6RtswPtZNHR7T/o2NTWovKIfWJqNevLjE4Ft0InqRS8i0itAd5tIduJmKqDgQ1
dU+c4VMngh84rZW0dRWsxWncGB92oGbrP/rES4U/c3TBD+JcImXa91qC0J3u7JLp0JsKipT3tjjD
JxhfErPafO6XWmf3P6Sdx7LbPLCtn4hVzGGqnHcO9oRl+7eZc+bT3w+QbW37+Nw7uB6giO4GJGtL
JIBevda/bKMV+gcF0Sc03UXMdVZplX05Rjb9ROnJUnqqalJ3ZJV7y9buTTMsX1vOm0MVILudhuYL
px6t3ZWvQZCrKKgP4PrV4lVDQv7OGuwnOSIu3fRclywaS5PTWrvjRmNScn0M89A/yqtsKD9PgWtv
ZG+YKv8YNECSebj/Col/X91sAzBT1HB81CeE9+a4DpbzyBn/ermWap1V3maCE/+Pcbfgn2MjFRUK
J9qoYVRsq9kMHhS1hoW+8tJ3Tu8+WaOp/UBc27NMUr9uED+lTtJ+8vqElE7ch49h7HLPtGLlaLd2
evxrng7Sr2M41PDd8CU+aWrj7Ael5PwJ2oFFi3jOKUJeYjp3sAJu+hjoJVgEu36LE8Vbp7B1LRwO
ykmYZska3rHu1ImGZN3H5maTIZqqrZPaVfY3uxxw68owactLw97NiYdW2x9TWuX88RVu442YdESb
Zfe+ZVEIlSLu4MBKvpXdVC2zi5elFwC2SbnsctQsghC1rdBo4fkaUeDSjGhcQKo1kDj/oynQ60Xv
1YLbeyFd8aDBYy0vyyBDBbbiWO2D0a8Ke20MMSg3r+k2kZZoouQgfJJNZ0Iggdb9g+wFFQQ4t4hB
hA1ERM78K4JVE/hHDXlvrcqbFWnH4FxLkqSqTVm2+8W4lkaoM8PzJAmRUhEkjf97zG3MLaYRtEvS
EcdGsFPB6sEgVBovcIUkvla+9A1KdL86vzyVUimbnOooimHEfc8IinUMlcNS3gZvd8Vighk3FI6b
7XofFQ5z8jlIF7dV2dymujluw25T3YILBJs4r81y7uvt/ESt/7hwybgf5gS9GD1zAnKtlBSljt9V
ywaukrDTH0fhhBjDXXYayGwZOyq2dYwaoXdbGH1FWiU6urUe3UlvVPIXyTNozGXXITN/MYPxiHCQ
+lRP6576mAYkHZAFIXfuFsbK7+xwnyN0ccocWLjYE5XJSl5CLD41C7cA2UkZar1pp3xsFpWh/gy9
+m9D5dUQCQ6Gib2K7HLKTjXTCAgvUYpHl2rji98a2vNE0nNpJI65BzWlPYe148J2H/goTpdQhanm
sLRF9tVC8nVvGdW3alZdtqvCBqYxAATW1ftZ5GFlYwaauY/a9pvsdSJnK2MjSnf+GSvmvA2XV3Je
rVDqPSxd6XFMhor6ddZTGp/DnVkDmJG2XqNas/V8bztXhXIpqdNdT22P2twYlMuxybTDLJu0AeBU
CDnBhTR8cAl/AdfHIcj6n1cy5EO0kUTveaHWO9A79UFXIZb8rTYoJQdlt4iKI2mR8ChNrVQlbDJS
Z7aaCwr+X/qEMri2qZxTRh3oMZKFH0aMWnm0bCc4XieQntsscw7d9er325j6hkT5HKRLKyq/k0ot
n8hAVU+Kkn4m19+fTNHTVGvcAZlEykpElJVePRVRt4L6fL6X8Vo1I0Q8UiIlnYplNw96y9G9GC4H
+X6qAThC6/v6Am6anbPcorbfKMvlwFHJwk684iiDQRHMe32iUki+PgoR6n5ySUtCXO30xlvX1MbZ
UYDHyq4TQKo8t1TlyG7lOc1CNRPnnAeK+vZzTN9rxlnJ4Bn3K894u41hERvf6zpqfyGclpGTfs3A
4NwVoiGFqd2FematR6FeerNJR2YW6CQkqPzIrmxkSGhGTyPoxMPNJK+oGR1tDmdu85A7dA9+DuXv
75e7RurUmvujB9ZVvAXZjI4Jg3oebgdfaY8We88StgG9PepjvbOHYNq5WttCT4sp1W2DqhXZl5fS
eh0jh9sNSUSguFWzDmfwz11b/GNAoVLzmUTKTuvYQsgm7QMf1JXoN6qiX42Uu/x03wL/ss1iRGd3
3s/B0m0aqb7VwOX/PbWVem6Gtucf05aUvuyMCf5GeEHSVYLizLvWeQNPWhORTjso3jX3BVJk5xWi
s/rcxEgGOmOav+f+VK7dgPJyttgQPdfqwilUbeUJZD5S0PnREshNeSVtM0B0YMXCI5vi95XsQpOG
27NSaHkG8eAthr3KmvkEL3V3r4VZf69rlr8aBhRvbjZbrYJzU/pbaRoouoRlVlC6GpM77qVRNjHE
EFsbQIfgue7ub439FLd+cQ8602GraFHEWTS1B+CeF6xiWz1nFmg2SkxXMfSau5Js9WvX8Ak1sYXk
sFBipv6X6mq/a4+m6A4tCFYqhP2T9Npu+GWYvOkih4KAvctqvbqXPtcst51pp4/SFyntAgRO+qx5
mvcyID8Mw4tnK88RTHn3ADabY+GDSBW9DGqD61XnpYgQaH2zl47RCup7r3a7HUxarEdE8M3Rhcpe
1cwOwQvCZCw4tmDTBQBTbrFydkTkqiQMr6OvvrAGjqEY2loJAn/jDSE8BGlQ3MlGtZCGmlsEdGUX
QeOfjqZsoKZR1WBzC86FF8mJYRUmJdRzv2dJRq24C0LdWw9diUDQb4ccYQ2c2sWKAxmTqWxsmLb3
vI69zzVUYwQ5pSqk9pDlQitY0lre+jc3woUQXsr+1LbVrjEpXg6TeVuQ/4flKejvfUPn+yaujOQc
owF4R075pyX2i0Gc+vAHkgHC0ZdtTQUDYFJOi9e+klKnH3vwBEJAux+81rmfRENVLirANadjqRY5
92FmOfeW5jvbdkycxc1maop2osLpKE1yqIyFxmbR5noIRpHZpFMLguj6Mjfb7WW8norjHm6aoxc6
/Z7CbIrT03J+s1lyrzKz4zxSdF3YqCjbNx/GXmmeEtPZBqo+gzXpg2MKwnQZya7pJOu0C5qd9EbV
+CX2RaoedM5LxbdXRsGtAvE9G0JEK5i6arR8Ay1HtJXdOa5AUWqhd5ZdrQbxqeRvuRF2F55U6XUQ
+iwwD8PUsJZRpWEpi7oGzy+7uQNhp47gtlnxtbXLAqUF6ID2TenkW266xhPJBu7kEAn8F9nQb0OI
/xWOwHHpIPV991esCU8AWizE5ikq7ywfVxTveqtWnY1jLxp5JZsIKaqjU4V+BQc6HgW41aI3khbC
TbpJ3TwaXhu/DUnrxc9l3rVvpdp917po4zpV9VAOqv5MWTrwyLphpRiFxvMI2mMVWIO/ld7IZL+P
aokBAIPgCeXvY+IDk0pEcM0Z4j0l4AfplOPj6lvqshuSlrCMPwW1AsO1iFZKiP1niOVVy1JXKT+1
R9lQfKVa4eNg9eUjxZwzZ0kqZJezn6RLN2W7mpsmxKi/49u+2BqhZV10R//uZwiSjYOW3g0Fd0qW
k7Djg0a860QjHWOe2/tgzF5au/plEgPy3C3PtR0vr/GdHRzicD53kqJUkM/Lq1vT/sM2Zdb/K+42
LI75/hdKO67MNEjASvsw7kwmFcOi5lRvQh3GIBp51ZfkSRay/5cbLGi0CyP/JO3XGeSQv+Jutg8x
JVwdG34P3zW10llk8MIfXuk2RF79/W5yk7OhkWXd4n8NlDPe5pZxRqhY64q7CkzdaAQsBxdWab61
SbmxBLe07ENtEgEeBtB4sw2jgYbRh74Y2EmjHHNrateJD2U5KA8AB62nvsm/KYU1nGSPI1d9w97M
WvV8b54QDtlFSTGe8s7VUMmhUmOyYx1901y/kzbZ9LkFyaWrF2vZLZUZ7G7Vz3vObPn+d3X4Cho6
okJN69AKLPKN6U3dOUkajzqVKDgogvmVSTm4BiAUznUABj0I7+SVpfO0KbQOduQ/HaiMcXrsW2/S
bs9ZDA2FCNHSH81AIknOkRVuCDnEqHObU2wUZKkNvU4sY+uJhIH/LUWY5Ji1aXF0xvghMq1sG/82
SXtl12G5+PtypKIdKx/0dbT0fwj6PZu0/e9Tlr73a/a2DLaAnNy1Nnj5uUmjHqIFKg1KakwWkd2H
33NgnhQR/eAv827AjfU2a0W78jU3vSsKmAQh99N3k11pdzZrtJXdd+WS0n2P5EM7n0ITePamDikl
chpnXH0wykvZGAEA9b41fOBaYLbBduvz6eaeoLjvFp3Px4Ru8pebI4IeFo01NC/VrHjkacvtGDpS
2aNSwjw2xfxJ9mQzlKb40gz1Wm+m4lHa1AgimHp2+XFj8hHNJlUbraXPFCboT/TtrBjd8mbLstZd
TD1g9dtEY/LV19Auv85KOdiBMrl4IeeQttyDW9ZPx3gjbSyOomWlR+0OnpG7opyQ+EBm6bH37PEM
b+Y5Fj3K5KvHCRb+DaRp80p2ZcMZ/neA8jGnk4SljeXd+WS85SBpaqm23sJs0C9riKGpEx4nkGQ+
0oxjqd+loOPNco4urehJux7a5pG1w0H2XHU2QSnqU7V1kNxaSOO1aVT9zteRCjM6mOakLRxU42JO
8aLJ6nhte0p1iUqL7CzUvLvU0YwL/28XwLOjvfQ2CRS1N8P/plJbZpChUMzdm4fcjIovYUXhqgsr
FWRHirJO5so5mTCUHLxGNbcOhyL3PfWQKyhY1DeriL6S4ap/OPEWRY1gw32m3jpUz913nm4viyrA
ZnedtyhYm5+61jtIr60kMN6nE19xtEbtnQoWcp8icbMy9No+UTb/HUqFkAIKDUlvYbo1N5sNR/uu
UDvqzYmQdmWcyh4u61/DqN38/5nuX68qbeIdsu/S1wFI+VqkL1vRdCLzKhuKjVYxgN/TzSQjAn3S
Np2u8gcVsdImx8suhaCP4N2tvezd5qVKJocLZFtQLnXogJULmeXsuepTikWdz1DZe3cNGbapyatd
oavRJR9aqn8tw37gNAjlKc+HXAkd0gWyGNbn0eqehoRvsDI2S2sgx8ku/3jlV/1AtSovJy/T13Vl
UiojmFV1w6KRV6KRIbNgZ+3EqXU0Zz9mvZzuuKNBcz2G/VeKVQ4VZZVvAeRGW+rL+10V+TEyNupX
i+/YLncd6HcKp3gdKUDaeu48rWW3Gdt+jVBTvpVdfx7ilWoZ8V52PV2QXyF0cZy4Vb4GMFlRbgT1
VqWqyhn9Z3DNOfRrlerqL6OW/+zW4rxVdr3E86Ei6396ZTe7L831FKjf+3n2YH61VVSHUhOsb5sn
oKMHdjC2hmIJ/5lVpvTqWfZkk4WZILLQv8eDkWfr0dnrNgf9HBsYlMOoxvVKLNYpjKkGkkAUmkmH
iZTD1ctPzaRESUSntaWvS32Ae/a326sso1zJGa/TUlm7mHJfWbdIxSz7tC8OVpKhE4hc7GoGf/5V
tSBh0L3PyjxY61kLo0NXu/mTkRhfEfHMtmUQgNPpguIsG9cf29Pg3snO1FRVt7o5DSXQllaNxNLY
VcMOQsNXP68oJvRqfeHpjnJphWAI2YDgLk9hW7I044O9rPLAXAwu5JNR23FuQJgcBQNtv597lC5J
X8SfOh2OSttyv7RDwIMuKeGJ76nL6Ia2hzOi8L5AE/RFK/v6yTSm5MBSSVtD8Tx8SVgep4b3xeSk
jkxtqYKF1bVHc3a/y3HsA3h8U3byMFLxSD6iM3nuRtaVkkwdn0zN1j5TUYp2JxCRvdw6yiZjKxQ6
JY8psZuUTVRR9qm2FQLhuePCNFzOzrn07JXchLqxkGvLg6Xmt+pdk8TqXdH4n+oo0PayJxvpjBN/
MVAbd77ZDV03T11pzBVSlWrjvdqzMZ9tP5oWvYqo4AzJ3NrTR3cru5livfR6sUSNFU0MQVtjanHI
p6aHJ3mVzGHWLORlELhJs7i5VLdl01JrIMMZ8iHw5yWyfwuztT3YHOfxFIsm4BQmX9XG8O4UdreV
DtS3fKRPouLNNnMqDss6bPhbD6CH5GUoaHdiIWohHjinayOYfK79a1BHyk1D6wtCLIGZlqjoBj43
je1n6KAxCi+1wlExeq6zvmuFdk8DXJ6nemzs2kzXX9Te/+mF+i4+TAPKcKwT3AW1dMHX2Um2dWya
P2DY3zdxxyEfJA1sH/293TjFvTzIT/VqXqhBHh5lN9DCcF2pUJO5ifPSjDP6SMn82fbdcpO2I4eP
nlO/C3tR6dNnSmahZeUrTHpnWYGQOhTqGL2bbgKZsdc8dxMskFnUf5dmNxvCbWmMCyvb2ezRDjB3
w9Qsrsw/u5MyDkK+EPf18hoeArdCOhzy3N9j/prnGq0hL5AvbnMGnvPgUAexrXNnOClBMSB4j5SV
NWh3HVrmJmK+2KQ3UcfhJJuizp+VMXC2SRPb/lnaoAYBQ6OX9UKOAGQScTwtZq3yOdlp5H9KxF/R
+qYmqUyHTfK7mIs/oDMvpNeK4k9Fo3a7udV0qhrEiChsyQSVdkSV3u9AWQUGpY8NwOwL29gkgdqy
Z0FTsgipW5IYW6VO7E0Jnxls17qmroKg/VGWHOUraYVOIHUvVFb8Envn/4rsezf8dEgB+KtNMGT8
5XBzh+LX2zQyWqrEX4Xj/5z/X9PcbFf5+N8jcgtmFX67vJtIvJtIyEPL6Nt7tUL9MTBzY6EpTbXi
jKG4R2Esv3fEFfgCCpjsO2mRzRyiIlcPtvMh1Evbif3Q7jrk9wxjNWXcxvxuLUfKqU1X7S8TZ1nS
ZGZ9iOKFZXKMHIXxZo6twFtoPFfPpTusNdmV47IyLUhnquZGDSgbp8yv704RiNDbO5OvTr2vww1/
7rc3h9d2/bHh0PH6NkxViIApK4ScnYeMY6fO46BUtyr3IW088wzu5SB9qjAVgwNRhzGxOhJd6WjL
bljXmuet9Jh1+JIdnL9o8As1aOcawx/1zoa85yRn4a7QPaBmc/OD/Wv3sLqcHTfZuVFnXVqrSHm+
ZqRAtUYFogOzwSWeTesir9ygNvZB2z5d4+SQYEj/y/183mX8Mzj4ZoTDT2LXNka0sMWsMu42lcCF
Tk5ZHK4vqcGVEVGVtRpEtnHou4ASvLLcyS5a5wgBW5Qiya6bQfVRd08IBrhH9CWca/NXVzqkrffi
aFNOYQzzINg/Ix7SBfo29QMac/VDFJPzMkudiq9hqvmYaagz+WiTwTwF21U6wNYhuzJOjm1j1h4m
B8zXsX/N1zRhuy0barE1VM+PZtH/bLzOOQ4sGiiBh2mJYqpfDiFZXiGEAB2nFTdFvYG7HM4JaAYr
rQpWcoYPl3JaGS09Pgwi/NCQRppVxKMQ30QSs8zQhG9j70TJNIdsg4Vaejlk6urapwrVPV2jJi+A
wcIOv37wWHJQIcbDes72mzpBluEp6xWz9pXjTFUh6ysaKykVZJjJ+kHoo2uHZCyjU0SdK+zzxiHO
0k3AGecudiirmsvKOpCztXeBOTwqxkCVNazIC2Pu2w0bqOlzwikC9afTux7AicA3pN3UaX+153Y9
X+1Dpn+wy/gZOMk13kw75YyqIpQsI/RJQ1VdaqGumyZsj9tyig6z0N4dHKQFNAT0No0Q2zXYuOz4
RYUr6Q2gZj35dsIDSoyt8sm+V5Vo14lYpA/cgxv4r1CYzg+N3RuLpoa1By64BYzdxhdD65DHCPoI
OnOTEle90Rdp7CWXPirTJxSX7irYxD8Bs8o3dtAoEKx55SePSmbOj0qK/dBoJ+GPamJ2pkSzPkNd
jYBQhQjQ4NZXU2CHEBSRya/PWq1wlpYBz5bBMkY6ZFc2pUMdux+gyBOEgvPlFiivFEHpXAzfbtNL
s5zkZhvC6HPnfErHYt7URhNom2q2KVpU2K6tECKtltxHG5ZRwmXFSXUaO4O7eObF6YYDpGzxP0aB
pYoPhmesrpPI+a5BZtK/aYpR72Ijji63xi5AUQ/T8maBHim6wGOJVsIcWc8cSQZ7abuFyKumdOel
r2nK6ubQJpdhnJoGW6vPqDsUL3Y1ysuiBtkBe9PKSM2P78JwOIrryu6LWyfDIfCn/uCpzs9G2mRX
Om7dDyFxpaSLD/3f0yizby59ZLWW0nsb/L/O5YgXVtoy3KHZvIfaY95GoxMuakGh1cLsDxWAW65K
xTOOeehBvSWpthJIo84J+Z3lZEUc9vr1pKJyyRi14I8yzfpRhkA/EMGshABTEJTWbkwdh9VjrXwa
Bm1P5Rxs3Go4kvwS3OXCXs3VdyOBqSOKQ/1StuahCbvNoPSHuLGKr2HmNjwlDeUlis1qNTbKcG+r
VrR14NY4ukhPLLt0KpG20yG/b9svWePEL0apOPcFhcQ5dG8vPvmY5yI4SJdsoH4A0qw26AYSzbri
oWnMBZq73yq0gp8TxG1RrlCWsmchZvTsjPzI3KRbTay1V46xsJUoeQrCrn9KxixeuZnfbtPM7p/U
oojP3AFfpVM2Y+B/dlktnmQPOg5n25jUbsYqx0JLJnPFZJ4T/pxsbtJuy0HweepaEn5zwRpGkPj0
MGSDORFdmE/WTqtvqxQ2oChSBh7Cv5R4pDCOljYQO1vgS2+Oqim/IPPiQLHMKYCShWSZxuReIq1A
Gd5VbZbcSxCW8DWiJ31BHN81aqouppZVh2O1JenCRF2A1S8fncIsHllLUyyRz/lWdqXDKKgTjmPn
Ik2N1dcnvXWer/FiUKAIudSATU869XG6HMz2a+wF3VGGkMlw79rZXt4GaGq7VLlJnhrNXCQOi+Ck
jHoLquDU33uZchfXgcJmCeDnBcmy/pINDfl/NaVoxYfKc2s41CygUVRvfV8z+BD9ZllZISky8TBN
9QRu4xjZH9GTjXQWIuIW9n+3TT0qfGNDcW+irAvbhZ2QPbUL3ch6ijP3OI5hdYdGSbVEpTX79v+O
yJhj/HOOTqvQJDGKYFclafvUTMq7z3s8FaJX5124m4dRWyqK2TwZxdg+Jem7bqbJo7RYaIygZGgN
G+mLJs+5mCM8SUHTPqSxDqy5Mi/sTVHmzvr+68AjO7SU+L11PGPTeEa0LxLVvnTcDOzB9Y81j7ma
cl0ux9lT1m4JABLVdxc6zBmxpbnVXyaol65dvbf1l673nQ/dm1cG/2tsztnfDs7bbNbbk2w8FeYD
HroFVI6/bPJK7WC84CjYJwuSC4DnlCGrq8IsuboaO4EmjTtnl9nGfJhL2LElKXuHAhLPJOe512Zl
N/UdUP1cjz6plbGE9DP8CnASOFjkvuhOjERiCQYn6SF2NaKLNSj6JYFBhuImfianLCjXV6cdt87e
DtS3kJIGUj3+a9Fwi/Dsudv2CNisCm82nqvQbI6kP/qF7OqQg99HTYJIT610S8N40/Sye5K+GoKF
RKnCi+xp5VQu3csccSu/hwPHPU6JkiwBACAvMtnTua9mY4ncUvjVMZwNKyXrrW9LWEV0GLLsSQlf
SyEIJgLkyEQIk9QjjE5yJEvr6OtcWZt8cqy3YRjKbZ+swwDq7xnEcP1fVKFzOLWa8mr3w9faqpM7
2VP116Zr1Rcgdd0DybVzmhYof3c+mUw9DZayq+dDtgUKbK/B6b1n1Mfvq9rOZ1D2yrwrQV3rKUdD
qmiscIRz6vfVmMGUwWZg2EiHbLQyta9xDoQfR0jDlrfxaUMSBfmjroEBwg83To6K1uh27IzrKbl4
napzx0y1R5iah2VSNi4f+hwsGqc2oeMyxmXpBsXR7qrKvV5mflkcNdfiCNopYWRUvnUG7NwcuBVI
DY3AwCeeUoUxIIvTtcOT7gvN8MyMv6W+v+TosfuRxf29CRnVp3niB2MaVXnfekm56webM0It0y9G
XKmrUCNhD2f3FzlocvclLETfHWvIFqGa1y95j9B67fj9og5QACc/2MMoym+umcx61yZ298yZhNAa
A9suvXURBiR5zG/S6RSB98QHI12yQe78Ff1u7yx7ht24S8MdQJyJqaEu/udc0lkps/vnXBGCJ6ah
eWdTDJZzxfpzkGbmSh679VaXom4UtT/P6z70+1Fxl1kH41Aj1tatDvfHDB/MDq4I6znVYmdT9Xmy
bsVau49rqG8V7sC96KqjMV84tSbvS0/RSv1pTB7kQDmZY5V7FDwGnnn4EQiqqNbKvKOcSzXGf79S
8FIGEY8eI/CvTaC3FtDRMIk2Xd90C+nx+uqnW3avMWrWaHtwHvvb4LhkZxHAH7TQJoPbaA3G7ajb
aJsBYyUXmHJ/FSZf0J6roTZFyDJxeY3OIsC1ihYfZijyVFf7ZKkhMOO28zdDUEyfjRnuqV/mroJp
V5pV55/mP6LlJLk40/sjWprDOP7PK+A2HlW337FzsrYJbPTP5hR86+16+gZJyKMCAdGrqccWxVWW
SuVmzfanm+eFjIBmcTP0HtWcflgCaO/ejFgblwYZ+DOrSZhXVaUtzrLfgRsfBC+UN3xjaY1sV2H+
yIPygq6M+2nQa9SOKk61Hc5TtzU8Owen6ZRT33v6ei6G5hli8wFeuWb8VtSGuPGYPzgY2sI6vOhy
b37uAbbAT6KC8RKfmlUD9/iHHQ21c2uW6nPgwgU7WNbP+AihqFv8zS7iexHvO8TL+eUH+mf87XUD
5vkrXr6fP+P/Mb98/7V4/85UrEcSKM+GZ30PjW741sECPScp+jDugkq6CMJ/K99xZKB/Qz/9vzE2
nQMktz0LTsvawR4Ub3zXnz7D1wYVW628OTqcx5WwI148fYaRZ2n+tucU2l3tIn52zX7H6Um7yBBc
OTZmUteLNFPsYzUYDgIevb6SHtlIx60rr+rGYMhf7iLuDl04jrubfdIGi5OyUH1C1hlepizRP5V9
8+KSVf0B326mOPCNdfOwG9GoWY7QsGzS0quh9qNBT6s+ya68ko0ykC4PzLaBCYVHkkKJVjm3Z9kk
pdeeI9HIrm+N1hKKl3Z1s9Vmxzm27AfKHG8MM5gXcpwcIh1TCassNZ019P6O+qmfDaTe6uClcK3o
1A+OdrVPMRQnY2ojp6miSMLewLz0A/QvSZodKqdDRT0FzbX1coS74W5XThz0UjfnUIo8G4L/Lp+f
xojtjVew3XKmJ9RB5icX7QJKSnvEF4WNspsJYVcWHJFNmZ+t31PcNj21owcFLrAMmI+9uloGo0tF
QapfpNeORJ0VKLG1ZoTzUwcRl9gNs5hsl4ZqeO9xOL1p8BL+SJN7BybDYGHb4CNmUScIrf66S1m3
6AWwg17tPutUuA1blOfCCxRQYotpDEj5wsQ17lQnBBmgQeymVuVB9kaORu7kVXXX9NV4vVZ4xq4s
PeUzGwECUcNP1VAWUHpeUZl4rvNyLLZ1P7FkhlBvSXJyPFuUbeVwQcH0Y/Rf/aZYjuVkwndbKutA
zaJDog3zY2PFUM5CLLcbVctbu23YbNwRxVhNCcbXNhGEj20e7vW4G18nN9YWbABzdBjwzlXCEwUB
PDOLRlRKKp4YvxtEIH922R/FB8Wr4KOHC+hCGVT/0jjdkrUIWZNY47aRBGjiiC519pDe9fkqHg3+
S4Yj2DULsMQcwa/tstHfS0VoiDeJd0fCrT6aoEvQhlJ66iXDcMPk7aJqqY7IXVd/kA2L+ztD1aAy
DOAuu9qhHTCV8r4Buf1QpBSmRPoM7favIWZUDZwbhu830wxJ5041ONC+TUOeFGEbnozXoQ3ElMt0
7vKV5iOEXAPGOSezbrxBxV8FavtWWHpwcSHzXEizmugoaJj2uwarJfl+d4MEO7iphAPFlaILuLKa
7+uk9pRVF9fskYrc3My9lt25SZBfmwypE4ShocC2gaJcCpCVW9VAh81quukuC3qb6hvN+QxF86Y0
g+J7MbTvRa2Nr6ajDmtFj5sTCm/DqWiLajXoXfvcV5m/IkUe7Rotml85XwBGE9QUXwza9Bq63WcF
rAllgvTUwGJ9kw1PZt6azyrYKf6882uOMs99OHuPMqgSXxlqHrSFE8G0rOfdVlHHZFOZ8PdR+zK+
GL13UnjufrFdeDCNEXBOFKE6SUkmvHTj0H6pJkroCid1H0aYxY6DBg5gAqn9peLwzfCc8g3m/XQX
OEG0bVqr/SRSRjIAlV44cKe8P9S9rj/pUfXace66DTgL2NWC+LX1NO1ZII42Se1EB2R8KYKEzGqJ
2Jf+dVR+VLoy/QeglLsf9eKPoedEO6OMjJ3b+OpDG8DtDfHY/B/4IQi0lG914Kbgbhr9PnCQrW56
B8lZoA550cRHTzBIy8afZvUE9ifbTAJacbNdr1xIpt2WL9TVY4nAUOMjdgwTo/N7Hj4bGyFU5NWq
Mh8PwexwtPj3pezLRjfN8aBSRvI/g9RWUUk7B8N4sOKKWQAwhmCEoEpQAZkZkdZfgjqyHsp67O9j
70tsGsiqp1mYn4LJf5Q+x2uth7Ds1V2dg0kdKCmIl4kVmuu+sDVyWKIfwDK75NZcQPtGuGfC8Vi6
26yC5W8qdW0316SkKWZ3WAdrZHyaGfw3ApZ9d980EbB/dbjIHoS33X1pu5ww54m+ljbZCD4FtAq0
C0ImTCVtra+/Z5rSHq4R1rueBQdOKGa4RHtqtwqwFmjHCPxjpTsPZO/ju1T1EJkJ3YfMqJyHPLPa
A5ra0UJ2A2fU71BT5Aivd+cvjTYcRh2ki+Il865VTHPDokP9BAAR+lNl34zKAydP/cPoVMnBtXRv
EfjBD7NMxJJPaFhbT3bF2qQlb7YYYVB+0ZM4XTV+1fD6KUIAoATPTsOCxXEoWVez2j12odqQsS36
O1/IFUAROz11HSjByVSy9yBAttlxIKqzbdgFqPN+KP0m+YqKX7DoMxNhjwFKtcRtdMQgYqAZTp89
QxeLFlYXOw8dB3/raQR+SNm4tmmrhmoMgAc7O9eNY8+idx/0fIyuKu4Rqt3uzHlIzpR/cyuyx+QO
qUUei+wCHiYhZlIF5fyEvJnK8QiCbKPjWnCvjNo7+gnJ/yHszJrkxq02/Ve+8PUwhgT3ifFc5L5V
ZtZepRuG1Krmvu/89fMQ2VZJsqPtC5o4AJitzCIJnPMuMA65qW2EbJvALr8b6rgvslmE3zNhDLcT
FgdpMC6sTrOfJwt73LCt2FT7FQxpEa/c2q/eQCDhDKHniA/rdvVWJAv2Qv7bqFr5CSmRZClHJTac
bz1xsB2ZJyH5snKSDFlUUXdns/Yq7mmrwgq1VF6cwIUU6ZKdyEX3aPrKUh1PgXnukiLEs2bIDgIL
pT/0Ivtuqmb0rmrAF8PIwVdWs6i7JskEUNZC6iL1q7O06xGI9tuWUxb6Qu3r7uLMNDLJpJWMW7CY
HXL43YMz03FlqI991FmSThxcJykeJ7iLB0ymu0VZxd1uABO3wR5JvcRNGKJfoZ1lC6QswJT5gHJh
s43RJ+YN6RvRutR7sVCK1HpAjkUsxsHyvnRtecEFwvEXvGqtWdCWT70LsxjmSJmFm0zPeVP2eqwA
jkrwdBWRDTGjse9IU+nTyodwxTqxPd2aZeeJTWMiyORQluZniKKNE2uqelDjGp8tZEYXifDKO3lI
5+JNxTc/3IJxtkO9xjjJTjU1UB8hR7YuTcw8EgdUSGP40TnR042lIH0/ggPjNs6Na9S5+jXIu/IM
wRBV13+F6vmsQWHSG0b7+BkfYsVYWnVXbLQw9tGJxrBzd7scT0SwO6N5u5S8MJaj7amu+j+1ekJb
fwjyj/Rc907zocRmuzCccnx0qsnlX2r0B3a27qpv8m+sACxcNCghd2oWUAmDYiebnx23JsWr2K2z
u9/ig9Gqqwhd7ZUc9nnIc1IYRnaVEcNJC2c1jFq7FIabrQfvoAq/e5CHwOGr9USn7mUTpXINxV+U
eIa6e1D4K3xA5jLb+o6Du/w8S8ZQ04S9rkXuQY7rG4gv8eRtbhPmYbkIsk09eeNKzuoro3uoKvUF
S9L8JEODg9dsV0dnOQnsXo7bSLArqFCctZ5E3KjhXKlXPclYZPl5eop3xU/9jWHp/oG0svagTci7
yhGDXX8ju6U+1qpT7Suz7jdeg1ewmkf7Oi9MHZMX4Z3LBr5/65onVEmQcMVLYGUas0gV1oQrZGCr
PXlL583i5RIWtvEShFp06sGgLQvPct70oOZRqFYRu+zcfDE97E9SJ1g2OYh5TXPifZ3q2gl8WriN
oqi/5E1TrFEbVR/I1ltLo66jl7IMNfRlUnTprfGLgiHEH3UX7YtY13m3OeM29CYPXgmHNuDh7Gaj
YHdDNt7yENZPxnfPTJxlM7nTsYw7+zlMrHVQTMTRX9lqE7qpZqYP75kgK90h6+qRicCFXKcEMk8f
c2BhQTEUl7aYqnsv6L/K6YUjrFVqIssuqF7HYXpHslnfuy5Q87YYurNu29k6wG33ySw1EwprFn6t
Ldyj5Zan6vdh11t/InLwbFpx/h7meblUa008ZMPob+QVe7Yetyva6LaelbTHfGqw8qdyGEyg/Vr4
1Qy6OxELNlFcMQNV8V2j4jX+MXvP6CJw3q1Q5/foLf2kp4HxGPTAMPrEfu91oCwK6gN7AxXpR9VP
2EUiUDAVaoahV3ZD0fmZ0R55crRLiaID1doux+yb55QhBlSes6y0Sux8l2bfJYgl9T2uyeRrwFA3
xjZUsAiXvUPMDi0Akr2UvXoJqd2GWoi3n3lUXOGs0Cz2vyXBmpe/9q1stQbTrlQ9mWGdXEbFyGaq
2vA0I8yKXOyr2hqf2esXB19EwVoCy36Nh3NcAtF+jResF/5TXI5XhqKiIpmaOzWJ/E3qagEW9Hr0
HHS6sm1j9A9sL4qfe6EUB0tgfil7cy1R2HeMvJHmXtcVuKkPyd2kzUWcpv4m4R6G0iWHvkem4BP9
IWPUOynH/0B/KIORHGRMAkRkR21SF6gBh9o6QscuDm13zqRTRlYi8V46PNlrYWF5Urw3OF6/VLOA
PklAFM7mocmHGW/aHFSjzBQYY2uc5ZmYzxD0vwzKlBxk6DOeZ1az7X/Mkh0UxP+a6jXmT7NEMH2v
ptrYCU2LLm0a26scus/KLFBZlzF58KE27ETh4moFiedSV13LAhfuHzwvY9lNcce/8McU3MG2btk6
x9s4eS3PgzTZzMSVn4KK6lkrewLv0Jp1qKw6I692FUK3i8StAww350+I+QR5bXmd2+z5E4yis1ep
p5F30lv33po0mHbaUH139Y8ij4ZvZpHpS76G9EJp2TwEGIRtBHa7l0CLTTzSanutpC47S63LXiy1
g51TinY3zM3MrJBejp3qIHsRc+iAMgX9aVTD7MVs0y9u1FtnON3ZixGxleeuOjQBfzZqwqfWk1q8
g+FD3igwonOkuOkjzKGLjJtOnoPQgDQ84aj0bvfFanSt7AXbd+NY9OFf070UibEQFfWzbiX/cboP
qOXdmvLbdETYjaNvu2JppzpoDD30lrFLtifWR/YCThu91u2bi6jRc1PVytVPKKSnTvTa6oFzIMXT
4GlTxK8Du9aNategpfhNFq5i1VsxejjM6VVwHhrc2Qf0oXf1iEWS4o/dqgkK82UKrT+LBHeKMrmH
mswSeyZhwNdYRFZ+dnRjOEmnXenHO4f4e8eOw/yXRe+PUFXiWdinkQeEtWr3VVI+RKhTq1s4Ac1P
Tbxj2j1WUQ9lq+bnIK5gGHpuutINAwXE+ZCm7ZcEuZT92JUYB45NlF40FMeXkW23G9mU49S5Ix0F
RcRKz24XqIZq5eoJKLxOH58GjyxCpNdvOBCWVMhHcwUaaU4oILiNJndyN/BSezGbZBGbcfNm6JZ6
8AZHWcpZvi/aZWpiEy171bcReb83Ei3hKU1wUoPj3bB6j9LVWHvFoQ5Va0VaM9h0CW9wNAY6Cx4j
OzDbuJ3mCHXXAHJP4IfIknRU/+OgTvf6LJOzYu3tLJq+4v2ORtmS7GP07DQxyCy8Uj/SGqSeZ32P
gCGQNranRz3DhnYYDP9omPDZkIoI14oN596scvyKJtLNVNPRRzS/9TyFKQ36SFtim7AdvMLew922
znXolit3TMRbJcyL/CAjDHYxXEis4XiRFuoE1CD3oos8s+ryu6IENoXAX+Jl1bgY2OMunpL63A0K
G85ONbtTZ9X9SZ61WfTXmd2bylENgYoz4DP821Dc0ftbb9vNuipWQWIypmwWt0G6c7GyupXNen6g
u1JEb7KzmOEiebgYEyd5ksUvWzG+slTK7mQX/gHZSuBvsZWdLEGS27XK0FUO6UA5OYiFf8XEzlxh
1AS0KYTNLmPefEbefa2ognIxLoW3eOmJetdRvV3IEZ8TkhBpKdceSlCa/7pImPKf4oSI/MwfI+Ny
Vtw5xsqNsSOXHT9dnQ80LmGkFvdsJdrnOnPuwrEDCTK3HC19VtTQPcuWXeffvXTW5BjT7tnG0R2v
yWI6mXOzAM+8KA2nBzrBTBXRmqXw3e7Q1lP3HHfBuEzxydvLuWS8sZaMjGkn5w4qD+yxD4zt7b9B
Q2HE63BNkHMdilybVleTjeztY88E+jj765VYcFaphYVi1xcvnhXtJlXYXyxDsVYJ4AfIQ0HxBH/w
eoujyrGK2c+f1CFrHhxDfJVxeZ1wrFHndJvpamVwr7tmcr4MraHxtG2qSxDG7tkSpkUaQkNDsEmH
VT1gK1k6QX+FhdlflZmeX/GanFQXyNmPuCnMYEXh0mSFxgjZ4ZsaZhUZCixzyC9UxUXYdbxkmJUc
ZSw14mjBE9NclfsmAvytsYpfl64Y9zGFzac+n+6bqscnqCEXONp192TZkBFxCDj1c+sWClAzqdCc
la0Ivhpe5kl/lM3Ri7K1nwTjxovBIDpta20yydxRA69dFPMp5vEbo+qCeQlDrJ3ZPRq43mLVRAEg
nBmHq03xNnWnQ1bYynvDI9VMWZGztd4hMspfF4jI9yZ1d5io5c+8JOojCrGzwy5xNIL+GHG9UbVH
s8/yYDVeg7LUjiHL7KMOT8ZpyZALHtoLsx+qh0zJ3F0wRsN2iJLxKRXDH6T+rT8ii+cIegmveWEk
GwfkxYFkenhFAhc5GSu2/nCyB0sd2m+NwOLX9qzk7GqAAuoa1Ktip8YRbYR64bHu4TFHUx68uDeO
c2IGuP8c/OnUlVG9LdMN9WE0H+f+xtTipTtvNVneLzEk8E7krw1n1dtquAoVxV61aWOfcfBu2fNE
3C1BUe46XbfB19DhmzWA0c4cICnysN7JIBUt59ZtBgFkE9fqFgNKXatWQ+9E1a3pAe9cczsbS2Hh
NTYpT+PhA3OXCpuGaHrwXTaciKycZUtOoHqoroZ5q6oqRZuysG2XZVJXVznE4x22n3LNWuioAT+Y
88EXiG/4WezuZVPv/OQcqDsYz1co96T1qxcT9QV/AXH+QeU/+T3w4xi7pDB/VOGurNUUi4ECVZa9
7U3Bnt2Sf07cED8kci+PgV8qC2785ktXJn9dUVAD+dcVa3Sztu6UqWusQsXO0GI0LarKe0OI+aOy
9OoawCTA7tF9keFRV0mvpJO7deZRha1vTRFqT+y2J0zfhclvTbxDH3c1gOU+4ExVv2XpSv5/mJz6
wdLZ8kKns/MCLnYy/NzE3VJZUISyluk4YbTUG9UpUiCcbsb5tJutgOSh1kob7xDGFAigNAsZ/Byj
o9y7NYtUXYYZaUfpDKyJcZc1FKoi7smFCUbzebQTQR1oggfs5/66rxrnpbHmv6D8FWMx9+z34Z+3
FqDNXc1qbxUYbf46lmnDo9XL9r6nhCvH87qNUoK7Fi5OXWnHm8rruy1/svlbhuhJOyduDSgwq7iI
sf9EiPbe9O14gbXZ9LUFScobLE3uRRwnlE992Io/pBrlmRRcvKky3nrYaLPK9Taf47qoT5ehlerL
DG++vs366zgfktIhj+4XH22KBohsybjuh7BIy5G1KPrLt2FuUpWXwnyToz7DzcgCxxR5uvvsKAsS
WJENgFFeTX5erXYaeFc9i78Wvb82eDSck3rA56odw4cMLM9SWKBQxwoAQx/k5RdNa14wvQw/Mp1q
qGh56rraNmu1gi2g4R+EU2MqpZgf+hjob245BmRw0uFJ9PGwyorSuHZIwGxEHdV3rYBRInpjJnT2
3eoTL98FQ7t0CheKHgUzKix9UN/J7ho+KM4w/UfNBnFbkg5GiiePsYnL76fWwkdHA8aVKQW591hg
/obRJL922Bxa8HhvMPPk8Ig8yz7u6mBZ1X2+4ymF7GIdGatgfuDKQ9NERXBrx2aVVQu9hkn+j//5
3//v//4x/B//I7+SSvHz7H+yNr3mYdbU//yH5fzjf4pbeP/9n/8wbI3VJvVhV1ddYZuaodL/x9eH
ENDhP/+h/S+HlXHv4Wj7LdFY3QwZzyd5MB2kFYVS7/28Gu4UUzf6lZZrw52WR+fazZr951gZVwvx
zB8quXvH43cxSxXi2WA/4YmS7CggJyvZbDVTHCvMd/jK6QWZ4F10LzrJVl979hO0d/BGt16dlSWS
lxfZkYsBalWZo2vmINRldMm6bfTizXdCZ+9MSbOSTbQGs2XlpNFpMIrirV2BqE7fYp1iUDJpyVIO
UuOuW7mkQvdGFj5nTnaemqG6aoZX7Fw/7xaankMfl8GsdKCrBd5JtkipVtdKU8Z1VrvxyinT6prb
3de//13k9/777+Ig8+k4hiYc2xa//i5jgRoKqdnmW4NyDpi6/L4Yq+6+V/JnaQqvZ2CKssm0NtJi
PurUFzmK3UTCZpodga9lH8XMmZEHs9NaPH3iD6B51T0/OfEobg8/RplzpuRHSPUtA1VetV0WfjS8
JOhWTB7lAtkCGwwZJXwJmqR9yCYHMi9jfMWrz5FpkBW5/pcvQ//9j1TXhaoZrqbqhgYPz/j1yxgq
L2383ja/Dp631mc1bG0+sH9qWbxxZiJR5IEw+FewdIZgVVHk+CkmR7fU+I9xrhhwxufZsi3PggFx
YHVKSSFOOgJRTbshh5GwELDicxUkye3QDVmE6rkMQI5VVeQUGCXbfuWCDfe7o5wj47chFIKfUSXx
0UWoNXWRmxmsBB270r//niz79++JvZojhKs7mtAcXZ1v9p9uZgE4dOrYUn+bqrrZaEabbgzW0HvS
vclz1OcXx4jUr5mTUohqzZC8fxBdAjdRFrKjcIxnNIi9R2jZ0aFL3XEdDyV2hFXziEkr1p5TEjx0
TZTsb81gLrHIOotK4nrbKhEGPUHSwlX90SNrMSO693GPpdtnZUaeCUW37z7nylmfF/1pMPPl58oR
n3FvAPaLxCLPBSAvxyIb/aMNIz+/tQMdu0++ra3steYhn+MQEgxuM1w547M7idLMWva68P/L01aI
+XH6623t6ramm8KekwyObv36C9WqVqP7Dgm+U8Jy06eqi8sSOkmOC/GUdAz7dyzkzpFXdaeicREz
6PLmza5FeNSTLrsPzSi71xJcUpPeNfYydjt0MGT8oMC4dR4nY4gAp+R4unYrm+1oZfd9IRySzUmz
GeWHe15B8TsvuzXUGQ+5EOjcsaFnzWKoFPSr9ZjTEuYBqWSnXsa2VpzcpIAv9NNpgzDzLpq8q6fW
sAKijG+8T8wdzzDrNA1lvB16PbzkUSLWwGv7+4gnxwrDyvjJ70jlkc3wXpSih4o3TMp7EgTfFBWQ
viKcE7rc0xOctYfK0JrdBICMdHAbXwU54as8g1P0nQugYPkjlDeIQUZN+mK40+DcJhSlD4M1BT/7
Ob/poF96pCtDhadWPgvjTVZexl9JP0HgthGj8tXSXhpmjx+yMKFHz2exPSFpL0/rKXRvQdkEkG8c
mj/NmBq5vwTTHs9p02TtNgFQb3nw453hjMqeInCM0rdS60vNCbBKQGzghFWAd0qUpjuSl0cogJaM
W37FXuOnU8Dfa1Trp8PnmNxlcbuSbUtY3yLDr7de3uxDtQieA7UtViY1ilM+Gc7ZpY6+1OeiQJvO
xpuJ+carON9QZTX2GJdTR/Za6rqVNd7oDJLBMHg+VoYOlNeZ8DB2LvnoGliW7ASkHF36Cl0E05uK
pVGl42JUI2zC5sF641KOzsIvtm43p8nt1TOo0r8OWYZRDzkBe8t+fhKLukvVc6QBX0TefiPHWdqH
OjbBxW5i527MsLAfPCv44vawY+LRZFvW1ebVHtC7c3M9/FJ1OQQtz0nAERnKI+W4s9F53jO5q27h
RgdqaeNZ8SrVX3d4bFL+BW7nlsVFV+BXIN2LxXg6lUcZy8C8ogmqFRcyOs99gcZGxU7dX7MVJgEG
BnY3IubsrwuTxa2SgR+R8+QUeeYGEYSjhH/N57UmB+H8hJtlnQQJX2wEBm9tTF6wstlWrLVGsMJB
Xf8MGyQ/ml5lXWpbWJcxAnX4928OuZz45bmkW7buOqbluJowHLlM/OnNYZYR7saKVXxVjChb2mSF
tnlZ4C0KkOm9M1GwQ9fuJXec9kg+Gf2COe5EKCWqhTldkknxrr5pfO8La8Snlv0Ly4n6YIpBfY3K
YiHjgaeHO7KhxUY2tQyLUBAcT2Tt9JMRDNXtsqVWsCBv1PQ8mUG6SYTWY7yQhBvh+A7PlNh+7ZE3
imdQ7G/x1F8aRZt/8cfYWfcYA+0TdBdfQzW/AYwjtEpvcdzM29eEfLIE+v42PiMuAcNuqEToOBzD
yskf57rkqshCYyObytjkF1ipu5h8V4HwsoDhHXT5Pmrz4hGDbCosTf0xjoq2/vtfy/m39zzvEJtC
mMnvZQrKGL++Raqy1h2qmMHXLmhxgtby18mqvfsoLe1zn1f9ojHb/n1oA/ADvmvBVna0ZzRyNlhi
9+9mNyRbpxXh1jTSZl0HIF108CVHbT44VNaOsinPZCwwBbUa2z5EIs6uvMeRdFFZcJV4IV8RC8Qu
duCm6Uu1OHna2J8KzDKem9G8BFU0XRAlyp9dYX5Q72juZCuYk5RNEdRH2UzbsF9Wrt3vq3lm6bNV
8yfd3sreENz4Wk+reuO7Ij0EM+QMDGR76mY+kTVrx7fLpu7rE6g9oJYyIvs+R5W9QEbcYbeQ1ShN
tVH/nYeZNdf3UmFRHyO3+cDzudjFUU0yJVFJYcQqQ/W4m4fWjb+zPciZtTvadzZSbtPCNHL7Lq+M
c5Wb476cO2SvjGuNZf+XH17+sD/fpoIcpamptq4abNa03xd4PVLUXe/6+pdR+NUqtwoQtabS3w4x
f/CokbgveRVZG7YU0Z1VOtZ9OiG8ayOwKFvUwZOL2RnAQdkCz6ZS3Tr3jHCR1eBqxh4pM3lAKyo7
OzbPNL8xFBZZeI47qE6RahnOHUu9/d//URu/L/KFqav8OesqTFhd17XflkaxYZaOrkXaF1vzXmtI
zXcNT5mfDkOPOh98R40FymQvUsSl70CN9Csj89xrmYp8E7O9x0gJDVIzy71D6YTWQQVCs+uSabrz
uqHaFFgzX6Gf9YteH5tjEWrk4o2i3gG6BiWUTGvHS729AX7vIM8KNepuZ9mPs//U+xn7HEdhLf4v
j+p/u/mF6VrC0QxHN9158/7bZoiFycSefay+RGn6kWUX0vPe3RBF1jmcsTwSn2OKNF6heGSuPmPy
LG4dcdIw2LpNKNGoWcjTaJpBxHo5buQF5GDZgZLNnP3wjiNF6/EvqHeHwkAZjAFaK05/d4N/y1N1
qGeppjFZ9+RAwR1AGBUAeuCGifpiSx2TOWaHrXZ3GwLq69bU5yE+misLtGZHZGDr7FrV6ZNwTOMg
zYZwIs6uvmo2OxMRXQhYNOVBjs3T+DY2Be/vLMwyaHe+Mmz6SNTQfZ1WW7RDeQdS3vkSqAn29A5g
PDIkNptY881ofPeL1dvNEuYC6iJa71yrBDFWMXcgNkQ6OA+yC8ga/1JMHqKbc0c2snZpvBEzcDPI
79pBndNDdERT8WoAiPz728SW98EvzwCL3bALsNW2HUCI+u+ZASQrEw0t2y/WAHK8rEOSX7gLrCOl
t19Kw+tXZl1bu2BuKj0YblVvsjvZy6sb916ywmNhmk8ZSycZHi2wU7zcvqEGar+0GvgPJzfUpex0
BTYsHrcKh7nXye+Dvn/Cnag8m6Vp35l+KJYtysrfgLnDqNLHt6kuQP3hmrLPQr94qpTqVQ7olKxe
WO3Y3CP3GB8Df0rWiTcoX5twIQfkInNXhRuMR6/IXHziPV7986Xx03tifWs9sYrRd4Ou4EYmiZdO
apH283t+X2SOtqoW1ffjfID+81esyozqXh6QSvk5Jgd/zlWirr6N+4yJCKUk1hS/XOv365c2qCC2
SYLq+aNtq+cATsh7omMvFJdDts9rxX7rI3Tja/u9a+DQJZ1aodbkWe92iR04lEUWph24EgxGEDkj
Dr0SakKdWdcuG9C8TqCGum657woKfwiFJNwmuo9dNHT/CPpcNfZHFh598OLmzaMjwL6IvH5xIQjc
TUbjPAJn09e9i7hbiBvx4+hXHTZ3+B5FSFcsWbiAMB/aixw7TDh4JZXiwVplrK9RDKvyKVnI3tsh
b5aGG033CRuikzlo+lb8EEqReie/yZ98iqxgpD1tsWK+fobkhN/m/9b87XItjL5VaQprIedKmZXP
66VYjh3UAkuj3G7WXZ/rV7PQGgocfKw+nw1zTPaqhStuZ38/LkczfOOq1Ni8GeNuSbi7PPVz71lv
LePWQW5aO7kSIS97nXm0PCsGH3AK42JqRJMOCWJiLQaKWo3u5SH3GsQMvDBdzmiaW6wxjWlvZzNc
eB7Xzge1aeG3xOLyOTWyW+UspnbZR6NYo270bDjueG+rU73U+q7eyqY8DJnWLvrOSfddU0z3Mqal
wIMVSE+yJePF6O5zpxjvPkOtGaGf30bXTDebq5l9eBql4jrB0YhU6/iGrdcH9Ub/6iqa8TBowbkZ
7eHNLC0dNA3qTTik/Dyqj3nSQK08j2kBLh/G4DIa9bRcJv7ZQ9rswVWV4bH2I3bRlAy3fjcNj6Ic
9dPMP3TcLivJT+IBBc4FpCBju1xxIKPwctLiR8E7Al3+8Z5tYPGoDmm7trRerGVzdOPwPhvLpWzd
RoyltjR8oWxhLJM689kjI+xlVxvdM/RjKDpWf322wybS3pmG1dd72SEPSQ/sc+Oa+qxl1VcLOVr2
NLZ6FyRF+aC5iGeXjdnfxbajnb0WQBIg0vJbggBZiqzja56m2TZDT3FnqnnxjPXXvRzwJRS+fQjs
WglRo4PX4TbG3eA4AzmVcbhAgU3PkAEWtxEaK5mjEhunzxFymF9kuKhZDchkQ3VYLFcOu+MAa/LB
HObvLKmOmo+IfJDSTKzG22dZr69RayhR1iRRYQ9e+k1HQKeMreE7RkUAi7HUfOgmH3mctLF2XqSO
PHsd+zYk4Z5zLfsPi6KyZFdcsywd97yPUxQrXluYXpj0DQgA1vlfB3dufsaK1OBnnImWGxBu7iKg
lvuGVd9SKgeklY3ungoQMypz+xKovJalYsA0Jg92WopT0fMtT0WP4jOqjV8mZ6YsacpwTlVSVQZm
IsJgkwrye1k0WvkF3hDoo8DN4dK07TvUXCvJyi8TIP+tV0/FVjYTcSgGD3jYMJa7aTTqjZyMJOQy
h+f22isK8k5ePK5lPKjDXRNp5nMxqd0h6Q1zJS+jVfZZTUiDeVmPdECL7mRiWgZsQW94N7AxXpS2
NCiaxnuM3L/IuOaD3QbfLY0Nhrd4OAbzcNEo6s7FsG8tRxWqeTFqi5IvCOg73SoUFDv74X00GyQA
ykWM39qyjx3z2VJbezE09fTW+HWM21M4fjUjH956Jb7rUbajTOIDwlT+zOFGRiQqLiU79mBBmXvT
52n1EfvpvTJ0+v3khxmMaXO4ZsDmlxAmvE0ci1nbV2m93SianLXeENRrL0oWFfqJF9dUMm+hazAE
K77STZz5qORH7yJQXXZYZaXceb2m3A02OmCxKI8y9BmXZ2rv9fyjWHD+1mEEurKe+LBtNVg4dE3x
xUlCZHsMxXseMz0B0ewqVzcv/Ht2OM5Ch8JBJZaY5ffZ2RTBPSXKU6Tq/VEfNOOiNr55wS8knmXZ
1jIkDylAG2xahvZAKZLMbMuSwVW14LmPAdwCfYlBkbThM0od9iXuSp5XdFpePDz6+kdehuFzoYpq
5Ywpnkfu0NwN86EQEfIOWbVTvay5Ux2bw3wmO+Ww0tCLpQmJby1jv40rkwHbS+sJ0o52qoQ6HXs3
LTHQqaOnaaAM7gO++AjxzWgM76Mzg3DhIT1FvdWf1j6IsdskCHzlJkq0hQlU+mgLhGM1GGkdgpV6
t1OM5nproipvnMYadZiFvTbg2z03GQYGVcFtEplp9VxCFFxjDBZsHd8qnzMdOUue6jZuMTRFaWAk
6uSIXs7N0LbtXYCW9FI2nbYrDywwo1sTRUX3CC8R/NE8OJ0s9U4U/vdEPHnxpH4FCv5HBETzfahL
b+FXpv2UVKJe5Y4V3MP+yzdRP6h3g1IOJK9H9ZCM/EiJVSCxgp/P0lJFe4VhG+9U/re3tLE5Q8oz
V341amyyu++aFvR/cmsoVZL8GbGyW8RYI7yU4RisqwKI8J9OJtJVbCXcAWpkuae+FDtsFrkBCsN6
ycpMPxTeOF7nVtkUfFN+kD2DAk4WiqZPiJiq6bPtG0CifaU6yF5Xy9BcRNceSDy9oht6VO7caSOb
VI2jbU9Cbz2NWfqMHpWxSFslPrl5HVyE0P7kYdi9hkGa7wp4NmsLYcpXP3c10n6FiioLvW4XnETQ
5A9NxhPE9BG2mcN2aVRH2Mzygdq9NujdrouhVreylz8WVO6TKgGfxSX7flUBU3oxkNG72L3x0+dC
CkzXco7eDhuBPaOldvUDjmM50OQSy67YCs8+Uosrp0rrV+TSX2Em8fcZ9Usq3u43Z/IAas2TTLgn
2yEwsQqfJwUOSC0dW+PXKUhukyynXzpV4Xzz+xSBCjuqH/z5k1IR/PxJgODq16zyXy3FVz7Ssvvp
k2D17ibFWvAsNUGJzsV4WaKXhyptNv9lkzfnOnJZrL9V5SkPCUO1SJwBQPr3PE+beUWgqPAp7CjQ
Ef5s46OoMvGSiuh98qP6gvCfeAn0GARrXT0NJUuffvRWchBcbGyNgVrfpgTNeIgMUEWyOQMmt6jQ
6fxwXMIZlH6FNom+k1dEIhKURRFTfJp7xzC6xFjQXDV25QeyP+E5z71sFyT4LLBaQ/jDnMKT7yb5
IojYUubhALs0HXDGSqwnOcIfXtF86x5lf4DtCJ/dnGUr1HgVpaOaHEY3eHFq10IwRWc3rlpbr9KV
GUj4/zk7rx23uTRr38qgz9nDtBmA6TkgqRwq2uXyCeGyy8w58+r/hyx3u11u+PsxgCEwSSVLFLn3
+671LOuMtxR70LLaSHm8T5I4Rm/Eqp1WI3hN29yvq3pr4AwtW/UUWtMDF+KPqmXk92bS5/cJUw6U
mFTo+5LfghvE/HijPDute1GMdJc/f4OK9ls5iw6fbcuCWo2BS0i8K2fFJleTqrEGZnjjtKNAOGt0
JWcujH4GHKslTDu+dELWT0adc1Lxf8Vo59NANSZx6+cvqmzF92VdJPcVIdYHKxEt7bEYY7kNS1QG
TLxr5EjaTEXZf5J7bsxdprU3QWNBWynnQyqp/ae5H+b9LJBxhsDhPlUa5I2ZEtjV0EnIQR/+9nTs
Ie3BavjpDMurlR0OWdsyqstAPMnHCXn2+vSmnItjSXeYAC4OqxY5Ra5n9TlDffpk/fibtt0kJ8vO
dXc9KhAA/RSujqf1NWAi0aybPMmKR3ekEnirQpi7LQlfCLi8XX9usgWaGG0E2rZuWx98oni2OnTd
t6eCc1bOemU8yYTongPyFfeFlsF7W5Z+bvtPS38+zoztH69n/2vp3askkS12SKfpIcp3TS/5uziM
IpcJ2rzM0uY7JQvTrej6wvu5LVC62es7RdusT1t39LpauXpm9ruf20xhAUyb1GorhvkbOnDwmI0i
+OUF8kFolLFmMUCqbiLrHv574Rp52D2rvXhEPxYiwpE2bMDAJFvVVav65vOfz+/fGtmaxhwBQYaB
C52y7br/3xpGucEkJ1Lb8BlQTZQcDXPfaPkjBq/21bC6nZga5bMcWMINVVO7qWDqH+pwNnaY/Ytz
Af3eKRAOOiisOMmXBwmsv2ckKEHXVbVpr39+y9r7rolm2sLUKG4amqVbunhXODMUOYhCulKf52n0
YntukD7woKclmc+m2e6ZJifOIPs/tsmjScQ3eXaOmun9s5k3J6x9yM0VLFa0ETBPZdnwHKDXdzKR
yZcBZtiDNGU3RiYPz2XNF6QSKbPPQg/bdBnk6mVqa0qbo06+dpFykzdsSyE2kT3r0vqwHkgHfiC3
Kir+QoKgWe8uTPzHLdMAomyYOnoaFCq/No9w0aMwyJf4AYMLpkir4kx/JliCvFk0l4dMDYqzX+I5
p4B9eLd9XV2P+Hnsui0VBazWVCfrb3mRd8f9XP353MLGuIOrKYYJqw/3GnDzUyjsZ4wD1EAafSKg
wQzE1tIb9i6H4AR1R5zzt+sm1FrjgSvpDJuWneuLDDIxTo0V6XtwdOO9XFYDMI1bERe8pNRzbgZ1
B7VlecL6IpJfhQ6ygOC0vggOs+maEB237hRNl2z8ctDXRskppUbIkJP2fLI8rEttoxcOmOVu825H
nsFqd9YDDX4qrqoAkq270gSnl8xuqEX9o5ka05UP5L7Leuhey0M1PuOYSh7e9huURhkkN+d1H+IM
Nc/bc5GSeWNULSzXIFTIbNDkc6pUP5bWbetDsux9d/C6bd3btLp5EAF0mmEOypNsdxQfpvROKGVJ
XfyfD+vO2QJ4vy30qTyt6z93yzFIY5oGI01am7xdaZa22nLnVZYHGV1GrHTZ1Vruw8hDksvc5jfD
220YkfyWsNaO/vuyd0nzAcGZ00lELbC+SF9l8p3otuu+9agom+sD1NWJgcpyL/9Pf1Xpp0Pk6z/+
apyNsmuNAilCNs8QdAloTEHuPTcoWXCllfYNxk3rZl0d1El6Vgeq+BoAhnM/qvlNlrdfyBfWrlDl
9eu6ZPg6M0BSMoyq1JkmzohL1h0x83xiJJpqs67+fFifUcN1/blJpvngdEoCJqUdpAsCF2Bsam5t
Q9mQLuu2nw+hEYRuUEbpkepxcoLhRQLgsrQ+NJI/Fc66SNcq3cJGvYm7MD3HQQ4ByyrzjcXX4NVx
WW8yMBtQJeBBU+QaMb5134OqgJ8x9PlD01K3HiZV3rytNl13ZxMbpGq6X7girym9VGVPHh0Hh/bQ
XfN4PlP8SS8BPTywp8Jy/FbXnsZRNTadaObduloQDujo85TcVGETfKwZsSh2qj+l89RjWP7lWUZ/
m2GSYbjZxtQF1OaFX/NxQrT25BtFvSsGpj9FEZYQLaP79QBIb5Njhr5xO0Z2fxJlAUJ4tMsX1KDL
C1ilZHk5gqATYCH1tpv02Vl3IIG6o1LSfuj9oIQuA1A2yVGvR5Z6XA8QFUxqiaJLb5GnWrpJ5uv9
42AzafVhtDFzrreLCefL6AFORDyUYGBjyKzt/UjVP+oNkqNld2wlqLkN5ivZUBsbKxTjcREX4/sC
PSeF0qlaiXOj7OUm8KzVmBGUySFsygxfrt2exiL4YdhQx/4b/YTyjgy06VpXFe0pJJjPjT5vlKiV
buAtTPeTTV2pREO6T3J1vFehLN51+nndt26pFbNEdRMa7rpK7eJO13XjSKZieGgiTdsmslJ8mvJm
u34Wxtj1btjOzTVLK1p4kxBvHy8gZi/Pi/xZ0fhRk8ojH8ZwrB4EgU/rM3MlAYFWCjwJDQIcSQ/s
jT1O4We8Gm9fhOoD2RssGJ0aWR03clrlrlEDRpB6kJe5Dtu0qfDJYW6t7LeFaV0gSeht4V+7Jvn/
cszvf4LXyZuuXoYFP/+EFKjiL27L6u93ZZKpNBnxpm5qhv3+rixE0NqZ0Y0fdH22bpK0uyG+o3pW
OvIxexgtu3U1B9th1CoFs5rOoDt0lCCnwfOLQOoTPh6zdHOAeJgEpRhJ/D+XJN20GWVM8W5dettb
GX/RmgRT8uu0dRlZ0ZY0TAJykRBp7+c8zB2aqkRD/ajXA+BNqLtyrSl7UwfGuS793Gb/h23rcXZx
Q2qoM0kZXSmYMekhojh97OeKymNq+8deLQ9TPsfaThl9czt13Hne1kmn2cIzhokyps9916ae1tTm
sbIBiormITallFGZkR+iMMq4PLMaT/030heVW6xMGqa/6Nt6FBWAbKNZJJmtq7X/aCJpeSqRC277
xqqNazrmFay5qHxSO8YfTdiS/7isRmXhBZpfPwbZrN/x+2PMtwh0JpPkpcImcTNkpmclfroLITnd
DHR5z6Y/bte1Kensm3Wp7iwZyhh5eokJftpZN0pG9gxByz/8PHh9PlWqrbw89e3Y9blpx9143diP
pI5HgYZLVlP8XRDJFWOVoXyiBGyiBCjT4/o/iW37ns6lTvE26j/0bU6Fl/+RQV6Bi6d8hLiVm+K5
zKIvYTxnX6M5ftbrQmfYP/qcoBbKRsIhH5cDIu4THyJRcakbbMTWy3DpbXEdQ6lTwjerTF3j6hpv
4ufAqla60nd/DqUglJK5gDtuN3d6trWiuTowHrceaRPfaVqkfSmFn0BMDLSrpoXlNagabkLLji6c
ryU/rA+2nAcHM6r7bTVwwWnir+t+Ws/hZk6JpNdbeclm8IeNxvD/mqaMKwbFLr+odvyEy6sH66eK
I41cyVu386m7MfHAnxaW6m7ozGZnlrb0KQResx6Qkh+1UQetPsJXjx/ziALN8oJyoNeuNc3WBfew
dtOUPS2ZZUfn0/CFZCXdqX7jn+YsqzwjE/ZtPOBwgUv6samLBnxZGXwQzA3KQJmeetMsz1Otw0+a
8ukJm0e0bSMtR5HP3qgErCoR/XRd99Z4nkw9f4KyNF5rYhOYknBUEs3zbgokYEhdND+1cZe4MvE3
p/VJph1sOtBtj1IzSLdmTpLs+ofxvRxMO+y99UmELqZe61vGAaRZc6lj2CzzNCPsaJZZUxRrH36u
khP1Y7Uq/fpEaenfV9e9UU3JYX1uu6QrRVVASTej92jrNP5F6B+joBc/Frn19Us+deUfFWzc0ua3
feszJF9stMSQ0YQcktz3xadqbGqQHQDnEGBSsk9o0PSqcUiLBU3nlzK5UmZ8KidfPCSzdf+2PbUN
qm4oZK129O8YTb+u2xuGJG7WAATAtJTeZm3ZOuEiNZEm4lqy0NJvjLkarug/yYOIwer2HcIa4Lwb
M2/N49sieTXmcV33acbsiN2EkcNNFhiOfsknMJZNRVTP27aqMi6RPEvHfxPXLNsC5W5Cqu1zsWD4
isqtj6OXegjuzdiPXvuh2pFUXIROmb1kBITHTtndMDMWoVMkMUSLYH5tJv/GqK3hhfSdb3NdKM/q
rI9QwQDcjZS9HSjxYHZ90wQpmDKDwMBmcx+SfXiavUWRa1lcD1qXGq0lK8qyMnfdJtVYZhwp5DWy
9TXoIEQ7+J3f190/n2cNRI+F4Vxsej8bHRvMOV7TJNhIRqVfmePKuFkV5ZDbcXdBtwUmToTNgxQy
Vrbmuv8MKe7GD1ArOpIX5H3/5m6KFlPT6mxaXUxBkCmncEb5s/if2oloCkPLCqevRxMBGg8U+7A/
lGTW2UHMQAQzq8rL30JQ649B2HxSlny29cFenMRdkF0IiJdO66b1UCMECunDOfV+HmuGJA8qItyn
cS08VZ2CGzVrZ9KrjIlkulS/tLHcb1S7yB/JxVLx3mrBizYigWkYQzt9UnoJWJ+vxZgsBD5F/2BH
wA/XV6oD5ccrFUtAq2ZI6s6QanGhtFWIKLxYy0rKMPSSDXMK2G2oom1jSksuAnvMVI/xIZLP6aKE
pGoSt3sWsvO4LMVKlZ2Dsm73BQmEb0vhv7a921sEzbCRsfKjDpCPNrVRXCXLYmjI8lESPKyr64PQ
rNzYvB0E2VCoBG1wqJUYilsoZXTbg95MLS19QvKjHi29azzVwOoMLwMyWEh1ALtadmulGjmsyw54
aKU32J11rILQ/linnZsa+khGCtL/fOin7bqK7utAkpx4JNsnpl2MASyFvt2R58pHzei7iBr/M6Ht
kZsVC6BM0uptnkb5GSwvWmawu7tqDvo7xZ4nNwxxr8spzQdtqTAFS62pHSL9YOX1089N65JVDboX
LWmGMoE/SpJZZxLJLSb9+OYgzQlXXVbXbevDXDJycfAcEhFpAeeDGHRXUwBzFfphgHRLUArr+rys
j02Aimld5y7+z/Ugq590OYf5lcufZPTDWS3n35kgAu3MBfMlhAZhohv3aIWNbWiV0ckws+DSWUvD
SWrrD12RQ7+A7PvavaRpUnzPVTSkda1aHyQuewgH0vYSDLV6LMws2aVVV90z6wTxkVXpS0/g5vos
pS9vgomrFcI93+XSuvtz5U8Vv9pu6BLqtqnKlIVtITSZ0+nXmhc1yrC35NL/KooFfzBrwSmj1oe3
47vaBM1LlsybT6IDcx0TsO4m0WVSicZTGmzFklCim04dDyQhEflX+RojsuIaxXVz6GxPM8tol5VF
eB/m92nS3hRaoB9lSWhHqgUEuhRl6kZ9hwJGx2zArEn3CnmC+jWmMpcOXg4HLYzPbfek6JLutRP8
Nup27Q5bBeVkrcYq0obEWihHYxHfmDKuIIDSn1QFuFaufYpfUc5qt3PxgTA6G6UPBGOV/ibJUVZ+
lhVf2WV190GyZ4KKAhqYeO3Fnm5q5mKslE5m/EDRA6q3OjQ3YiKJy++x2URQpE+SbNJyh5Dq5OS0
bjOUqd7gk09lhanrC6XYYuGSt4OfattZfO10NT/0lFo2JvVxVwAy3VIBH12zLhl7i+7gz1G6x4uL
VmZGN5SIwgHRi6GTDDUp4i03BT2eRMBwzipnlKP5YQAaHUukN04h93zsvTBF1MTcoGOSNgjvyu2k
WaqThAOt+6StPBkgG8kPsGSkQf2SFCD7eiOvNnng544kVZmXBWp5H6MGRFKgXoBYq5cWj1OiRB2J
DKEL4WY8Iji2TyQYAj5vMEjRMwwfEkyTbjqqlBzJdUOEWNUHOHwePEya+XF7mOHYA2soHWOkYhDP
3ddMrrQz8pmXINR2ZsiYyaiKOHf8fqqOVMODNsjOmaZ/HGNDOwatbHqJAN/LqCVwY8VuyY40Gnos
j8zqsjNm/uxccZGeQqCvHY6MOvbLh1AvH4Vos6OIaFX7+ony9Q1YLOMT195DaBHuTu64FeaXQjPi
p1pKd4o5DIRaRY1b0I680xHT9bXupKGJ+qEMCYAjQQ+nbOz0fd9eOuM4I4PYLDTPLaG+ly615ktY
IFCRTLriWLPOpU/KrIwja2uOujiWVfyxyPzh4k8UZROYGZZS+/tuUu8s5qMOl2TrALYUKLQ6Pihx
3V3XB9WEnDhWORF8YY3oqpK1kzY1SOU081zSjb0ZUKJ4kxGC7zeJoUVs6w7+7LTyJags8RH7oWOF
4amiin2UMmk8THb/nOEfv+jqiDZa42vUELi6qkawMDN6xI3oJ72+BpDgz5a6GxnJeplqupGkfZWH
aqNGKreXaRwvcp7dtnjySKdHX4tJHjzGpLVekncEoWfhhoKFvUsDs/CAKHvGGHwxVK3/i8ua8ut0
m6uaUIQpsHtSNSAC5r0SGBJZbtq1nX9DdqQ+FRN6KrJjzF7CkNOaEpMuTMswpDalH2Ot70X5ndwM
cxdyRyMnJSE+PUmOCV32LuonXMP8tv/iyvtrI5u3aOpUA5ArKyqdCFN/51RRZDWts6qMX0eSoUB6
kzk4yMVdlSoFmbXTsFdNUlRK6kBuydxxmyqNow0orVaMcDlD5YgnoOJautUUo9nScGHaErXZXSHn
9kaeQ3U7L9faPBki1zZSbaNnggygInxqJ/mvPvFfqzTrJ47wWhHI7zGF/GbfpJZpFwnOtm8ZQLMj
zEXjhGLHI0c+JpQphYdFWIvv5PhdHcq1PsnnKZHmqoXzUFjunz9cW/ml3LK+G3LZQeTatkKz+b13
f0Tkr/ZcUL7ZzELgnnQ1Ad7Fa2+Fi2lpar1ZtxPHiCG1WKP1XZOSr13bjudusOdDoVu7SjaZs1A2
3DM2HI++FCI4ayNzq4QVXPkZmmTXh5/QgMnXZg6vSWMqiDv66JJ1arrrSOIQm7X8QVTlk1REvqOW
8WPUVQ/cxexNUA4ZiWap2NWy9hSlBD3GOtQ23Uigxi0NhrizOz4uIERdZcgbJegPWdaobijk3p0C
pSary8RGtKzWhpFumsE8BVi/yH3InGwkDRJQ53e7jcKdiNpnNZ9BK5bFfWHp9lENlOMQSQ+wweKP
Cb9aR7Hsl6wAFqhNnXxCl6Pv84AbSCGl8U74an3il1Ivuuau+y4m/YbrAS64Ot1MA/zY2k+6syq3
LZpam9AGuTy1Vdde0ow4ZiMoOhdeceIkshVRJ1JuCU+Q6N9EJJU20/z9z9+/8tuohjORFp7gl6+r
pmm9G9UUkFLNSgT5t9yUx9u+tkvitXx9cOnrPDShyrSopKquLmdnWRXhneBa8Of3oP52Di69XzQq
nIgaLdX3fWBFMpsRO+v8TSnSr6S6tWfUGyl0uSxApQopZm1Oq0l9QeixYwYWHMJJGTeUtJE/D4W1
jYT6QjBBdxkJywUNM0mnFKZAPOWyNwy9ep4HYkH//LaVd6XK9cJEzIBuW6piL73Qd/IMJWE6ia7J
/BbVnHxyIr7Y3aB6BA8CCfGD6pCbBhKZuf0owg3F+wPwdO1zYY0Hbt2YVckhZBBSDlepLx2qr/ax
MafUiS2yCQgzcBW+M4bClvIYVYq8mcJiDx9K9tomOCkW7AmfCEOjyTzyU4zDGMyNR+XU2g0Wtb6h
TeGsZOSFEs60YL7TJ18a8605QGMO6VWfKuSjm8r3IbEEUX82jYl+Dm1krLhEknZF3DhVPL3kOr3N
EEekm0hTt5mC0dwWwgqZhxa918R9hRtysrdBp23DQtR32tBmeOdTczOS27X1dT1mRGIzWhXBQHVv
bvG7aZVX60Hr+iUDVzv+gjEwbKoXSdfFhSu78CSJ+F7FIji0wqbumHE0UQvzH7HK2YdBj753jPtw
La1j53E6gOAt92XToiam6rJjxKAcYehGQIO/yhqxvgBCtLonV6tow4Ox9Np0ptukX0YkTIb6oRmC
cTOAMOMWIPIHGyr73u67VwFKMWNQoyp7BUPcbdkwUr1BgMT8TkY3e/Sns62WyT6sBsWZej2aqZbk
rqhSdyL6/FYzJWJlK1iWg2yHuUPnQrqL8k+5joCBJAolO5G3ydgwV7xg+A5sPHtoCt3Y630zuy0l
aFkotwDul5gj3ITF3DZ/cRt4Zwh6O5V1sA8m5Xcb7N47Q1gn+za/S9P/ZtRRyGiqz53ElOxtggJp
q8hRR9O576+GIfqrHijke8bBqUixtjN42I56/9AvgYM4Fx8zvpQ//9J+v0AwArCFjeBAMVTzN8CM
pg7znIxD8jpE3Q2yYeVBsZG71yiMXZ/rtjd1dXrbQkNDJ9G7ijrhSFMsxW0FQxhJI9W7aZTi82h1
KGgTU0MEGfcP5vBoF9bLFEzlY0DP/6/EIvb7eytjFU2lE6Nplq3zy/t1xmgoUZM1RBa8SgHgmxmk
4lCYH9o05sYFvnRrjOrohJJfHPDs0B5CFvsAbfjWTO1jrhjisE6melm7SM2IXi8/qANpWUXHfEch
n8IJUFea7dBcNKU8xBQOd4oVLCAOjDUQ0+xjPcyyo/nNjmigrxNKsWctsRCutPUlzvx6R204ecz6
mrIZV5+2G5/+/M29U7Ct55WlM3mzZKGidbXf6WXmrIMIMCbxq5WpzcZOjID7iY/tu7HutKhMTsao
GBu8Uq+TRFBUNx6lqRGnbKw3uJcAEA/hRRvl+iyysIRvrXwyCa6/1SzpQGJhL7X6R8y+pEFi1vBQ
L0ZO1aS9S1EFpkccVNc59z93csdFzWdShc/1g4+v51R3sMj//H/l/Pnt+0b/wy1UtThJDcV49yOq
h0w0VpDnr6kQsoeSdrjiBrYJ2u4D8xAx6LnJosRDJ5Nf7Dl40Nvwu1/NqpvIqtimuh1c1ofCprQL
uQeIgUBZid0q7rrkjkuVfyit5pkI5vEsUe612mwTSfWVQOURAAPlUdyNV533dqsDHIo4t/a2HpBp
n0r67Ui775rkz5F5IFIjJc2SHAd4OLmtOaK0sLvK2ofK6DY+PXot0ZUToeRo+dtehrRLSliHbibH
Hl+a3Euoe+39IA7djtAQpwnypfnBFGu+F1nuTLohEWqSgQDBoHMDziA/twv1KMjsigh7gOBoaXhj
opM+SlNaebQobtAvFld1fGzbOdoz5Qyo0xuYurO8JGW4T12E4Ko7ax8YoCDxbIbXzuhOdlWT5cPV
Ghi4Q1MxuUkZ1DkzgtZNTOKJky0cfkPURBVX+ZURpH2yjCI60cQqnDbRxV4J/fE4WdP3MepUug65
cvSXRFdfzV/DrgLhQB3TITRgPJekdPgVuZQtbL+RS+FWMEzBIkfBQwZas5RCdbFU4PredIieOY19
DVQsTj8aek2m5ZLAq1rU3NAM4Y1RTk04NRe9/06Dvr1JGT044DEOsN6Gne7XyUeE/ke/pkZcTC9W
KgVnJj3VdgygetdI65x4gjpEbVw+ieUBh7RDQmt5DvzyBfbOa40PfK8U4grYWb/Xu27cm9BUB7i0
N2qEpHIU2de8qy+6AZW+tYLbgZytW2CpbqNk9yRHFN/NgHuhcaW2bz7lymw4E62HUy6r11Eo6sOk
hLvJKpPbgRkPzLOp3XNZor49hAMRQiFOWvR6eyOi9A+elJtxmdmbmFv5CcX7dAk6SlWzZTe3Afln
fzG+NH8b45qGIjTB/NG0FfSG767DPcmUnHV692oQH+Mm4cSwJ8OXZdkd11CGDDeWVXFCNluVLPfS
iQNAHoYSeCHBjDsjmr9mYyR2aQJwPhaAxz9T9TAdMFn2IYmXChXjeO5/ZxIiMYOAwuMSF1zwZjiJ
kQ+kv/iGo2rYpINhsjwlmMD3Z8N0lpvPSZrvNUSf9yACCgIE8+4CvUps40L5vtJgcI3syC7RDmKk
BwS+LHnOmj71sI5xF+lCJub8rSGLxBZPjLrDPIA3NIiK0wBUK1nyPvOm7h66WFXcuX/M6HzBXRvj
jZyDBgrn/HW0UBoZY9/uAp+GUrKcwn4dXfu4ny6RIW7buazfZvX//Qs1rlkpcl8LsGKIwdp3q//7
WGT8+5/lOf865tdn/O8l+kpHsvje/vGo3Wtx/ZK9Nu8P+uWV+es/3p33pf3yy8omb6N2uute6+n+
tenS9p/0u+XI/9+d//W6vsrjVL7+429fvmVR7kVNW0df27/92LXo8pfpAjWYf/H1lr/wY/fyX/jH
3w7FAOft7bX+7QmvX5r2H3+TbPnv1GsYAi13VfG3/wIRuG42/m5QTVhHR1SpjUU1kRd1G4Ln0/4u
5EU9rjMI4denc1dqCCxddsl/B9liC+YuIOLM5Vn//I//wP69fWP/GQOomPZyg/tpORAyAx0Bk4pZ
nA2aV1tHA/8m6J2ytu1zM6JFokEZb7mQ1aHYNLnkdpVduLIff7SQ+pIj35ybaG6ozIjeNSf1ixRr
EKmrKd1RXbqAOcU9gMO+IlJW8yAgRQt6xOnK9Ps0dSSYTPa30SRKSFJOemqi3+ulPdVi9VGT581Y
WgR+M2igIiVfO275tZwcMqJeth0ecFXG8z7R9GZUdZzKIacRjOjayKVhB7vIPiaD9YD9cHbr1tQ8
cqUBZVjnoDaxEPTjQZRJsNU6qXQErbgtZqINqpnMLRUzOkCWIcIlNZ5CmwpjoWaqQ2tzU8YBaaam
4sUQOh2/1HHd58araaT24pt+jUSbbuZanCOyuA661XyoxjnYmphIGb9lhBAUmnTS9WnfDe0zBHnp
GnW11w8EHWBrpNaljB8SKXZLTb+oQNteNJgtBZbBoMD3N/q5fFA69PmL8YY+ykyfVY13/mQdFe7v
26A3ufoI82BVZQpu2ZcdSEXDvAFVE7uVPUYeJSEqHiI61aU5e3CjmL2U03yqE22vQ2VrA2+sFPrN
Ym+HZkOucsiArwRTGk4vhoQLbOpseWOCfHa0MQel1Cm70WBMUeef9br5MKlRt+n8xQwcZjvFF9+q
nFSLBtDj0S+XjHF1Mh27N7PdNCTGoUgooNIX6gwKysqM/FWpjk2xiY2JmSN1il0amScNgASED9ce
BwuyXh84pa5/17T8pPlDe8ol+gKjZJ/9wdoaH5M2D3ZY4i7pKJkuqLoXfah6r1blo94n6rENBNlc
BewYEY37qHiVeHtuF6BrJUoehVVMKColcS+ap2zTt4z7c18csEydINvkh8YM0k2s1bk7hsAmZ8EE
mSusy1jhW16IeIOpZ8AQ539TjGjYa0mjuwlwSlQE6NpaRHkuRdA7QQ3EpQmP4DoQytYy+s+5HI77
VG8vSTAXJ6QJDmnG7SGTChC/gX2a0VGSB2NhvqHMe1Nisb6DsU0+naeEdXFMOMF2laITDGF9EpI2
n6ba8npJ9Q+ZWt7V1LQvfTFgY+TGVI/pJcSNuRF5KLuY/AsiyhqHrJn6hLQd/2YtM82o5VMGS+nA
cCL32jZ66mgJIEnEnRqamXGWi68S+omd3WfPwdQOjmmlMwYkLTw2hD/bprhCRDoDkYu9IKp8zrrp
WbMyC7WhMtBVk26GDP0x2loKDs4Uh/Ihsxh69/pDnur5JaPz4liGMexz28A5rjeOmPLE1a2WAiX0
ITuhht8y5diLljGVmb7kRq/v0o6M62hIg50dJ5/aVHd8k3y4URCy8jlKI3tLIptjh9Z9DZRuo0wT
xtBKdlQrOhGwJTmVz1kT55+VWUT7ISYRNwTiiw4l3chFc5eq83edDpiVZIxC+01nj5YXCfnVYoJk
FBK9WpoOno/jkcyAr7xvy6NQdwB+O9FEa+qNlTNoNwuQmmJ2CzoKS5cg3LU4FQ1g1H4jkchFtmY/
W5Rhwg8ZF23HmKBJi7QYnLQtiaNsysm9R3xVOTM4PE8YY3KV7oOqJV47jw5qmWL/HfptJ4yvPQoK
F/J5sPHxbeBJKYWD0kw9NC3Cyjalr2HEsFaMfmOn6Jb0IdjlrVF5GUXrwZCsfYx6xa6ZmSZKCJIw
kGlMJvGGEPOtXc2+22afCPJJttyoKjfDdE95pXf0aj43aj540FPmDWmFIjASb0x8ipIBQTA6I6rJ
qCGZcP7oI/9L0pFK8jnMp+x1tIcUIS45bnWLhxKBVhgVlGsibaBfkSN5sM+ybybXpJMmp1VayZN7
PPB+h76Pt1z0zEGQp9mHnC6OU6mi3HbS64wOc4sFuXIK5qaeNrwmgFOxXgEdbyIt+Mg9d9uO0S1Y
xsiTCX7xIGScY1RcuzTPXpgcfZBkcqAHhBwBcm4jUHu3xbxfjWT/yLBBFSJHUoS1m9zGjJY2wYOd
9fcVUQPbedTqDYXUZNN3lcaoj3mGNZoPE+TErVVIwPgbWb1J3LTHdmX5x44Qe7dRzZEZslE6gFUm
bOgo22WzxYCilgLvZyO7AfaUTaHPt34CO87uyH71G04fIWs0tszpllJVwcle89tArt0yykCBgSbR
0qPMSeqE2d7/Y+88luNWtnT9LneOHfBmcCcwZcCiFUVRmiAoiYL3Hk9/vwR1dql3n+4bPe9QKANA
VbEAVCJz5Vq/aQzNV9FzxlRNQgjBadVjog745jUn8rNnaY1LX3ZsvPJ6lkXwizo867IhRKLfN2EC
YoXStP5klipVb+RZo5k5wV5QzZCKz/aK+6Q0tZ9leVWg9/ZJYE1L6/brAohMVunhKqZmw8Z96zaF
XM9UF3d6vTL44u+B/9ZtOjaX0oz1G6yKOy9W+wvSTljQLjXCg8VwNIEAbo0zh+gW+z1OATdVWsbU
7U5TZMG1kQYlWBwgC8zsLdXdCpeapWNGr6WDrcz+gmkMMzI4ILxnH1MZ4nKvVxTeWURa2HJiyDS7
rDKzwO4s56iMKdVTibJThaJRmzXD2UiYgNMSV1u05xEhnsGAqfbt2OjqCWpQ2kinRNMaFxNCvKmT
Bme6rYVu3kzenCz1iUQdUy4kZMNULkbUVtAqM9akDQ4+fXNoG2m5lAa6PcVknEfsvQNz7kjkovJ6
36eEAU5O9rU9xnEhfcJ0Ij7LA1IMkoQqvDluBWKS+AFjEOIbxSp77YK2ZT0raKplURmS983GTwNu
hlbcYEC1WcrmTQW+0DEuIn7UmL0fgf3GS69pw7GzfwK5x99EPcd50ob70X1L76lsW7iqUJeogqIH
Pok+Z2iPaFoi0zDTyyQzbFRTZf2VUYKim4Vmo33L8rVzs2oCAMGKq2MQO8mDfDLkcQ33ZsPDJjB0
5y0v5z6IjemHtJGG8YgN6lAuxa9dyKkLbLUOS2MbT5EhUX9VGl9P4sKzUmchFM2rm0y1GwyQbeq+
rT5oOMNYzAO5MYH0zwdPjhF4Vgbkl4nB3RjF4I+TXJD24HE0B0/4eIbLaOC9NSH6qPWfMcA47Egl
mNqfIwSODhnY1dA27CZUnP6S1Tg273txY1/UbZIOmUZHXKmXhfuW2km/t/bdvSmhM2lN6pxGZe7C
ven/3lpVTTqnVKymKIX2utRh7TxpkZxR+I7y88R4Uo3kUo0Kc9MqM+MAH7aSZE9lIg/cPOynO1so
5CZ5fDK3qA6LWP3dUAtApOG6T0HTCuLI/LKsqOvohV2FUxOzBo7EY78Ar3U71jLMrd10zuBIH3up
5Y0TGh2YLLLZ69zeXMahce9vsoJltdKCCSj5UxOa2t6+WRjU0Nqttf39Z81treIujnHhfrT7AUWv
H2D8Q0BVl69xa9bEmTT71rXRnLQJO5Ubo8tA59WtdrdtXj3VmppQm/QmNESz73Zr/i6DYA+uh/IG
6L/uAPNRqqr5uDfGflv2e9WrxsVQkdRXn6tu2MLEQP2VsrwJ0TfDNgvAwM3e9GKrt3+12OC4yQx5
K5eRoM5j1ig1XiPhMi0e/obmCULJFF4bB43YUC4spO2c7XMpNVLYJImEhIjocynPZyv17iaNfbg3
Nmo1AYp374W8zTIFNuSlkt46ScQd1Hfl34193cKLroDXrurBIg1fhb0pTlk0llIxXMIBPhA4MvaN
fcuojiRH1nKlZjreYdsQHxd9G8Hy9d0T6o3rYX9xEg+71i64EraLiqLO1hdYhKLSLKO+Su2I0cMU
Q0QnvmjfUshAIQgi9qchhnozx4f9R9l/i/2HmnJhqVlR2dSysnCjjCGnNZ2DlSomWAt67T/6bz/P
rKl6aMbXF0DINYTNZ3Vsqw2hNzrywqhRuPra9qeOgMDebwjz+J/3y1kQ+XZLCFVnlhMft2C/yv16
dXy6w+uVM2xXB7tLziXuW83UZX4iaz/rAlRsslT6yRqUR4UVMRWI0jfUjthbc0DNbPrXPsa/SZ3M
ABWHw7rWn6UK957MRrdH3YCFOdh5yvwqNs6+SzGvr12eM8DasYNAY5Eyjzua3yFjcXttFqdD2kFJ
b3oDwI0OT9HcgAV09Um2AGapqfE0JXbij85tK7V3ahw9dCZrN0mY4uooxGdK6krAovVef8KP+1Or
H5gx8aXRkeq1coJ3pcwPm1PdLtNtVlU/FEvBgltBQkjKWfnN6ZdSfskS1AMLu3mNp+pVxfeFyh2P
AMJTiKdXxanWl0e584y6zQ7zUl7SGMkeRFXhxk0aQkGsPPEZY2jve9hFsCLlDfu9uBhPVDAJfazp
OWvU5ibuhttBm+0TlIHPrbJavghUIbwpkCFInysy82ssD+fRtqojZVpPWZcHp7SfMw3zDxIRN/Z3
iTwBKiXlaR3t+ckY8Y1Z7Snsdf226H4soJe2p6ZAkjZKUKJrSR/C5frOggQ7DUm6k8Y4d1XMozHm
YLVOhpJMBGg2ExcPcg4Sv1j3KUNHpioeVjv/Ce8JcDEYRZL98Vs/EqxIq7x4cN4utrHY3mKhCJU1
TxRFHbHUU6MK0WgTOh6WSrlF0j5ZUG7QywKzyPJ2rNuRqG+6lZcX4NWDO8Tm7UqQMXQdj4Sypm7f
+Qkxsw+v5bNdMNdpSA/IGXGVneM4M9Slv4AjyN96Y3ruTfvbxE3YkrZ1x1mmI5rGp67AK7qUn9pi
aMkuoCjRbT9ylTX1lDk4Us39ox5Zbmai0IeQourGRfoyLqTQJ/XzSqHCjTGUhTr93nVa56OGdR7V
xCI9PT6UzRQk9QHM+c3gZEce+F99CiHFGZzEb3o3Vxfj0sL16Y3aI5Oqe0qbWkFmWNxIuX8qG9Q6
1pOKrKVH6u/7puZPmbNq3pKbt8WKgY6dV4J2c8I0IBzK9SbXKUpPOUBffSGjrtwlqNVsnfUpV5yv
iIHiQ8JzhIKQcZa1vAZQYT8UqFhVcnE350iXE5MeO3N8revyibOkcOSsqOtk9rFKWHjpBaRMrdr8
lTIwmZLRLWtW7la6+RI/Qzw/LIVO4JgH8kmZNvI1k2mB5MX2Q59WD49YnGhL5yFd+tdtjULLiFYv
6vtXRBPwAu7z86CaPWhgG4pRh5jnsOTTDb7y6bHapK8dfkGgG2qmgvPIoseqe+sAYYPFbTu9oXTD
4CeNAWizhRic4cAcgWJRsHsYe9v28KZN8q5wk5hYGcjgjVkpz71dTRgczbC0McfL1M7GaWXq+HoL
5CZpOQofMxYL/erbqOcCk0zcXh8Wr5vl9mhPijdm1a+ipVgxmc0rNmBAwSYnqBXlfVid3k/qCVtq
eAkbrBy3KBzcOxrHwqG99WcdJG+ePq3UBG7GckrdeDpqObZHTZk4J5nsPfbiUpjNrSTcfi8J/sYk
8eXsoRnz1XM67dgb1pOTdIWHcuHkA5939QKERLaav4gs4kBDcAgH9AdLAImW8mXtkYwbzO2i6Oml
dkoia3P8BVu79ZyWhESnvS1GhxxOJ3+t0qwOtk2/GS2S99h1Y1iW9PTyn3rRWQGk9QXNI/igeeMt
sFpSzb7Ffgg/qZIHeTPVg46uI+oTSNzJlYSGffUZRudDX5GNRUNlOsqDDkxCLV6YNUAhItY4rdUF
qDdLNQuI/yg/AWT6biLke4uscOltlmTeIdp2D0w6ZXBuMQxFtrkb0MfNAeaU1NvIMmguuum/sqxY
ApYhhofo3OhnVgrJw1CCxGheezLWF4Y1H3j+4hlx94u0x3rolsbX9LxBqyr61DIGhZXT/koKAEla
xPSJUlhCFsVtAUpka+1L1cWWUYiL9eIxTabczyegQygpXIZuvNfb4idTzKVnIDuUhPdmOrziivTO
lD55GsxRD/8UKD/yOct+5oa5BvM2zhdk+ZC0JSYbdc1Te7sne3XIep1QlimNB6k3AylfSHhl1Hhq
gM7OJMVhGSEM5UDhGFPfkBhliGpxdpZnlWHQpja9Sd9B2Bl+s9qaJ5tCTwfmcW6Ud9SJ8B8t8UYe
xxmzACbEwnrAT6H0IF43vqTPmj/pQTfeItTmKbr+DU5JRZw5zoBdjJO8vXc2j3ypOAenLmdXUwZD
8FfcephWVyV/DlJ7DMFwfa1lWLHb4Dst2hoThVdt61E4NChTxWW6BdoSy8GWLrara/f6uKFP32Kl
mqsltCMFgqRqPlEoA2Rk59mpNU6a1s4XybS/Uwm7RQKeCVeHuVDpz1W+wfjLcotkKQNaPE4PcLW8
sWtOyERnnloud2s86bcavTrd5uOWURjTtdkQ0iXjIQkxqMKRoC+wkZtZ/Zv1xq1B82Gr4y+pEZQD
pqgkvKG1A/0xlKeYrg/0SSusg2HNP3Itf0aKFytEw52oJPgFBWtvGlXWTDApl3IjA2di42oPWFZL
6cM6HRdlQ8mrnoXXMlxt2QBAlXbmY5qqD0kJ7h7GeU5+2+3FknFvLJQ4WyhhJ6VqnnUGttmfLdj0
1oBqQ0ZyqEHyJiAXjKV2FwXonTD5x79K/DVv4KrKRwv3cldwBRgMl5OkFYAhYAkgzn6HSIzpQhb9
lE3fqddGamsEAyGRazWR4WE98bnDqc9q1swbrPzNiagkUovoTmsxfd2U5TtxE7DI4puMWcScF/Zj
lNW+NhG3dCk2H5xPb80/F0BQZCqh4dt6UFpItUb6m2GsTThA5WOhfN5kllfpULyPuvVUt9XkDv3g
G1r2vVH177heMK/CE2csYqk50utsW7pV0ykLhjpqvQVamMdvwjCcVyUJAqJ3aTT5OYFgS3HtzXil
u6RMn3ChhrLfloFRonKjOGcI+/NBLTKhOidSSXP50ilqHYxW35DM1ATXqiTlMd6sS2VCCdLvLQCo
WIyCoq1Lx/T7tG7uhyKH49pBSp30wbWmggily9tLYjoALsvGJ6HSgyZ8g+VV+bL8o22GyHf4HcsG
lPBogjpsZOdtRgohg9DTlh5Zp83jEQfyJhLmo7JerPZu3khaOF39XBZWx/pqHb1E0fpwWAu5gAPW
DOG+L7fxQKqJpddLgXwA+Q+RRyjTbAz3/WsDEZPhwmCklyorXFYFOIwya25N4t9fxV+QZL4ALh9r
Npv+lqQZMCe+qFqqR2oiy4GAh28Qh67NNM8bYkp25tXiS7PFKPrTpHdjKGe3EHS/2qQygqZwUDJH
sJ4vHqewGqpa8Sp7M7wsnZhXatQbCRDjORypOoSzaDiBy6bgKbcfl82vmaqjqFGac6iNy0wmh0Bw
Ww1wO7DowqXtRwpuVEb2XcvEJVaqGzw6RWojFUmORG5LMH6EMzEMzzPlrt5Nq232UTpiES4aMjd/
NsWAU+OmbjjVi4W9LlbyS6Q9KUNBpJYWz8asdgdjieZwbwDZLeE2IaOZmhKSYCycM6wbSW3R7FvX
Y7U8Pwwzui2dpZCUFyvwOFqn0DFRpPjYvx6susSvEU44ydnMT7sNQZebzUkyWBxtS5Mwu0cUizoj
G13qukNYiHQWcuiqG7WwFIwiAwYEySGQMj5nApkNm3brw31LF7v7lnhHq9rDSXMs3e8HECdDgnGm
lYXGIFB92pjZoazibJmZne4RsKlhiU1EiG2pGk4ZtEWLyicEdSAw+ayj7jM70gGfmfv9WBYzcu5b
ygJ+UR5NEpzV+I642RJURks0ISVKqEeTckZze9/ZD+sDfm/4IkCvqORwb6CK/d76xy4Bbx/kjYYN
pTgrqV4EYs9Xei5YHmvto9kPrwMKs0v9iLmsUbosE/AwLbI7RU/YLcTJ7mecEyR4lqkpXiPOUV+B
3pui2Xf3xmyHzG+7p7xhJi4Lfiar+vj+P05CnA4GBFaJ/SDnsb+y0hHSiJA5mXMDYeBnve3uHey/
gUY1MWsuF0zLlzJmsbJZbQHIH3BatrDwWi3kABctOtkxVCA0YCD+KMT0pLSliWx2Hw0XwCCZt9jZ
W74U34mBvEJbZ3dVS9NX6vTdMKrPNUgxZGIrYL0Ksoq5PFLpGWUXp7CQ5KnwfVlZS0gUDycgiYFC
ouKgrTicsqIZlgpo18Sf66TE/4WPKOvN44abA8FJfCOsQDly7lLlc61M71LBFZiT3btxBix2tZB9
JVL0u8kC5Asf3JrkT5KkZDCyuvQDpvoblvEfMAd/A0L+FzTyf/8PEFL1vwWNfFlr8Cbxn7iR35/5
jRtRZP0v2RDCZaA0wPlrQDd+Y0cUReEly4He5/xGlfwLOmL8JSuabjr8k3UdBPCf0BHHwfBDxn9M
BvOoqP8T6IgAYP2JGwEdCo5ec4CKIQzjaABb/vScUza1J+sEsV1rX5PBs5CEbqVDtWCO8kCq+Q84
ze8+9Kdd5e6P9t992z9g+1h4yQ005fkuugXwR9T9gvtuTbRDWd0lNjC+1PlNfKsd6+e0cfXXJkjf
42N61g8CsFh7tpdc5hflsvjWWXZ5jmcWl/DH6qC++e9PVTHl/4ghNmRbsYFlwnwCU8P6XP4HP2NV
egWNN125pabHslQM+ZVonFlDVG4f+Cdy6ujzqLaLep7Vb7BMyRqSLW2NLqROTsZfbGWxg1Lv0mEP
qjLptnq1uepIgWtvJmXLgOrL3/YpEMDyEmoKLqVl1tTefqyKZkI1c238FpEPAAl96kVtOx02m1B/
ELn5vbH7hDRQtRH1gYlmYBNJfpCWCSMfZONw35+oGmPyxW4jTw8VMe8h39OvRko5G4I2WQDqGNeG
6LkLVwtTGuANlGspiuxN2cFMRaDjdD3UKSl5YApPQKq1hbT70jXkvwkMRouEmzuOJOaGBWHDVHwl
Aal6qlqstUTpQkcER5T5RLsfkEXSfhNFh6RQVg8Ma3TUpulQiwy0LhL/ksgi71uO2Np3++5SD4p6
NkSKutQSkte9SEzvjTB8DZVFgk8up+TB9kS6SBZbe974ul/rhRMUS/SlLdoT6Fr1OCn5EJYiQNgM
+VZOh+iwHxo2ibjSBozOBJRiGNv2DMf5L5sZPTDF3n5ob667Spu9GjMFGqkVotri+g3RZEO8bN5+
5fuvYnfxxerL9Hi9yn2LlRyV0H1TFuTQcsvgDHFx+xWqFD1/XzYgdRI/sjb+RJMWBYOWSgJFXTrp
9WL3LYUU14nHAVTAvyLafStF1eo44WJgL218ABjyske7RRrF554y36T2FH+lXvL2cJFkMF/tqEN8
sMf65WMXcmEVrsc9RLwGi3vvUA1ZPc16jwa2KLSJDsMvbnuDQ5+PnZxb1IoCUBthTOkpyQDIvp/Q
vYmBYQ8so1l5DrkvJS2F8D26nWeLzRhzgCDdkOtYnHQJU6VbwhmpmryuNkC4fNfebScR4n5sbeNj
aVCr/qO/NujAkg4QJ9XXkJ36qLvdzwYzW07p78YQBUtHxLn7sahnJZGSazxNK50msokRy5qes+/u
zSJeuO7+4y2F3pDi76nO6jW/l7zSQ+MyH0ivVB0saac+QsOAiSde3cTWP3arCCAWSq6pr2cTjHGs
0lxNi6Cc7x8xlc1iZTG+Xv/8vjX0aXUai+njXV2C8NCMXITX6dyvuefJX0Wzb+3H1mZh+K66FKzU
RCJzP7jhleoarQPrbn/5j3cO8rs0SegyiTErF/WbfWvRs6Z73TfXGJAzbji8vjfQgd8SpoygjyUb
SPzfL+yfbq8Hr39tf4/w8XCLys78/c7nf99+pHMVHjv1aUza+Qy7S6b+PPMLx4YYopSydU4z2jfz
fu5WTP/Yr3dvoAHnRyeWbz5e1ZEIIKu6ilHv43XwAgHyN+C8WIWamXaJViswxB/5eO/+rn2/VlhX
XXf3rf3Yx5/74zMVnobg7oobpVOtoyZLhyUTD9m/+zPXY6gXsZpQu+EnnHwyew5kM9FN7dkAs1dY
b/seCutU3kV/LdB39fdjs0Ln3reuzT+PlYDoXNPQwFBwN0pJogi3v6faEoCiXPy//ez+sesr9f65
6/6+9c+vEmd4PRaPOtYC3IYV3E4nq78g9TVwvJhmtUQJrAXQgYQihh6RocrENLc3s5j12g2cWwFX
toH8J9NFkU3Nt5rMyibK3zJoNBLTLMD3xkbrjlol9iFiHro2lHj/3N1fqNL2vU+bJljF98BgpV4v
SpeZmOYqWHkyaSMVQGkMdHQUfXhvVDFBX3f/OCZmPdIjC+NVIbq9FclBpXOTqxnnnHFtVa83thPp
8fKAKN3ZxuMZFYpBcByns6TIF2Tqi2NqWotbMbfIkBgkdLz1ex15ho/vnHjaQ2t/glq9FsguUuL2
4tQBpE6ZighFNKO1TlWaDoE6tLG7l6Cnsp8J2cTUmeCJ8tEAiEblyIyBp671YYEPdGqmH/u9MbB7
qk91hah1r97tpd79Lu1lXTC79xmEv2Pc92QUZ+PXmOHfPKZgChf7re2T+DALCkTeryeHorxSx6Ee
f04yHt4dSbGI8MSxRqp/uCs9pfUkGBocE90BGmeBNnrGCffSBntRvcxAzdy+BStMsPRIxuAFj56H
dY2xPp1v6k7JWWSX5hF66Rl6rhqiE6N8NJs+Ynhh5qdpWE86FvB3jU3tTt2e2zKaKDyU4TQ3T6lC
gIMIVUcmmsJSVFmPmd41njosCoRCowz3Rgy2oVMuv3c/XkhXrDHhfXxALHacxUcP2DdTMycIzufJ
S5OBSdaS7qwEXo7cYx3bJfoFIw3Hs1SkmdF4PE/U4e+HBYFGbBCIl1XiVnO0ULIqlmMjGxMTaqn8
6he5DFQxye2NIuI1Q+Rr9t1Km5TjZlIHq/WfzaI8VIU2hbktkYwSWy36rC4mAVQkoaCGJVcAHGcj
9v1jH9A60JiPw7mT9B+v2Qwdk9GBE/z70P7Bj7+BLgPYBlJzDhynmkKGmIRa0RTIBwGdEJujTtom
SidqcPpIRCTjj8GHxEsNoMOP9+9b5LHbj2PXF/b3fXxkW9KfRQZTbj9mta1ztDsd4GpF+k008lZR
Gtj36ewKydKK+v8WCegTL1vwZ0kvdpdpVYzzfmh/MaGgI0K7IaylHORwy+kVYxcDuIVENEf2uRqN
B9xw9QM9hSldTXA9jebjbKLW5H0cG7r32I67QG2IzPdDRqkAmMRpBfM6PnV94bo730PKclDYKAIQ
WdMc2JJPByBjZkFWnO6KY5wdBu0GCTMDu9Uv1TvwnVshR8nseET34hkrCFd5kgIYqonrT+UTuk/J
chxAjuKrF0FjJjz31+6pny+QVsQqKfOzOFynl1F9m8iFkxMq7CBXUe9/0bN7JTtiXl5KN0D+rOw4
qDwzR0u5safeFYS56oI9e4vEwXLZMhcBljK6GeAbOp5pPMaIgjqAkc95ec5X/GaWQ8R1HcyQQpSH
HCwucsOPLfbJPf9CPKYbjmPiWdK3rnYpQMyfBuSSs8yT13tgamX+RaU4S43fx8eFfPJ3RXIB3E/q
M8yepHQxqhypRLmk6gfpQHpFR/5FPpjleWyCGOkbjLX1extZu89d9tDL34tb+dC4FyNs3mw3u6NE
xSPqpR5gmpBs7bf10vvZr/WgvSGYgmunLz0YjESVu3xzjuCHzupP5bEK5nP+KvvNS4syxXICsZPc
a6fpNLgUGR+sAHKf+cCis3MxFfDLW+XUfE9ZWA53SuwOTZCjAAOwQYJU7ZoXDQgLYrZE2INfS27k
f0eg4746A2V9NjdPD/JH6S5+X38mL80vFIcu6NmiCBuUr5XhmiyzPw+Vb9ypz/2r7r9j4H1zHr9F
Z84qPW7H1OOEiUPC+iHUoLYdGzyj9QCdpLpmygJj7yLQhUdJ+zpkpzR5mgH4wT7vDmZ7ig4OJYei
PMI4dakKm582qFVg937qeBQm3vo1Rp1IDkzN31Z/KcGloZh6okKMg8wCMIHkwAIrwM16b1OCRgGf
1H3rbi7Wo8NlVWfTqz6ZS2iDig7SMwBRKfqCH1QNy2ANGCE3Osfn8bAhdHdyHlW/uo0Pyzdy3/1P
9RJnbtn7uXOKU79Z/PVTkfuglYblNKDbH53JptbmEyno6k1De3s7fAXlnKmPVX5q6jvkPH80UtBs
QZAwk4r/YKrX79ZPEpvT7GFcmcNik28iQmEUxu4ViiAv7erd4MkBbfpGOTR+/cX4mTAPYvOK7QM0
iadY9nEgrLyVVOQ3Z/BREeJFanD6afq2PjvNRUU3/ULs9Vh8w3Eb0XLblb87lVeEoAToleCKa4/o
51jlPgZH8RkwX2Z6yeKhQJAqrJRd9Qt1g8mPEaR7Mb9Pj+WD/dqel9tSdpvZbSCTZgjkwAH250+T
6aKeP/6Mve7d4fFRgsr0YCQsCmpFB10/cob8+WJm0e8pt1qo4dnmLUvglEDz3fRdvp3fpB/Fgx6A
nQjTZ/U1/pk/U9lua5IFnukiU3CXf2m/1DfyI3mB+JAEI+LQLoTIE3Ci7bU463cv65PxSTppD9l7
1bpW7Gmta/jyL3hiZrgcyMsPUDWP3efhOD2qJ8SVEIpzuxc18ac3Vsf5GVlEVw+kV+F6dYj8wR39
8Rm4MGOh4rEqyFYX4l+r+EOCRsiZTi89Tt/KM+Ba1eESgay68iX2GVO/UNYHovSpxrDY9FBRQ37J
peR5nF3VVQ9YYD86X3PfeVkC099O+bfyaARS46X2vYbbJ1Rtj0HTj8Oq96AgY4Pu1hceN3BVdxoK
fiTJ6IdoQLuUVgJSErPLkw+jaLuDEmwvB+O4PP6ITvGFleepOpFRhj/p2Q/DST7PQhXxgOAoxWnI
krLjqn77iXt6RpwasXsf+bSKnhqfUq5h8gsZ6MCxeXBeWxmQPSIVHrh3itW4oVSq297h3kKpm354
BCKAOH+Qe+0x+zqjM/GZtVcmYcPjVc7BACvq1fS90tMuMCrO7SU6lKH5gjeSfZRc5bTk3j1ULsQx
mkNz0phTPJ1Z3YtJR1Kaz4L39R4bpDf9If8c38bH5HsFMvZuKUpUoP6eF20oGsKajDlRY9gop2I4
kTwKZd3qjokW3Sk2gc0gVjhRLepSYm00zlTz0h7+NVo/r7jWEFufYHmqQHeb0dfIgIWT+Mi+FYsF
yb41G3iznj42HTmVg6zAWkDvs2Mq3lPsq5v/+tNaDvS57WEdWYORwSJBxXuo8fC2fiV1ZbGgSqj9
UTP/3WSdPIaUp6dw39pf6Pvmm1TLJnkkG7zJ3OlhvG2HBNu2c0/myp7hAoBjYaTcNxeZ3GNvgPi1
TBCB2IcTcALRr73YnpYwgWCOME+FBJGpkYMAacA+DBykzhGhXPN8PZkd1A4XOR5SoTapon1rSMSi
4LrfkXSEBY9Iz6SjgVh04CAETlgWjZUCV9+3rscUZ8I7rBsfInnyU4XOb8IFp1ItMlltBQR8zRTp
GMX3sRCdpCJKDAKM6ZwlXX8cRSy9N0Nu3LWYth9mkV24NrFYCl53oUdzlyb5fs+yLWLVtm9hNMWQ
ez2omz3F/rSDyiZWgSaoeFnf9NOeDh5ESvBaC0T9VUYFAxVHU/lUyFp0QPOdcRaEubc2TBPR2LQ3
nawoB11jPB5fFsGynNP5IBmLc7wmkGS7gu6UgxCEDDSWbipAuyUSnp42QONRnZblugDdj1PqQ43C
vEDsynMKootQyZmQvI5R3cQKkvJ4sinPTWe3B2oAS0gdYAkdZdGOWgrOEpUMNEV044vwXQ6mYoFT
lIl8nQ5KCdyS3fh2PbFSEb/ctbkemyZ5PcMVqwQTQdnh4voIRnrV22e57+8sVj0aiNHTJBJxe4pO
VEE8Y5oY9UQ6We9FFukjeXxNJsMd/GagXejKUi3E46lEVutww9o3YWRtv4OTpdo7w7c91L32Za+M
7o0McrOSYa/0nQndQKRV9x94b667aP2kXCQLQ5mYfP95FbG0l1ZBnFBax/CadbbddQc3tyLp/NGI
NKvRdOR84ljxSwfDHq0dIk/aKG5TNCYnl6lZF37s2ziXftDq/7cY9/9jcEOipgrzXzO4byBvjz/y
9c9qnPLxod/VOFv5C7E9KreOIF2rVx637fxl4L0KIg7he6SONCRGfhfjNOcvBLJQL5BlzTRVZEj/
LsZp5l+wyh1RP9MpISn/Mx63JjRZ/qiPIQMkKyaG6LC5wSr8JzkuzdQSkGRRHM7oZ+yJ9BxFfn80
F+lcN9Ft5MQUTbYuLCz9uWwK3MDsKjnJy2MqFeRL5+VcDWSyHDQlD2gKDW7h1EuwDATs5tzBZdZK
JEobciUFtMckzz7l0mAEILaROjKxL43Q5ZidNDqTcn3v1EOK4xWk+b9/kn9TBVR1+T9fJ3eKCpsM
RwgbI/UfshALWHYjx3ntHMEVIxoeDkual6f90YlEOSa1NVAtTmz5e20iFnmmGFE4uG29P+VbcaoU
+aWKNFGMaY5NB+Rgy7P0JuvwmDUjROA0Zk1H+WwOFhbKY/2pkuTvelLqD3tTlInpms4is7iNDshv
oAwyn1OpPBRWg0xKlVVBaU5lfVi3fL6Rivq8QtE4geVrg9ViySJH6nyDVxqLhlR/yzWm1C5fHTiE
3fOOvTAFGsOhMBeWqzf8Dbjoh1kO17y2zpv0eD3sWIhabWUMumnQ/N5Rt5MmiAl7k6RY7UWKAyrt
7/LbXrnQouhxSWvlEBkDKwzFLLNDHWlf61Njqe8Y3jPz6MSMO7AlXtvXWk5R/xCTRTJyzyrHivx9
Qm2kGNaoCeQNvVXWpKNtMFaDUoyNYvuh6OVKmfWxyJc83OYE3beyeDKLKQob9L5IbmtNwAxLflLs
boPs/NHsx6TGgumG9XJDeHFMtf5hEe/q6X4C9HpSlwTHlwLAV12gM4naaBcgMgg4vs7X+JxjvhyN
jh62kOfCfWvdQJH0X6h1TYcB71aSBJRv4qqAuN6emnizSSLOCYQcB3BQz+Pgz/jcujYW6vgWbA4+
N+2bmsNJ28FgOyxs1ZRHeeDQJquHEhjLBQNkovxkwhBANI1JXVyLEbGZJCj5Y90D72rGl/3Q3sSY
8txMJUZK+Ek/Yr8AyaAYR2g/omnsX4rg0RQVlNVY/9bkxYQyxcU06FQtsq8Q2DeDSIyUnj6Tu8uR
m1K77SbVnJFEt4aXe3cpiFg8fKm+2eZXGXpFsACQxnbjX6W7hoKXC6/8pZYoCTforZ6HBivRIlUB
vyORhgVH2E03e0QUWyBF60kwzXrnxTGz8hBVmRz2ABH/H3tnshw3knbZJ0IZ4HAMvo05GBMZHERx
A6MoCYNjnoGn7wNWV1v+3b9ZW+97UazMlCgFIwDHN9x7bksw6xGbaHTKp9Dd4ch6IScN6rEDhnt8
7DIrfqhjfUk7lpSVYpoyVv5BKGeAGBsevATxs5EuVQjqiGKFuIsF9thOe6NNz6lp1Gum3vbaqKmE
FmCU7Cxacn9iY82q5Xv3/L2KHs0Q/mMl8nUxFk/fmrJSpUxfDZdGqvjB93vHb9XR7DK1gW4EpZD4
3EM7Ofs2QmqcKG7RrGd0ZxbV9EA4n98lkmZoXAduc9JVEW9E2b7VcfvJhNR4GJk2AFU9BiCD8s7r
T91AURvF1XNYTkQU2diDZLkzhvy1ymZ/U5ZQiL6FXy4KMJn5LH7g57lp+dMeInsnltK3cmiVQkCv
kWFTdPMWcRWrPYxGTjyryt9QqGe7UafzsQ+/isn1HqrlS6ruHBzTUTuwcknsbNbfByUPzOogs57F
Lmkd85g9NV7nbTKklispO4jV+UudNhh1IxwIbbGMl/2yXrfj6Kwd8ip2NlZzo7Gnh4Id9lExWi+p
tEZMli5bbBXqYT1RW+vAYI7X/0kKcNGEmO58kZwZwEf4CdR75EFZRu6yM8P0DQlicYzAH2J0YIrl
e8COl9AHPzbQPSTuZ9vYGqIIw+OoMgTqev0yMG/wK/s1F+nDTFDCvu2qa9FViyUi+DN5zzLMP4KW
w7cM/625nNL8IY2p/V0/A8FgutsqDeeHkGgapCToor4LYErAd8OdeZWi3yaehI40UVD3TQrdNWI5
A4Zf4LzYhY14CyB6HTgn7p791ljI3vrUaJB0U+lxQdx7jfFdeA5Ah4ngeQhgJQrQbSsYUxsQJlTd
HdD7mtAhgUDPVedcLRgNMrOAj+QmZMl0M/LhDI52DjF9A2z6bpsaNpMqBYusnsSh8ur2KIGqnHL7
no4SnKVrXrLI/ikBIiClZ8v0x51AjfkGzMImQTw2VkdChR04W+V6yrqKcVEHDNvvK+axPXKz1rsS
6xTBBQF8QbjyshasGSswbLCFVe6wsANYIZ17z6b515gUu9jQAXHghDOboYkM1+lvpRcCuNLHSmi1
S2C5flfSOIfzA5CAQz3thracDklG8oKlAnBajMyKuPohrIgkcIIXcBkpXGCUL1Ff//Jq9EZ2aE8r
Az3GNjOSdhun/Yy41D0kRHlF9jDBYiPpAq+6dSiC+TLWrDd0pdmsVJvGRgZgl824nQ3FeTRDsCFx
EdEAGpYUTdNadXLXzxkvYzJePfADcMQM44mWjl9PGCFlgsn5vPaNdGO4X0EQ8v8lTJBGAONw+f1W
WzKp7+Pp4FXlttOLH9oRzRpw87oDmUHrDNXNpDIb7iM388JIrtaRHzwOrqie3TK9SK/btphf8JPL
elvbbG85ynZ2W9wIWMte6fQaoX+4imZGuwggY+HA5atriPBTtSk0ZOeeHCsdXmbG64NnZdzn3ZNp
sjgxurI4dfRJrfMWp3jIQslg0Ym5LC2p2RC0ZLyWat4XYQ0foRu2RcvHX8aJvY1bt9tVuGqkiWuo
mhp9rqjYfqTFzYnuQdsOtyH0f1YwrDYNOMEtU3ONFtxS3nuqynYtIbggjLXlXkysmklCek8EgTNB
B40zykDhoRYQj1kETa0I3kltAotVDi/VgKwWGfjfFGdxMcXNGY3oLlFUZKgxOtJp3QjehTNtGi93
jwkw2k3zFzE0bhz0HEkb7FvfsY5gT7d5jjFvjmXxSQ9Yg14Fdx67iTqMBQYoRwe46dMGjzr4fEw2
uInDsD17quIR8iJFJg5umZ2tsbr4WDSBK1RqzebMH6yDBcJijfRr+JjMixz86c0vMlQwndy2nbGp
3Ybr1CEP1i29k8e8B/Hx78YviZGZ83fpkKJSknrjyuLSpiAGcqPJsXb4rOC1PZGQEbmf3qquGLTO
4aEQ8iEXGEO/t770z+fSCzQtOqDKDhFM5ixiobLOLh5UoBajWp398pXP+IzaPWl+86E/F3b/pJ0o
Wqk0e5RGhOkqy3eNSNiNKrlwkl6b7zovTA5pam2ApLfcCtOvuZ/1ytLRPnfsXYUZCk7DkzeL25x7
1iHLTWuttQEaeVQ3KPyHYrZBYIwJDYMfrL289xkCgjMjQbQK3ad59F2iR8TF8IcLWMB6V7TYy9pI
7UTQfYzshESk3yfyGw0v+XRbhn2RtI9QJXctL5mYPfC7YdY8WgRWr8RAKErqd+B5SrPbs9zIiU4D
Y0iUh1GTee8RsQ28pgAa/nvKO5Y6uXudKlXv+5zVVdJVr0KMb+PovcPAfC5Eijqm7X+1KLd33pzV
BzW+lbm3B3vvH+wpWACOeGfYH2ExIv3g2HbcwUQzlcsYi2CykT0K47vVQF7rikI/5nZqd84kki1a
BaS8TXvFXn8I+ZR3uZ/mOw0jOKzUglkqETs15JWmb1VVXlGMbgMy6VamFc5bFv9nmZN/M5LGcbJw
OETK/1N0n0MjXnne7G2C5iBTdn9L0R+reeR6jZFKNTO5mtScf70uHXZhBmRpYDRsuOqiivBk6KeZ
MvsOEYyysHY3eTzfLRHfk5oJvmuG7SZyvub8Z9mxyIgDyiCsRuuOwhRdzD0i8MBIzdcsYI+MaOFo
ipR04jL5UZkOm5CeZVNIgnSeEGQ3BeSrtwgnOozpK6wGUxTy2Vrzied++RToKxvSKtTJGbvSr8HS
95psvX2W2nRyTkzagD/tHO0+ilYO22GoOIcrW3CkMD+cMd+glB+TvDrMrupQBxg0TpUe91XZMcN2
ChbCFns+D1dnG8HS0RAG4Vxa68CHfWwTiLghY2rr9ozRxMLRHE0KydBPXqu0eLKdYTjW1uOgqcdr
fmaH5JU9rP6rqiFRuuxujFL8nkmYD0I0XVAsuoexLFaBC8Xca0B6QjMeMfRu7DlhMRU1714R3saE
a78IVhVW4m0d8UOPmdyZBWdha84p6B71Ie1SXJqQgS2zZ+LmZnhmt3ys3kQWYm11DMyXocNJjvyH
J+afzjhMtmLECDttDyV4lZettVYmWU+5Mu5RYNY7ZowM2FWd7Zj0leu6li+6Wt5SzkLXBzQZsLVT
I6P2vGELpRfveO7eCti96zGlJu6a+up3cGXGro5xs4lPOODjFqngLZ85vXxtnSrDeU1d+2LW/lcQ
Dk8eg+O1m3JKyBTwktZfiUXIRB87Px1pcOVEeM5VMa3DZaxOiI3GPB4786I+yw+hzZqhNJNVKt1i
R2+GRUn2Vw5H2NHsJSx/48ftNc2hzxqI/Y3xbzfFsNkwWYXCelMgs/AhMzofvso2LWHfHBRheHs1
kL2u83BN5ASYRjLbKEow9K30kH4BcTqrTH0VUIjsjhaR5N2QqfyR9UCyVjAYeJvUTVj2yeuSo1X8
HdJmItWDmgNbB0jCo00YyDbLXKzEafHlBCittDs9Gpg4mQA4W6sB9xA5drUD5Ll3RxakPuf71Am2
jAHqpLqLJdsLDLxxEh9tstXXkcn2PlBIahlajag/KOE9sOwr29HxVs9637YRi60R6wKQpydgMa85
k911gpCn0Zjd8vKP7XZ/BL0Iae9ia+6kN30QK2iyPvS46YePtPOf49pa9Ya+igRcTZ0uVq1CMdV0
PxC1I6yA75SPHji3wHhPm/mAJ/NmpF6+lnX1zB9M2QRqb9v47K+bYVtqQGJIJ8cNQnYIT2D7d207
gsZrf8Ykvx+zcHqwJkNsuY1zWl1q6PDsag/wEqI5iqLw2tHLYeErCRlIi00ZzTz9WapNph2RYssu
DrUEfg2aSzedEq6SIcd1720cVbJzc1lAFWPHlnAuX8wwT1jeo0SwEgd7CGCGNJivy/+yY6pitSJb
Sa+ivNS71vnJBJHLdYzX7VSWq46CZOrmY2RG72QN8Hw1ilPqVz4pJau0ZIDOBFtTMXA7UBZ0qzbF
dFtmHrf/8kbqUvzwz30582Z4Lnb7lA6coECYBmVC0z1yBNjscJT4kDNrzkCz2xyKEq05YY9YwP6m
kX4u410ZgbRmFlCNeFsAzASbSDqPGA9Yx/WtjyJvhneKp5ba/i0pPIA1wauyMdeOyn/JKSLXdh3A
4iqCJ4MgHZIfNb5A1u7c4bdq9n/jwwQ8cle9YueGEWlCylYNrHXNBKtMrptgFRvANyS85BUrRdEX
WIyHkYfjV2zF2HCF7a2kB8KAxBh6eZ4T4TiOYGZ43wJY3xSRONKbIMB0KNnsi4qOHFvAaqxcdAkd
IYgysb31QIAOsCy1LSE7gCwof2GTCFD6xvdguSNDZFpbVSanKCCeaQoixieCB1LyVobyLUWcvR9V
dS4H42sYWHUF7UcMFCMmwRtf7qV20KxOF86QvjOeHQS0KzPOXshwK11oKlmLAKVX/DZSTrrgWo8B
A7thF4Cv+WBRaqO+19Pwl9IiMqo77jFwdw7abXhG9joYzVWlfbVpiJ1aqxM08CXlKESTm76O1sLS
wTDs86DkqSdZIPPZ1cSkbFoO0RkuwCqmE0grMjv9AuDWEPylruqvuZrurBrCQ6oD/ZBhBqgMTAZ1
cyDahO0/1Xxa9MhGrPkVhMtz0MS31pfmJnKjPyULebcAzkMi4d1JK3av8gn1hO10b4Ujbw1rxA4v
50hN4Y3pSXr6ubW5W3qq/igT94xklsDDS5shzQE/dlLwYep5neUJD4Y0+BnQ3RhdzKhqPDmwR+Oo
/WMRtLQZTMg5NtKZojsooyUdl3vNLv5Udf6D2Nt2PY90XD3yncIAq2zh3KUrf2y7Bm2nal/qXLwG
1rPh4mqQhfG3aaeLD5yRa7GTa66ecZNmWN/DevzSuFS9GRVAj87Xqo3P0TBxnDYGDN/M/kXBth5i
rPpdE75XbnyEaurRROPaavv4sekAWrt/Ra+veCuZlVnhZ2Srx4COc/Gxurn8axjZc7H8zMbQvroF
EmNoxr4PuQp2CuhwPqm1lyAHEymi09y/oBGwxmjY9bL9bcnxmPIuXkvzMoaxONpJSaIlNNG89oNd
nStrB3grJPPB3RF9N+zGmsEZ8306kHQEpzDNMMOmmBFi4s8osk9YwFHhWKQ0xCg3Io1kKjTUc0yv
YFcmT+nkzQhIE0wpOVbxTF5zFfRrovW641jP/qoEThaa2ryBEl/34CGxHxcbp8U47MfoNUS4Rgcv
eNKH3KUZHrqga5tdOls/i8nUq77U1V6XBLR7WXSIhWaabjanwJ3zFSU2I8x5+Mpad171nd76BWaf
cqA3dzO/ZkSAfKIx6emug6ze9A4LSk3jbYmdGcs336GiMXrTXaPsvVYaMYttzL/ScjS2QFb0Ku7J
fbZoJXY+WR5xDN9GzfpHk2AJNpo7vgEs8VmUPo/ktY2jC9DMQKrA9OlQFcVH0WavuIWLXTQVvyW1
7tp4St3oYpXwBSaU7Uir+vHsR/XvNgrVWsbS2qPujlaQdr1LQJFPrTV/jpkaj0GSyqucuRAqf3ok
QXg+qSHcGJlILiXr9LaGwScmniGcoFnr36KIOD3NCnPl2aa3x3Qbb1M7HNbBbE2H+gBOvb3Gc8ss
zbJXUee5sDjMgzmAmu10ubfSv3YE7EW1uVynE4NKuL+4IRqboW3b82OOCfU042Y1S7EeChC8XUCy
UApBDKDdKuuTx8lQAR3I+DKw2dwUVoynwp63AfuPLWecz/qd7yuHgQhOyDWz25fA9tS4WbILlcii
E+nECFaTh7LNpxNVMsfX1EGT9epfcTb+LhnL4LBxHjABPaY5DsV+7lF5BKaz90CEboPE+1U7FV54
P3jLffuK7P7XyOyHSPV5WrMXa9AUGyvVoNYJRN9x3CPd8+smueBHXrsoVR+YxH9CoAtwpIzdmsYR
+ISf/UkmB6zOkgcqfDoCGfjO2ijTJ4JH5cVFYikZX+90YqV7fpRDO6blfSACdwXN8xj3mNVMI3oL
ciNGBzp+tklVnevcp+4NgUNICO4brwXyZpjmLRqm4zQuw0qJTsBa2S2CUlNEUD/BFyNc60F0TPYt
rrx8n4tEcdd646HzKsr9SEHuRF+QJHK6TwWx6VFBflLZkVhibs1aHHlMVBvHJD5aOse8/luHBuwH
FfweqqTcJ8XMMgPHcGwZZ8/s45Pnv9vsRPaNpsT3jGq+dI3zOgi7uKnymttiA0+KOjzbmybrBDLF
ejKrWTWBOsGtjVLIzW6VnyIkSgPOb8c9M5ptdjbOHm7Z6rfXTXdyye/Ajy7t7L6D8FtB4nnXxujs
q4FP1KMHhasM3TH+U7WZfCpF90q7HOCK+dvPLCjHRJKBEIMno6Uf4SQ8hEZXgGkApGLMHRq78JHR
0bDnKFw5Rus/570R7JzZfwlUHq1FUQxPzRD/ickJbOmRgAbwiB908TbEEQMvbkn4fZ+5hpO3bAs3
8TA629hU77FbvFiYo2/BCJQobXn82VP4HgZ0HKaWT/OAs5eurmcJhic4iOMfBDHFu3D6Ec761IYM
UefS+9lZyJWSaBNBd6K2m4Lt0Dk24a+rzqc2DHMPdkNePSXACuiBsuU50R+Ejym/H85eyxwzdZBK
lT7R6VHQPHhaR9tawEgBpXBBTX9wnNDf+uDt1viKNOnnATT7DDWjdnYl0vxNnQ7XQczck9XVeTDw
26+SoELhCv9hhS31XF40a4l7IwE5o5anVKSbjPS4mcNSrjFW+zASmz/S4HVGCZlafRJsMKdeoD3I
Te+D4ke3qjs/OthBcYIN8w4YxV8NAfMV2InImx3OxCY6yM59dIYJDP4EP0tYicsizzKgz1KVR9B7
IbDMKLpXHqogYnX+BoWVbT12dlYnJ+Z1+hqQT05zFe2TGBS3qz7HEpSYKAso+wU4mxAIgVf/SYc+
2RgxWjUCUFruQeldHQBoxDGeAa3ctabB05PN7Zn0N0IHPsIRiW8DPHMy/B9V1n8W0RCdNdvujUrY
dopC72zerT6ravYeJcOdlvAyZks3Tdu8rZpg7xN7u7GRevR2Ox1LB7FrD9yaD2988ZwPTW55nMl0
x/qte7AcjPw8SoQmcd5Tk4BY4biHMGMtbQNDM8ZwOEL5zzdpWTx3RvxWdgPRIZNcMVhMNz0m0IR8
tk3SLXP7GTNI2kRyRz50CxoTHefPglH1j6iXfHfTbWsTBhOiIWLDzXI4ta2EBp13q2hwedIP1TbQ
xTlb+LdzXDRHmGDWRsTDfdChe9QvcDqwX4F6cgc7O8HfHHetSbCcYxniaUrU1p3Uq05lcwAZiXjQ
jExwMcVeCJPNjRl/UTbMm9aPCyiN9pOuAnInGDejLqUCKYEPowzO7toAUhw44JGg/izIWgcBUKF/
hwBcQH4Z95YMRN4XL3z0NPpRcFMMGxNwR+nTnEn3NselWOezd3cyngYqnq+ShpBDu1v3kkgrgg2/
8oFCfRz9YhMIEf4g3bXu/gbU5k+zyNW1MYCs2yjzZ0QPEwFz6050XG5PhTc+28R7HtqAsdwQ2s2t
M61f2TSl21gbt6bruzUV/9mweDwjMYwuFSlUwJk3phyqtxppNdAXsR9yC0ic3tfCO6d9xHhb/dHR
5+DBxDe5m0pZ2cTsgWYnyS5ciPKdNcj9JPJ6xUlL8Z9kiPUh+UcSABiJhf5GSoA8xDXtuh/JXP7N
a+TofZsSQ2v/VE6R/7ZdUkSzbTfVxSWJvAQrbrf3Zqva1wbHS1mnpzmzNsBoIzJfPZqigNJ7mFa8
Uz43QLDKUNCsjdl0N30BbqCOjVU6DPci4PghNX0VOmOznhp0EhCXf3kTDNi2t8AGJ/NFGw1j+Enp
HUaQswN1dJfAA+w6DbSNxoH1xlhvCKw/pmXXnyw977vO0Uj+3+u8aY4mtRGC+3g7upF51hmK0yxj
rgeSONyU0m9PQ29EtKSw+LzJ+FiCiB6GbH5yBz1t+mH+RbVhYF76TDsXKg8U6qCFSxOa8WKIhmYt
RrnXMuHhN1nZk73UN26LnqOp4205JN7VZVxO4ikNdm+nN0LcAYWR0FHJrdDugd3aV1JjOfdqK4Ed
YjASo/2wyAJZk1f34DWSkDQ2wfz1za7M03vczI+QTfobpGsirT0+zqSaf7GuvHjQRf7Mnnmkx+Nh
FpI0x09BgdPcpyk6wzPdlGjgfiUNIoCOQEfXLMIr6BKefQAlaRmtbaLtncmo6MJTAyPO3N5ct+bj
s7ildXWpY/5OwVnRmP6GIcESytMVjyJidOIRjrpNK39BLJcHtu4sjQVT7RyMGXOeZmNY+U+V5De4
+3DmMUwkbXJOR0s/e+YDmKr0/P3lO9nW8QI6i15sopJroUHDQRHbsJXU6PoVEwKYat1DXdDMx5mI
2Rz5MNQ9yHyp1++80v2IwUBCEZ3tR2VWnJrsFVENsIloKvOEj+md+KaTSiP47lF4y50k+5GlfNYQ
71iTxj2pXA46kmXTabGvgsQpXlFo2tOtZkWIWpWCa1K+5mRuRv7kgqw9112puHqxO3yaTamMDZO6
rFMPRsPQy3fEvnJcez305HrFg7FGfeKtbE+Pj1oAHxpb2H7FeHP9tNjrxoCjaQ/bijKQIu7PmM/s
LZljEj7Zb23F9sCF/g8W3ykwLMzBNpooUGomRNIaTuhS5r3Ksz1I8uSKL+8OGImp9dwblMmKwV0r
GX65LeqesR928bI5LIBBlnradq44KuKRrt9fTC/ZxhggexyaR1nKiaF/ZO5LGEOLnRmPiErqHxEV
lTv1+d6EW7WuInvV5X5w7fCDgjPsxDkCFqRtRq42DPp1Didn5XvzcXZsdbYzWoE8J1eqR68/ug+F
S+00tmxAkI/7OWmGFnqCKZxPgIjfwspxziKKQ5x+As+smX76jsSqk5aAwfxwArmvxEYMyY+CxeaU
anNb9QJDCgdTUVZH4y2RaDdKI+t3zJ2HQ9zwcBdErO3KuY/2qUWwU1MGj+FI5R0OPTwr1c93O239
tTXb57DTHij3+csnuFiQXmZT1pL1aOb4Gia3y85J6xNpwedja4V1MsseZOw9ftuwhF9tlZ1Va+TI
xsEZy7+2jn97lenvKoC929Kr5daJScnoMsktMBflfuZqKoTzK80UQhvws6sc+ZlpeOemRoqSh2R+
aBfUYMx0qVWXLiOZLGHxmIDooizmZExfyfUYroi/BDxC4YQ3NiF0dLl/pPfnKcPBzxoW5HqYg2Fb
hoXFtCs8Ma6bLDmUgg+9oVuAOM5CLa75li70d2J0d+0cPnYsyBjfTY2xbyrkgTnKWZ5i13pwJ7rN
5hTOAkgqj4TO7CMchsxQyhaOBePulNDuPVrZdCe6kVcKQ11kJETbOctqygODze6uLu5hHMw7Fcc4
U+Bybowp/+n6LxAuQBj1+lxADlsFOdMN5uoqOTp2nn1kqaDbXoTO7XSn5Q+ObcI2xlIIHOpAEPJU
13cMdPRKzZFpC4CiZOA9E87DUChG8awj6JHhAmncXnOU4tFIn4omp1Mao4cIOd9eycUTPzQ9W1Ca
Xhe9nz+uZvJ81mliThsrbX+62BwPpkP90MXGrYIdvQoczt05Y2xm+u4WFEX00rtgA/1yfpJjE2+x
2aPCLLDxdE5D6TarU9bFwWEZeY9lEu/jVv5WE719qgg2Hwprn0tc/GBcH5LcetNWku5o4KcHtXz5
/ie5ENRbN6pROZp45caAhak1YlBa/MXfX77VGEgT8HSm5sgSOkJjVNvJIm1eUBl0HCx84oKCNaKf
Qh2Wt8RkMo1mL8Qvff/695dm4Ty0hv/KS2fl+60FV5DTd4HVPEaLMvz7P4WMo6teDYdkUbXFiyd3
AV3LdGZJxZmx4G/bHVXndi7UhkN5YVzz5ZuIEiXE9MUDPp1vqtk35Oz7yxtEuenBX9RnuZG8eHUH
/bF3oc8v/4kk5eH/g43+nWD1f9FSC8tS4Hf+l3D3/0jDIv+L0/gz/6eW+n9+03+01OJf0iIKhmAt
10G6bCOZ/k8qlvkvCUAHbg5+aNORLpLp/6CN/H8R00w/Rjgney9nCUT9TyqW9S9XEWnh+dLylOt7
zv8L2sha/pJ/yqmFj2jOljZOFh+IEhsUfv0foVjVaIxc4411Yvr53NZVceFZilvRdnbFgNCJJ+HC
M4s2gHLNbQGo81ZXU3RSs3X9/jfc5v5DlqqnKa3lUxZl78yjhtP3vzljigHLijIGluGXzMw/yDee
IBrIc5QjkJwtujewlPGD4B7opoi8Ge06WM8LGGMZno0JE+/BrvLqPo79zzLV7slz+3tTN+FN1Ln9
GiSzjTrKbCDcL9HFQ3bjvX5sWmO8E3Ac71w3KNhKmhzddbd4ZZPx4ESiuVHwudeAnTpBLU+WQy7F
hC4CTSVOwhT9LpKL6pAtRYSNCWYzsZJ4rvQy8Qx8ga8yl8c2CgImBTZjEJNlGQaOxz4QxnOWOJ+2
05hPI6zCU+wYvOjqyy3C4dnL5EIRTWnQGbcVlZg+QtNErgjriBhhFDGS3ehOCrDQIqKpgLG4nRKw
BBl6r7Dy1dnvmKyy7MqOQW8Qkllhvmtt27v6Ex5vQlGctbSS6OxLFGkSq2pOC46jv0csOO5KVIJ/
JqvzCElv1LM/o2AQotj3PaqoRn/HggXuBiU8pO9ea3y8TX92W/fZNaNgL2B+r0vXym95ka4Bc7tn
CrwDWV7+eSCxLI9sVodO7+8KfvsVhyvo2foxFn8p9JYkkUQ6G2HYzZqf7mj6ofvoznwskRM++YOp
L5nX32fEgXeeJPvJFS1NK2IBPF3MqgcH405q7XtMyhc4Nx/pNIPvhHFzQhFB21+9hVlbnMBLIwox
mVJWCJRIImqJPtb+adQe84vRE/j+w+bgA3vxE0Hi0mRajw0hXFSx4Ky9HEEwM8jOKoeHfxwQ/42y
37L/9xtOcp/5HAmmz34U5NF/veH8hpA3JP31aXA9Y9vjsMPB3Z/tdkQT2MWXxgTBT0n6zCidePO4
+SmDBBCDTBYTYxb82ydDaOF/n4snLLH8jf9wVDBDIyfc8oj9lL6rOAn+6ysyEMWVjBPDkwqj4UiO
ZLJzHIq+tBzunc7kkRqE7W2FRMzv3I/MMo2noHROdW+tKmXXP4qkwtJaWWj4Mv+xShUisSwIPwaJ
ZDunV5bZ8NPjc1sRbBC+qK9SIVyThppOfZdka9LQJNW9dvd54gfbpKGPa3tj3ZPRB1Mouripu6kK
Ne3ajm8M3RLvrVKANkVDAl9JdSQ9Viit0803Wu1L32WHcpq8Y9WTnpOXNwuVxIm8zHhrLuVgUofj
VZpHgIXZL6OfMcIGBswgI7rUck5ewq49ExqKZA326No3+xZ5BpU6/haadyu8uJapcVQGC607ai9Z
nT+T6v4xqHCCYG9vQWS/aZHIM10UhjhDkrUU7KOAaCknIcpNqX7TJqV4MaEiauQByUgCHtojZnjJ
IVrg6iF7kqOMxqNleBk10N8ssGmwk+7Vql1u7thq8JkarLlUdJ2IpEdsyTIgDJEMJcyg7OxnliG1
iIecAKUUK3SbWZ/KZ28K3sklL7f74bnLnKHVGoc1w+VMpUdjyaDzSgbcURuxlWnm7TRnJ7nEJPog
Qw41lrenHMEmneeRl1Qc2AqR+EV/RaUZQ4wZxvM4d2IbeHm8KlErHhKPdAer/+2poUA/SNRMG1GY
WyHjgozB71LvR05SnPo6PfheQ/Si9jdN7+ijRQe77tr6J5Q/c49KZMlrcd29jLpqQxKvsXYMPeDg
5w9NlnukdozDjMZm0wTTj35p3/oJhkMvjXgFcp11iVRwdRsRMJ5BPqNKtW0bBAdseuVJzNPLIjul
536WqJ+2iYz7S2O513RJa0m70bp+Y687fBxQC80DNTj5FUrGSJdqIq7FW19NDjsm4O/mFKCdq821
W7fApAtFnK1pHgqf3tAJvKfITYjQGWgemYET4BUoghyd+FZbyiBm95WJn0R4wUTEt4NPR03xPlQY
yUsCba0hJs0neDY6A6s7WykylBimZ0rfHVibdMAbOOo4JkdWUbldg2rofODR9JNF2bw0+HvvPpMv
z+AJQCDbdJnCBH7OmB8NiTyDrKxne7Tkbe529OH2sbHFl1EBsB9nfk4dBy+29FiK5xkZ5vkyOIu3
VVIU56nelDSaVlONIMJ9xmA6v5ZJbTBiNNU2yOM3YeX2QsTndoiE3iTJNG69CH1lM5FbjG8QMSTM
jaiBaWj0MTFWgloAxgi48UDvCMuMEGVxKIy18xwixDlUBnS1ggZGxM0W45PcMLJgVkTq2dZvitew
n37JsqsP0g4fcUCxya5MGo16uo9xji1Dph/KkD3XGidPNdcfkekX2z5CfO849Vufq9emc3Bhl3O2
H3NDboblfSj+B2Vnuhs5ki7ZJyJA0ulc/sa+a81Nf4jMVCZX5+Lc+fT3MGqAua3sqcSgAUGl7i5F
KEin+2dmx7Q8m6kxboCmHdJ8tveSXGn3VQc9rhXrsTWNgC0QMIaoA6U0CmqwA7fdpq5NWaYJZD9m
3hDnhtwPlfOzSpBixE812yV7BrXpQA+CDf89JEsjcRNihInfYRu622C5GYswfIxdfbAWpV30Q7Lv
khhVjTWuyrALaYdNBlOaC8OQ9jy1ySEfa4qeLEmidNBvJSaRg6HWbkU7uzbbt0qVZLSoaMcuWABD
6O19NiG7BJMUQOi5yWxnOk22Oy9zQGhHA2V76lmGwsPK2HireZS3dii83f2OVBjk4ikub56nT1XD
hkojeB563d1Kjv9PvQ7XAF31pZqQ3+oWHh0PDheXSvtL2X5zUx1oDg8PX2hX1PFYPmOvKHj0GcOt
q2hoVpDKkBYEjdfdpua1MVBT4uTWTMom4Cp+KLJnd6KctMIEkAOOL8skPrYB3YKeorm0BmW7Ztv8
igbuHooK13k+e5e63NR1Ym+8dCmYirDphhMiXDMTwBpiIz5nfkqZ42yei2yQu6nzfg8D91/cUl7q
+AnQnkL8clmND9nIXMSBR7x2CevtwAzROhMMIXNRSTwjQmsl//6eBVnxhJnFAqhQfjNDh+yR6Jiz
Z9SAspjcNK76c9LNZIVwMFL4EBxzpNUjprmV1YDcKKJ2Sdrg2S9umYn60xB3Eio/4TBHbnNQm1qC
zTtX5N9RDScifRwuu7t+EAXXKTHZkFFnesEfPkwo8TyMHoqYo3/c2D6tHhRt1B2DkpmSj3WhJpCi
VnUbzBhnuE/wEPPs965ltFO33IR929pbGTnTmSb4i8uahvtgSMHzEZcx+2kAFdg2iHExDwhnMQMJ
j/dmcDMisEm0K2orjLQWqyIc+4uRDk9GiQ3l/k8DM/S141XJnkcN7Z08Yl8oeTzIeTYPteypBAFA
0SuqLbnGso3Zs5Zb0XhMOzt8ikApmtiEfT/8oqpOrCeYQ7t2NB/Itw70ytjBdpb+d3KOgIGmCMVo
4ljSNy3vO3I+TfqtCoN2Wy4LbLIstV0Ea8VFOl0H3EpHq5u+CjXHF9sHeuVURO0bGmmjhfDv1h2P
eE23Rxw/t63/K8t5bme2Qd1IbxHIZNeUs6Vl36LfrbRakw6ybpWwXnk56aHIkl8j7T6PvSuPgmwJ
pjyXeWhUf2oqeqISp+3Xzhi2+6FucN4vH3sy2MltHsbP2UDqhaXITIZtpGRwa2tSs1P94Ijsd2IK
EiXxtDe5Vh0ymk9jHN/6BlVinK2fkZufZebXexHbW4ObjJtwwwsdt9Pyx53SdIfT0Xjm0eW4k3Ur
tPlosuzSrtjkGzUSbNKMP44yUN8QMvW5TnDBk415poKMJ+ASGiiXaE6OmzCRwficmFgDrJTFQuQd
vluDIgQQT8DcIvGp8WwQ9lTZBmX7CB+HFns3TXYx4P/z/UtXmO84h/mfGzEHMB1N57ilp7RX57Qj
uD7xb0As7I9di45pjE7IOsw7OYw4B/dtQ/NLyxD68s8BUife/FzkOybG9pIwdY4VOddVPc8dKAaT
K6wIm9WkF6M6RIFDPIeoy74dIRu0D7mOi101tDiIqwx/PJaTtWJKfZhV/isMXWDyfT/wP4W5gxzk
HBOPEsLRhmlDJeS3+1WJvXl67Bcl1pR4E+rqMa4jtW5GWj9tupliTkjrtNXlroT5txsYCSKeTXhI
PAJGnO6wdOE6YXddETODkN8XrvOdV8bLayuMK+zpiVFTKJ32SLBjPqF9ieHkLUt/6xPMiGAzrAo7
O5bB4HIMrQgy0u48VKI8lwVmbg9v9Z5Z6HKlz5jY1A8CeM2NlhdcOaxg/hErVL0VGVvzpnefhZHQ
NGnkZ6xYP8fONk8YTX45SfmDI65zHkHQHSybc0Pv+9u0qrPVqNN8M2SDuwtikb0Nc4qlB7daZJvI
9yO3Mj9397qlfMUNO2tVCJxMteyCbYSNrO+tS9/ZP6yJXU5EgSWIRHvbVfMCHxoQdRLaxUBv0PEZ
O+jaJnsr6cfJpsSCsyp7fNp1TEGFA73OAaO2b5o+vMg3n5XthpL5LBhEGBaYkTwsIpzr/jFH+/4s
y4QEZWFqoDKeeBjHN5tGbfFUtq5/II9G+Gi0Mc+z1VDGwTIA4yO81btEs/3gWSFOPz0iE7ccmjJC
UU02gfIfYeO3pcSTR4Ybfatxir1krf3S+hN6YZ1fIvKeF8Efa8sBH90gJeUcpeimHo1n+4aiaT6V
5IQuC6IB8WMT6aMzW8Ou7OjvJWhDOXOsnjrsomFSumsbZQwU0nIXBAsZy2IBCFT9I8wacZGIqSuc
E8iV6XRrD32BqS8f8HaUeD4OpqZV3ZL2taRW98wL+x6OM1XRoa323Yw5SEG5vZrsuXekTMFGOI/Y
oYNV0sAVkTW3t1CJ85ld7ksOaMiz9XEs2ht7gKVA7M6meZgsEe9imU2PjNHxj9T5CZ8ctqsihZKC
UeE85lepdHUeJIkA3GhnWTvyamUSqOWymyvs0MOlFV1xH5o76XJyMDTDg5a9+1aZoDy9qaGUNzPW
Q+rTmr18mZOtdpzsIYwtcHWpPW87nEK+V5oHt+BQm9rDe2ZzJw09v8Jmb4VD0Xgeig77h276fbOM
3RJCdewvIMLehzcBWW4OFNYRjaA/04KMH9iHbGig+Z6TkRj//buapE3YJ/kpcFqX9sLKWMV+WV/Y
ofmQiq2HJDHTZ+aT6JOd4oTGQrCOUmJ7Nj/beGP3XYRp9si9kj3SxExdcMfhsbIpOo7s6qHOhvAS
2jgNV9B92IsacX5mq0/xLOxP8noM+S1zDk86t4L1YLcNESY//Tm7KdV3RqGeGYAi10ykxe3WiNbl
sE5q5e2cAissOZpLGy93Fqn6jbOUP3SSY0TvQfV0tG28DlnxhZ1ut09wrUHdqY8llyR5rDLc1lUy
PWDw0dsoDynYmmt1pkNyHYkxezZKkhO5yBaAk16iHhD0Yls9YHMOXoxR3PqRRF9XuLDTu4jANkUD
NIfwWjB3x6+s0vNlKqP3y4C+9WLWnvcS15olwSJuF08S4cBr7T2P8fSpnLJ1Avb2bJY5JxXN2jiR
3pNW/UYIDE1Jyp6ZWV/uDVTdx84PX+ixMndCBmTM4s4AG1Uaxwxq1v1NpwL5NcLFOWn7KnxtXe/X
SmtZwPnU08Be+LGqcgBzyxCyst3sPDPK2Dih/R669ISxT84P+FcfkE8nsxgeOX2tsGM1J2vRiBKC
euyXvRSzALZV1ZjXuP40e3q+/FOqaLjP1E4P65poPVZic2fVgXOpr237K53j8oLKa689x2wZ7iF4
91qle83WayOTxDuXMsQXFBw7Aq3XXpgrpoTZxbNhvWZ+FpKRoUUr8ls0qoi3ZGENWAUln1TjN68F
G4qDHrP20Oj55noNSN48HK5qpp8O4T25GfRsrMm1DFdhptXGbOgepGZFORhbwdz14TNakn/JHAf9
iAWdp6057uPZ+lWooDrDYKLNLeGYhP0dWFInNkUaqDPlnUAu8JOtBmw15/sXp7Tb/TwML7K3vXM/
mKC81QiHYdmA+LjKif+qTdOMFjj6ll8+W0fUzGjd0Jm3obGV9cJmEpNaG+JKv6qgeB69+jwUBvb3
pPyOa4acFbNxZMuOYqzW79ak3RuGHnDLhX806PI4mOnocXX3eP6FBAqY3oAZNJ+DvP6kMUhjhwk+
Fepqu3GPBSnF1ETM/CqNZGdSfnHgkWFjP2IFrbPGf5zbPGW/6z91HtmpwJsBhuGzl34izrWuHnQs
yzN1N19FZXF/B8PVTbwctz41G9KZT44sX0OSSfeDZLlg1xmrf219BjpNw+HWUOXBp06F3D5vv5mY
pAIR+47B41cZ+3oXNF+McUZEdL2jECTZIrPeTT7bHZUTDSC7Ao2tNBDxqcI6zHD4I/INfMgGVoL+
WEFWv5RG/9QWcXKVUUFmlshB7gXf5XLEU7h8lq30WPSUTyUKRSHdape2ep7yp+LcyIGZQspZ3alt
5k0YsaSK6LVyGGd3SDU7Fhp82yzjK7bS0dlJJBKgJPjNOQ42XZVzAsyNbcdO+VMKkCS1aH90S2G+
4oyOcBrA5dJViTS/fP5s3ZDtjRk8p1N9wSNT7EnRchTK+3RnuZp9s/g8KTZhk8pvPVPQS+D5nO4j
+zLnyAvTlDjEWxpxnQp/Z3V4n4yggMlAamutM8nMxGqqi+GY64xn5UM8bYfMRpN0mdmwExzp0+NG
N3S1DzV+OOVOvwfbra8NK1PT+eXOYtK57yMDLoU5yJMiwE1va3pglkSx68BCqDs0+wIjY6cLvTFk
4TMjoFKsDxlUVol4dQeOM2NFnXhq4IKIcOsCS7NxVcZ7jgnDqtaKSV2W6kMy8eIgmHRmAHAEhsbO
iphistNJTnhSzOg49OKrn5nzTTvuc6EyzTwv+ixjKfloAwDRBtO9Fg/uwWnC9yyF37kMiyqTjOqY
LC2FsiYOVjDmosozN9ZZ6vHcdRkv+UyGf3uFVV+MPDJeOsQdIuzBP8MU8rJfkT2eqxGP79zn/UHN
lAETB8NQUqQn9dmNmYZH/JVWQrO1Inn3LnRymuBs7zrB6YLovHeSmHg3VlwBJjU5DXiFeYijcIGs
k/au6d3D08/2P3H2+djMK89lbOM6zHeYv3dbVS8ditVQbEmVZUMjwOqz7gy2Vzz1Q72LKnli5+Xs
sBv3W7MH7XcfBaWWAxi1TmAWfMeOPwC/lK8lK8dcIESl4VXgYnkyYb92PihzkrkBx0yr+ubbOGq9
oBi2RW4lG2yaGBHt17ai2Cxy2uQ8drAxwmF2T1ynX0fGWQlT0PvkHkAMz4G6vok2eW5cDtrBrB7L
lmNuUGLVi5Mw+NwH/k2TOOFfsnQh6MFYiDDz+j6R6Ih2MGVht+WnhPvsfNCHAf0rir6k4AYPnkmm
23dGJt5zNa9ML8CI5YjwFGCM8Fm+mHG58UtB4HElahFxjAGT4Youfmkm2kaHgYiftKrq7C1fZOJd
c5K8+/umJbbHJ2pCgdDkkBtsLp3W8mfoN2GrdpHVUNzLgfecVgltljYBMlTe7Cj5R2Jo6hIsXwrX
+OyWJW2kOo7WFmm0W1kHuy5mqW5b6ykjMo7T67dvtOJQeP2biLTPNMPh9FR783ZobVqDG5JCjEkf
Kdujrzmr6gsV7CtzqqLTnLpvphHV+7KEbeDWY7hYub/w/P9Bvi94yVi50Etqb+OwozxkM0URTG3y
V3fGitPSJElT9zI+Cux9hW66qgQvVHt0DmOE+5mRf1yxK7JONu3pG0ercT9mUBDwM6yU3/kr1WJR
67FMbh0NbSEdS/U6m4oeB18dsSHWTIo69N8QiTWrSvmJLdChp/puO/R9uJ1z2A9pp5nP2Ak9EgP9
ioE/vzY+m34aa7dpgNN7wFz92KbqTVcEqXzTfq2d98bHX+lFnvk4g2UNhiTf1XaidlkJF8YZmIKJ
mXSRLMKd0BXDDmuA1WyXn4AD8gYErsSmC33CdUBQayxIQn4VJQZFes5oVAkVcdOBfJaa2KAEPZxd
xMCT2VQEKoudsM2NSwzueUalvcyB8xi5/KlzvCNfwEH+hhLCcZCp2wUs5M5kKSU5bz9HKbObrKji
7TzwYOEjMvZJlTSPPdQVxgcX7g7rmpLK2oRhm+1i8AxHmAcdACR7HRWxDyYjcNdBb0bk5/wKc+g0
EeqMvxrtFO29Hiu7lcMrrRphnPqlwu++SpLWL/dukfi7MawrUuq5fw5IzG7u/y3PTHRRTN2pU1xc
A5Z9ifi4rmbOE063GgigPnSKQ1ralRj6psewi3syUrF97Uklpu40PHIfJntu9aWSj1CIL7tPYfy9
NiZsSFboQAFiaMKZaGleDqqrIyfm1AF7+a6IqdoNm/SLLN+JuqdobSVD8NABapDU8TmiaYJnvxrP
CwaphNT5xPGNISwS4KwnGr1JCl0Lt93lQwhptksN7kYPhsyo1WWarAzJZmLhmnEP6Vo3DwNZt4tp
/bZhhtxl7Sxlhx9k2ELbRL/4wxfTtR/djh6UhmVkMyX+T2zKTL8T4l6xFu3L6NbBmWHOozHN70NX
tM+R2DLADza48gjOz5j08Fz/HlmoNroW3wvbfHUj2hpJm2a7zejAY5pIRa+naIqwBYsHp0mgN+A4
S9LoIZXdiwOhIOXwse07ko7465k3Ge9h1MCrNgg0M0mk901yJjeaa8vZlr9lQy7pYJoQj8aG2yc2
LaIGVJhjrGAj4mQ7TMTN3hsOOuyfvCxtsQCkvJJevVumFaE9YMUitWHNkEoKH2OuMt9acDZrxHeq
uFP8virpkQ+MXDET76oVB5IkB6NaJTa3DFsXh4q+SkJuGuqLqbLwGtNSeb1/F0XGJWuG4Ni6Y0cK
AAL+AX/HV0gpn4aIKYEUIZJYHUdI+3y5f3f/YszwOHvbOBSjjm5RQdZobOP3GqsUOey8jm9VSKVB
2UNiuv+sW36GP63dtw7PCdRWgk4uRMuBxKS5EuzAbvcvpi2iXYcf55+fhfNk7TTohJXnjClUdj+9
sfWfj1GkHiHYpLf/+/P7d5ZZYtLqifX5Hpk7g3FKV/nUFrrlBfohJ7Sy/sWDnCW29qZlD4nf2yig
tfWjCfHJXyqdO8qDGAhv6pBkbNlli1nLebOngLvHyuq1aeYH0uU0U/lFubHnWm+tgM2vmUzz1vBL
GGx2OLxkjCYvfVJtLDN4dl081ZOTpAebFSEkir1jFv+o+MvCKBjYOOe3pGBCJkL3beDkhUs8+VSa
uOKH5DPMrQMnf5zfjCbrYOLwXDPKaSex15CQIIc4Zwv72UaJduWX7ckrFfL08F7gUHT77xbiXxdp
6zDUe9vS6zT3vkClQVajqFRH7iWYGBZztmPX5nYgL4rouUFHzaTXASGiRnVmcrai8qHxSJeXLj4N
IyABIwmvZ+b3YgQAF7911g8PvYiTlHMqh5H0e22i2vQR4eY0uwm7AG7fu5gqO7zOdkoTdJDa1mrs
D46D9djRlslQ+tts5bR0waOfLcjlse8RY8yReCt9k3O/49ja9RT0mMzWnFAhRwfGMQyrmM0qk+hY
dk8hI/G13xINjfPuZhzGfIy/CFl5+FbYHwA3PmC2Z44Huc2L+RfiYfhWEGo2p6Jh2a2hEaDNJQvV
oFmCb/lyKmwOmTEtXMAfgPuGVSpFuennAnp56K5Tb8vrkBthZePKmx7H4AeIGSJTkAvZSJeYsy3X
Wg9BxtgGMA2hV1L1+cbuGo6+y7vQ4n0ewk/s82CL9eQRwQwmc/I+WivXW+4LbcZ0igKJcSpYB8RD
4QtmYNz84RnrMQyo8AntuKadA0q7mY31ztXhmRA7d0HE4czxJ+DoOADqWr76yESB1zLiiXEi4uT/
FWTvWeehmjbRMtDDU8rsmA7q0j0o4FYbERZ7twKzMw0UhJpdSxWaehl6yGZGV5/tFCZWsyCWhtx5
iaFrAHFszC3gLkaghOVHqb8QStqPcoDRZ9S/pAdkGDKnncEhHFrY5YHHMD7eQbDlEygsjKxz/Wxr
WdMKJnd+iJAkDO8pAIgC+MSrmP9SR9dH1ZZz5jsgYHzATB+dsNiIIm63poSSVie/PMfigwRkgFjp
7zxoP13QRJs2BCwfgtO2ZUEUhqOrO8J4j5W/azPzDVHyG3/XpHoQ40K7cLmoyhYKv9ki0Hekdsfl
GVMyRqkajOgRAbKSUD9pe5lBx4E9aWfkktrmwJmTmu1IIsIQ9uHkYgPwGg6lUea7YaJ0ATc9zz9J
tWhNFJ4JGg8cuxzwqzf6BZKrv2owi6dOu+0TqutMp9kUTVduZhA6KudxOEQagd5NV9XIoyLy6ktE
GnRb0z4B7A70MK3ptWtt8NRtE+xN29Sv1hYwndJPIbODxlyTLNh6VP9A8TAcFsICraxgvhVY4oYc
WnCEnevVsNSRD4H5g3wVUSgyFjrTMFxCUkdG9T6lpViriqH97JK9UeGnMrAPuWKWohcQHYL7Swcd
cKV3qnR+qihHXZm+42z6nrGirTy6jFYxhpoc4N1uCCkTnBj5MMFY1aP43A0WYY9X1Vntbi52oe3T
1uC1V8rKQ+CHDOKcSQHwI/S97DfBTrbHxAWhMbOJN/0h2/fVm8bysh7a2OfP07xMw5KnKXBSlgoo
bcKH6pruzmmyIwe7L2ma/bBicPOSxbjQ4K6SId6bfvA6jedahN9sVqJNixwFfc55NhnXxz7DZcfn
5JtkX8u5jklG2T+rMvrccdelAVGsNIOl7JTzmwrUL69v4AVBcen9Y1Tpb8olITSLHqlhvpRaMDqN
bYYREEg61cpdb/SPVqOARxthcjX5LFSYgrx10M2rtLwwL33HHfAWlf1wdNslnhr8CiUP3Do3doP2
zb/UYS5O1w/mNMgp/AdiWgBD2P+Awa1LJfw0r0LoitkmmfwvlQsKAc9ovo5Jne1tEReMJYiewrva
ZlA00QmvgP1oJwDZuXUywgo5d9g+Ynf0Fy8fLad/vDhJ6Z7tYvL1qCD9T+ecE86xF6MlnNLGF0e9
jL/cIGl3XgwdIyUj3uTBFcouRSAgUda9H3s7MKLKRZilhLYl2BdyRFHWpe1wotrT819eIO7iP16g
6/HyApyGtml+sPaRjna7JoiAz3LMo3BJs5soYjhbibEnexys42YYscqjOJr5gL/JXQuiz7d/fxl/
eIwJE3qmafE5WsIPnA+foeV0ENWwHp5w0yBSzBlt3u6mVPKtdNl05suHWUEID8s8/4u98UN3q+1j
a6Y3NsDnbFqYpT+4Leso8Ajxme4Jvot1a5AL0yTxt3II8vW8vOPIJfDeeKW/+ff3bC+f/X+6Kn0L
ejY0i8B0AWZ8qEa1/DIti1xRdQNv4QHb16kdyF2HjXVoo4SuOsWy1Yyvxez/Lj1Atr7zON13e6rz
mRgmv9UIHXIin0OWfhRo8N05T3V/lbL8rlw28Xgd/mZPvZfZfnjZAui079nC4ZL5aE+dFCOfgJ3x
SXSa+YoxU/SGg6BEdNhkwukfKalGKdAHDHrODMgxtOf8ggFX4wDtpx2uxHSwy0uUobkbbYvpmlay
zNZPVVtBpjdBRGr8e54w9ujGmMjndzX43X5oaHmpkSZWCsPFhVgOXjkPpEXdUOvRpPYeafrKxtt6
/fdP6s+r05eAtvHqeZ6NyPjhgyoLpzb5S7unjrnxquEGpgqUFHPffW0EO8FEMwC2vPSLhoSw+/ff
/efqxu/2LBlwJpE2luD/XEBy+Ni43xv3ZMFmLeax2WHS7EhKhRtvGZv++2/7c7kiok5jkJSQMlm2
Pvw2txV2jVvSPSW28Qt00ic83qv7dD+z1O+xCn/9+++zl+Xlw8UkyQiZgpiaT2Thw582q1XN5KOU
pywMvW1iQOoK9d5qHIDV3TLsWCSCpGTsHxnPVaULbF50iIelzxBwkUdr7TkQw+iLW6xnqgroDBSc
qgYYR+B4dhkL1txG8iFqqCg1mOT+5R38uYASNGT54g/mwIH4uHQVSR/SKuk6pzg1vDUzi2KfNvrR
6vzoNHrBeCC0/1UghIHZK88YqrpVoEZmbIsdcfBxiFTFviEaBadtCpAz3KtvVJ/tpIpe5+ITxJx5
/+8v+b9czoEdIO3yZ+d5//FvHthDYs6VtE+MGhjwE/1G2wFAiwPwaEERIN9K0IFReKTMvxVC/5c1
jyvZcwUDaM8hbvmfl7PH8JbfDTF2XNIDdTGD0PNx7vQ6O1sEBleh7qer1UIGcdIWrWvx1OrRpBzP
6/q/XO3WcnV9uPoIyDi+5UALoGfzw6vpzaQQMR0Cp9ytWa8W99C8eH4euf7i/Vx94lTODcf+0PCM
8i93tvfnrR2Q0pEY6jwEmz+XFbQu3yxi81SZ5jdmghXOETF9lf5eifyZSLC4CUnWW4WLhGOmBDXz
CJEkhiWX2IcwN6wf2vIOc1fKh15AdYzWRNKqjYaYuI5cqMUJwuXD6FiPM6i2fRXSaxN01jnr6/4k
Jelquzf3rSyoiIqR3Co8tbcoibaCOcuKwIjcQXDg6Te50BDKPNikjnoG2HDo6qA4I0oswh+8zopE
X+AenArXrDXB3XRjG+tXwzY9oJFkP1nFW2pGz5AXGhi1CIWDRbkSwDQulE3iRSNdYba7Hxb2W1QZ
F0v009s4iIOR4koyFKBHg40bm9pLQzwdXSxA7Gw4UaXwMVeO3/sXyn5e2ih77JrY4nRWWH+5XP7L
AxvoI0fWgMceB4j7Yva/klBFwulxMkJ5igbHP8+Z3OM0+JHGjf/Ut+bZj7BhZNNCmrU4yDSStrm0
eO3GUB7NWSMuI1RFNb5iWNd7QnjMCfAyIpZU+kig7xPkRmNFQsH+ywuXf97xgemxyrI9Dnzh36/E
//XCoxyAa8ge8HS3iUo8JrMx/e6iSP5QSr/5xkQbpPSuQK1Dok85mnTRPbYBpE5OD9YrFhqwtwh5
OB8uYZ6smT4L3IN6XCN2imMWUYvnpp8j1CpqEitInyGMobZCa2iQtazgq0gH7PWWoZyzyFHyXWzq
J2usHu87q5Zz/0U9YlZgYYSHts3thBky2vLZUeJpNNBCcv2T1Gp5pn4xQSlkyTzUTPA0mISd8eaL
ilCKSsBULWrZzO5e8Bd+UCG0Lk0a7FC2+LykPXz799X0v8R1ApNnNKuIJbiJ7Q+PMJN21bkHx3XK
/UPAsOfWeG29xc62QGdzaGqtIge7uEaz0qHPqvas9RhjisiCKtrr7C+ru/XHI9Wl9oTbhggRa5vz
8fXUSYNwqScg7pEcjgBSMh8a5Fia+gYWE9v/U9YWNLRV+B5Hs9rFM071wkN4S+KyuXSJFf9lp2st
6+h/rLO8JPh4wnTdgKflxw2UP9t4shkenoiuC2ymLiSMEMEQvSGLgTqPNvY6zzWnK/P+6ejm7VqZ
vX0Wlif+Sar+P9NM1h/7/eW14DW2TLFsXuWHNV+Rzqma0JxOMgIGxh6hgPFV7xNkQAgDfGhQTrC+
ontuWhc6vNfx2oyheoholF1NtXpE1w/5/3TOpua0y2EySc/zOL/95br68+nksqFYDiWEmzggfDya
5SJORrfyhpOhQd+RnTShfZoX3LEB57TMPzCAHVhimvAhDIODEezrkls7SFR8MZJnMSdqPXjyUxxp
fdQ0ncDz8NUln4ZrDCt26J6relTEw+1bG7TVCyuEOqNYEjgaqOnoWIbLrKEyzMn0Ej/+FhbtL3PG
/lkCA6JVslX4rKoi2MQFhnCZOgwXF2N1XIdq1/sSZ6Hb7Gl1+uU0njzKWgDbmJS3bW0wsBVhobOk
6Ivm5XbndL5HARl8vN7yigPDAoE9iLLIuSyg56YzCfQeH3cyDydmoyH2RsNfl44szkCCAeotX6p2
anf9VDr7+wGkRNDD/Sray0xaknQIRN55woLQb1Xn2Z/gpoJJzKJPyq6+LTygY5TkW8NprSMJzt/a
xA/Si9mnP0xfo1i2a7frgof7IpoyNDybfv8y1d03s5zJRhjbAafVBXDYc2O3BHHAASvPoWav+oLg
n5I5CIKTq6fD/SSdhPr3WOBgTwPC6BVPAkg8kXWz8oRnnApBw8rxL3uOPy9+aXHSJ28cSFB4Hw+7
SUFCBjdXc0oyuGUZXaDLHrqCDEQGeGfUCAjD9P9/90uL297xHEQKT3zcb7aRabf9GGuI7WTZqSGj
5qQPzqlR5EdS6clm9gX4XZp3FleWIszzj19Bdq5/+febyv5wwHHYpnu+zZOQMJg0/7inCqIfVg20
FGnaeK09v7hwE/EIlgxssf3uiW84RzcOrwb1EZslrzF7XImy9ILPaWbsYj0glcFjT5LiBxsRBsc2
yDGMjqOh2DsFSPlzDP7agQGIM3s9lxoKd7Mtx9H+20rvW3+8HdZ42rQE78UGHCeXKOn/erA7OUql
g2n7FI91srkXJs1KmifVpMy17/98L1C6f5ctnT7VlBwHL5xPaUsSenX/1gexrACSqxy8qgHgPZtP
9y9QGjFrLk0wuZab+4+kUTI8ZHSxipY6PXvMEBTa9iAwwiGC1GKTZQQoHrrpqOsZMSV1xSmRqUGB
XkUlyv/51sSZYkQMnkmOi1Ma+9NWus1vFUxQEErgB7JpurVWDcWYaqS9QoQ9tqVcqIMjs0NqVOja
qROecuzatOudZjXSIt4u306EhZb+pHth0v27oEk4UFIexVfSyWxWhflUyJawjE5f2hCqRw6u7sBZ
ND+MLlUM1EorIBcvNcgIeEXEjIr6VVFWImt6iJCs5r0Xf4pVBHuxJs6GloBf3HAhuOqYbh/c///E
r/ALErmLIF2N5IG6CVmmyp360Ui+W60+gVSsb7NDaUOrk3EniGmtYFpFBxjx+XrES2IjbjynVm+9
UuCxafCybMENIxXkCKzW5OhzQCZon7NK01vi+xdPCTjQMtxVDgW4yzo6DdWjk0YUa0eZv8udNj60
BMXurxIN/FqgvR+7RCdrE77kS5sB0g4yrgaOLyjzWIQ2bm60F7p2ukuK+YnDRYXl3oarr1tmTW3R
P4Zhbb6mkRnsI7zD2gnCFzL/a6rXeEdGLXguNZWxiZe2CiToa1REsJJTDLNlhgPLHVz3eI/r8Ngy
IM8gXRmaEvS8LYi3T8TlSWsduAaj1VjEmFeFUezjUXNeaDhOB5Ki46b5SXb20IrBeh2cTKyyOjLI
gDKSn0oJmqawFreTvMgM51lEjmLfYnLdk9yyVgksl3VQN2iPofuKYcz+H8rObDduZcu2v1K47zyX
fQPUPQ/Z95lqbfmFkDv2XQTJIPn1NZjet2pvnYJ3FQwIlhuJyiQjVqw155jrFHXNtoI0X2WwGsGx
acx/old6RFesVrShDHvn57GxNwvIYxz20ahP5roNxWFM1JLRB7w643NZOK92WXz2JdEocRfjK8UV
vzc7sdF6z9lZkYGVL6rgUmHxr2NcfaI3PyGcpXYuc3uthJ3sZLxWfNO0E8ONy1xAMtH2vzqUeobs
0BePFbluCiPZ492YOs6y3KEJnk30XQxh6GU6lH6ncuiulTF1S9gg5dpXyKv6PPmEErbZ9j630d1d
HKKwvdk9EyYtcZNvIn7Xo8ndBhLEp4rR9416DjsujStsrRzXcRlwv07mw4Qy5lmhEV9kSR4jTuLT
vOnOGHkMVlvdRTdCd8HrFKKW2BpuiaDqt3o4X0XipzswVafA0YiE7fE9pznmxQHD39rWxhgXdmgB
I7L49pN4GoFerXSHyFgtw+wFP2qRsvOCd2fkWe3t0a2fIDNEBH03HcMTO19aExPWMp/1R1hvV8Du
ch3LKQKCfGdHFWhaFc1b7xghttWRQIr4RLMk3tspq5DUeSBKq9M2wsrkqgWGsOoZYJ1d4myU71E/
KZ8N32NCHVQWCj2cBUe1HbMfdYZUFG1ffdKTZFamYDjJEVaegvKBk0p7otWbr2lABsvGS62NX9kA
LbUq2pPrTpXpRs0zde2y8kv7gYoJy0ogzyQ5GpfA0lI8EY8Yd+B9iY41RpI6turbgIaKPagjP398
cEtzmej+cEudcoRBw0i3xHLVK6/ZOHbs37RIGsTdE+POcRZaZ5YeEnzwcwNXHfpGO6U+fuKIIVmn
f67qgZ5cqZ4zMyDFGjP9qq2jKwJi/4mkAjYGJqzS8g/wSqsDJ8kmMrFtIua1ty0miz7sEULdgsGQ
z7TlCb1qRpL5YiBGQx4di4F4v8TDWtK+5xCEt0lBnkFUZ91KIEs6VpX/KPXB4SV9j7toH+CTOWQB
IrgR8fsmYawNzt6IFo7oi5cie+mktRxwWx0T1OS7HlgPU8b0qDlscSJwQjwgNbpGz6asBC82PGqE
EtYa+g+jCq5Vq3sgpHWxDbP0AVgUMWA1D35Vl/ZK0/GkdSjM9wkhL/toLF7Y8lmo0Kjyaus0+gLZ
YUhC37akJg6wIA2ApxkGb6POXQxRpe7T1LRGRWT78ljjwU0WXbDVmpqnWXcuQWr9hC25Gq2YeazJ
lCZ0ZgArqqkyYt6NcLY6jsRTVA3A0dL+EjajuYCGYG6I+aFuzrMrqnvehrTWVxLSAxNghfNLAxWK
UQC32HRhJEmjTZ+ClYGbeBNjW17jiim24USsek58AsG7Z7PTrQvHljlkKXCvSlg4+ZG1ok0yLfCq
VrUdWpDUnumfENB168qp4BemhQ61jJe+zYFrETWyJ8IBz/n8pRkKJ0tjprUg3fF5OIYnxSq0JjQK
RW4lnhozIrY36gbEEzeb9NGnhqUS/Gd5m8aq3Kq+VctJuBhOeiISgNn7yybUSQ4YmnTteA5eylHO
lpGE0G+FKm8a0nc9eHWzi5103psLb0M6TY5fi5zcdFD9Eyq15V37W2UJY5bYeS88woSREcV78Ovr
JtTsc1Ha41r0gsTl8buZNDu/D6a9oa9sSikORsN35By4Dwv54HmEKemV4ezszrvkWXQx6XFfTTm+
jXYdrvIoP5lSD3amIFp0spDaRtgTYY0pA8qnWnfJ5O4k5gnCtPSEXhynjthOlu5Im6GVfcyp2d0X
GSzSqrGf7mOZrrXgHWqCrMa0/GIB1cb96Z7asjnas9h6iNDt5BDEUlvszaxjnBxGGK371kaYp4ad
xXcxilod3bLaJlFsnJzePQLa+t60aXAh4Wpl0eDZtpO4NYMFhi4KxyXc6O6QGCQrTEQewklGX4ak
2K61PZNnIC+6CNYZL0cCpIFWEAQBCMgVSUxnB/uEMRr+qSFgx58sZyVC9X53lrcJGqOmgOo7SWK2
wP07AQSZoG2X92FIW4MO7vps1TSkxQ1IW9dDQo+omrl/zPPRtOpqn6V1vPIL46GmO5J233Rn0yBG
sEUY7AkMaIAHQxl3dAz3don13q2xvqvZwohDFJ+wsBjUxcRGAZ2uW+uGorVcjamoEQF04YFDHjp5
rNFLo/HFKcSeuSWN7D0JLevsTHI2KqV7U88/h4Oywfv5c84X5gUPr0+il+1ReO5TQMoMfE3tEBZk
/7gVJ9CsVk+lJfVjZ0crhqjkoY52SbNY7gxsvyal+SO9vediNPVjPqFXUWG2z5MccB221fXoWfEF
OcmcPEgwuIEf0uhajCeqT2agmLHGlJEfaAsWHJidmwtGl2VckKNb6deJzdhC3rq3/JgFpM3IFXGC
K60TN0FAmTARRGDJ2K+R/Re6f/WD+3AHnESZN9zudSii6U0eWPGJet9iGUfSrTWtWGs8+SsCOXTU
hbDxRcfNOZH9aLfdHpEHiU+W3z9ogdrrQ6Sf206TKOEdKEOOm23L2Lumui22GikQcB4R3sEsQKgi
k68eKbf7QXU4VoPiURgZG1qhPemRDenbIqnHs1PEJ47CDE5cbzA09WM5AUowtBnfP0S7sOZ7kT3+
qbfkU1MMr66hwke6Reih6sy89pisaQ8BmBlTiZgv84udzDi14G3CmteTOCr16WrCZF6IQmlfRmio
OJE6QrN+hjEZm2ir3jkPk4VmtieiGElyJKGlbjNjL7KS+sbm3shnUxUOMFnjPOpdqU4W/tCd2/hf
oQOYOMeOTcuUbAJTf8gqYvZsJ7AwbkB3+iUClsAJEI8yTsVctHDJTD/A8XlpHMJcgrp8QI1d7ZMY
el8bdw8kB3vvigcsmLAFdbksDxHiyMea+AHBarJPCKqCddulGNTDec8gw3Yo4kNqf3YbjXqwlEiS
a0nwcjtnzcq6SfZxMd6iZoJvZ0/hZzdGbTO4RLSkPfxLQsSdVFoXb2JXFki/xyQ2b6FlXwOH2CdD
WflpxEsdJHnw7Ft4HJH3nbvGpn8xigdH1vKh71FEkhBjL+fzw/2+VWjCl0rAcJEdyt/Os4bHQQnj
knZW8MruE6ydET08Rp/NWAMk6NHHroTXiVUAgXTSOOdxwn4FvmoftULHYKmb5ZZ35tMgSocZHatt
mOrLOkAdWooiepiRMrVAHD9mgw2gyRqeihZogcr6nQuqnVrB9Z9y/y2cHAAoRvCkwK/84orwWIul
nBK29Xlc0JnYnrjbMC8S/mfpJeAWadfkWhNNSuMMzVU5gEFu2SeFDaKm7wdwAP266qgH8sYCcAGL
ehvkCrpBXtkntpoRPoSJAKkuf9LKCNZMVcylFHNmlTmMe93AFREOZNiliPTOVmWBMVfZsWDYtG+9
9kTIcHMYGLL4jrjx5RD/pmR5jhlZCm2AVGPQW20rxrHdVqH+VDIDOI40pO/trUnG38qeGW6A83VR
dGF6wmLN0my6z4zgn1U5XoSGq8umghtLmeJ4dDCKyljsKoHX09iSoSaX7cwykqnzCu91WjQylzC5
MQ5h1ZfXuunltowCfFaGf2Qh6bf4q/2NSfNrlXTy3Ww7CyRZPzFNQLmz6KN5DStJuNSRL0cOJwN3
1EGqmheGZcNb7mBBGYkyzl1KW7JyQ4W8PQI4jh1DXlTbZgejDQ9Fm1dHv8m+Rm2jbfNowNFhMwWr
LOZhd0RSi352jWwrXrQZYXi0oC4wcTalI8WDlVJIhqn4OsbBSKmNLstP+oUMC7yfJnMXF1jwCkBK
e+yj1joUiUPDrHK6A+VwcnKKI/lX0XloSEnBBEBOKKMSJOBgTlyGrGQaAoRBRUVIAcoed1D7zhPu
LgmHS4TgcjeY5k9PjM650H1CCvBFSBtPSjOmahcjy1zpmvXFRnG8djlRcGiCk9nz+u088ap8lgbT
YlvvlHq8g6CojXQefGJbILPdMRNIzY1LOCaLvonFWXO65wbVIlGrghhY3yVWrEmIZ46M/EwLOVTV
cFLOcPA5QxxqEGAdyjpCmOCMdbUrjl5qXg3ly0fO59yes0G2SC69Xxz8LLCv+HKPVZcPiG7tCAIt
J6I0IE0hivRV6yGrHLWYGIqm7uB+N1ej7sZP3QZN+aLWI3GVM8gZ15rXT/Lidc4x6mPeefAQBIVX
X5TgH96th46aSjJpy2uGVWhlEO0IqIl2dOa3r01nPffYkLEZjcBOyF5PQzBhMIiWrPxfCy3Gg5ab
zVnxPfdEq71qVfCFWmXR2H6+xVZLmUtTY0sCFgaanKgOWSzup0xRjr8apXntWnsiJjfSYPQ6Oexd
+ty1DHqyXsyYgrfLn0LrhwGMC3t4M1JWOTu9qcjTCt+hKH6NBjwztqdgKZs5/kiDY/9gWv4am6Wx
CmUbbXC27SLcMdlkSfIVYcfEQXzGOfjd7ijkPBoDC9doHOLAcQQhmMatZj5nFi0xw+jc79PSLb9o
kxWdq7jktOMbz0FOZk3kvlk9ybhmku+F7uXHtCkeI8HBy7ZsuC/h8EACgoYCS8vWbeb6S8J7/X3S
mkfZReNaKst574lbWWujs3ez0rpyFj1xy1euHPbMqcyVluAxvldwFaurkTC9SFAd8yMFCNqAMHp9
iaakjbaT7v2MDfpRuDIxenfIAtTIsypRrMYe59dKsewE0vosudcXcTS2e2vqB5xVWrkO9HHNMpFs
klYdiV6fzR/N5RcIchaQAX8aVmmoWxgc6EoMpButPIfOe0iocd936IzLCjtLRrOySJ8Cd7ZXSoSD
qH23fmNDQs6pCy0tbKmcQxfDTHrGNUZgXziVoHewCE3T8MNzgfNNehrQERzi2Ss4L+jyO+BcQYQY
X5Un96u2hcuD4ycg8qJTB1eZajlYcMHv+C6oArCTBmT7kdnWB2XSrL2LJhkUZweX5uUicwC6ONGw
tT1BF5ZjnV/Wcmsryu4g5zjFFuT26HlLjOWLts/WZlSVh77N3rvWTc6U8s1CuDDOfeqmfVy1D6oN
rL0lPbaUUb83TenkzX+mi/FkFEa0spyy30Sqf1O2aDeqJQQuy1x6n54n1oGvOOgNs0WlVQhtYqmT
C8OO37WQJKqq3whOW42FL4x7EhsqULshL9RnV5r7xMb17OkXTLS6M9T7cmBkNgIcArpCdFM73JB4
euRtMCnVxXroSPoOWWQ7n+DzSdcfJkIcL0oACOmEhmNbKZ4dDqL+fNjJ2/CrUFATfNFxNzdANnyH
9AI9UOnBBv21nHx3m8/DRB1vHscohZy+arbMT6x9jT1oMUHM2IUTxiojbL7wd5hfTHKRk8Q4SdVc
TDW4pDRiAKeXfgsO1XUJscWlW1TTncLpsk8zXa6kUfsr05VPdW7Kx1yk9r6wW1qJWnETF1c59oOT
RSfhV990n5DZurcbIvAQYQ/sEhs6vsYz/OxuXzL1qER1yx1YbirBzReyIWAw3yNpHh+THLwFyUez
fiM5p48g8p2j25GYy/Jx89wRXIBqoqWZskRP8eieqET78UoPeWUJGB4ptNMHNKsM6RpQ2o6rJE9j
Nl4tXG4Yh0kUxwdpPWg+i61tSn8XAplZ1h2ORs7KDqOI+c5toMJg9SXggkMteqcyYhAu7WXFlosP
W8XrYjC9TWZ07GuaSbs6SNw3NX73Y9xZWh1yxDSH/KKL4p2wnC+dQ9NkzJ9lYZovZj/hNkX/CNaj
PppO/50zf7zCNFUws5jiK7vVynbN8iQBlWwsXNvg/fGLI6N8FI6znlg4nyoWozH2Dw5F0yYe7K91
Myav6A0++wZpwF4gfjj0O6PsxSfYiRwIPT7bLMgGmrKT2TE+8Gm37Jxy+qGSKsbakDO5Ih36NQzf
OBE9F3SMHqsos1ZJnF3J4dWZZCTjZopjDKZkfu4o6E+qpJ2upeH4JGqdx6cdHTzeDWjxUDkg7+hJ
xW4kH/B4vZqUQGerPmlmom+NEjDugdgFsrCb5jVzOrkiYLx582crQqjq4do0lf6gjPIzfrr6Nlby
Z9lBIwNVn28zpXmfptGcCXWTdqlGvB+ZmuyNydFrJ7sgpYDS5CUabh0UpGrrETxveSmiYFpsSwgk
rFXuDCpw2iY7CdTThzCZ5jxLE1526OLnQSa7R8lJoyvI9UVslk8qHT6FFdEsMQjdU0h2gDW3RmD5
91TbHOaKSowXdHTjxWQpW2nDQFe3G1+yLrJv/cgXXthcWtMoqt0crP/QNf1TjGVz5/Y6D8f86ViH
3ZMe7G031695FW8rrzJeIjKVPFMv3gTTlW0OpgLKu9G+eE2xp/Bf9S5u9wV5YiGqLx1CDahI7d2o
xzcF9OQ1DrCBk1u97ouVk7fZqZiQkQWFs/da6FOc4n23PVZxB3yY740DJFvMI+kUvwP4us5dbx/5
9ePHrV/0C/zv/GK/XqO13MILOToX8+Y/55/c73SDzXoh1ULNuQaQXBgbrVoqiGSVEOO2ctYBqzB0
gHEH3liclH9N1BM6dgK5U7FCNbu1V+v1ZX15u+AsW7wTKLAMF8N6WJsb59Dsk1ty61/J2PoJ9oaq
t3YBC9LOWeIR5dP0sWnXncPoY50VG//rwLhqp+/z43hTN/NZvglE6/hM8ER5sJ8IiAVVucIJRgh2
p7b08nGvogTBQaJf4rEgaQLYfNzVGwkQDbcUg8qu9usdIMR+G6adjRVfBMvUGjUCzMsLtruK5N74
TVXFwIPqrplbW1/JcEeyktEgxazr7aKyOuVZr96rGhhAN2jVeURyd+uU/kqqwEaqPv/Eb1KUSVVE
jZnkn+gkLx2BBIGw8QZvuW1/snqXjllKuZmWRwvDR8lFPH0Sa5dQxtW4ubVqhSPzcMsAV4VPN+8B
X2VTK3flyLE53D80dt0cGnCfvz714pQ+Yo3rJzVTcfCgth3CRorD/dP77zLJrdEVc4K7qImfM05a
fCro3G4ac6gOQe0SwDj/7sOngunIbnIIEpl59lVB1DoVUcNHg3nZZsj9x/vfTKHrkEss6BAbpE+H
qXXyGBBu7n8ZVn15aPqoOsxXoJSp/enPSROnCYcHp1RGcbh/iNKw4OHmw3/92f13YG3mZZ89O8e1
bMzfU5bs1+FEmOjyfulOQsC8zUyXxOQaG05XH0IZVduxzYU86rXZbSvwbpPj/PHVpUzKX9/nw5+l
DQAnQ5DnzJz0ZSqbeCM8EyOTjBNSpkDFLFqtKQ+cfIgpxdaZl+m0RcdIALdpxjiEGFSbuf7nD/c/
izxyOwp6jdr8qt8/MI+ld5oEGR8HdwB3oyGRsHRW/d5JoGyRo3PI5m+kGO//0g7+378IpuQ//53P
v1X1KOjgth8+/eczdv2q+Pf5//znv/nr//gnnHtRyepn+9t/tf1RXd6LH/LjP/rLV+a7/3F1M03/
L5+sSzq840P3Q4yPP3jV2vtVgLGe/+X/9C//7cf9q/wN2d+YDSF/Epf8C9n/VHVQVN/L9z+j/f/4
X/8f7e//wzdctDa25aM8wevxX2h/+x86Ar0Z842hmr9x/hPtb1n/0E2CAFAmu6aHUhvRxx9of5Mv
iDkG9YqJYk63AuN/hfbXP+jyDBSLWDhsg/mHYXvOR0FrMgrVVUiG96XT0xeJJacMMT43E1GOI6nm
rulquIHIcRmRejpDoTZmzkmo6VccHaZzzNx59GKDXGFQG4YzbsvmPDB0ehBh8UIEB3FM1MCgybR1
kIPyBGbpb0NqNsKR4n1hkNJsg6wm0PbgmuINYUSxkcLsl0mtNVTRtKTEJ/8q4ybbeoDQcEK1qJQ/
524yYUm0+iVpKIiItGA5OB0HttADw6C6zUAL0K9p9mQcilZ+p285WQWIkbmIpnhvco6Wri2eRSMx
oET8rJXeBoSe0bmkH7SNeg6y0Lwo5LTuR8u8Zd9B188Je1h7pA4QeTNuiBVrMSzn73XBFxD1eOBs
XWwguFTwuprhaPiC1j0bs6+uYpQ73aioChjXrvHO71J3gF/xFs+S7cCDfGanLghtop/BVwwNBnsc
PMqYiSWkngU20P/CIOWwTGhzRRS9u84N137kgWzEcTdmjrX70x19+6XQ/Leyg7eSlK38f//no3CT
G8SmNrUd7hLuORRGf9UXYfMXfdXX9b62gme9Nfrl/UMO63HJGQPtxdjhtsy7q95xUTaV1ZR4f7yY
v7+WDxrm+6UEOBZA0ZNpYXw0wuC8oflPh3GvtPkAVpdv+IwAeFVad4vM4gXk0Q8G/H/3CnxQ087f
1rPwaPnIMJF8f3Q7TR0MBBm7+V5qCWmIGVmLL/eUsjgV67Y1xXbU2GBTZir0fBvi06Uqt6FqD/wY
7p6ki9ffvw7mB8PJ/YrswNMNtKusBTorx581XylGc1WUMgf9zguRwpleyqA1F6PCGlxVaFoRNS1c
O3fXwMNBieXTRssz/ClIPgbLxVSjgh+otOkAupOxDWYk3fylgPOsB4sRtQzTp99f9EfT2P2iHeD3
6G592/U+GosinoCkLFIuGl/pJsHw1aZovtqesbFI6TEhVkxWlmremEv1yyaaFSUhUdp2oFdrYX7n
AFhuraBlvqdVDy62CKggL3lorZsBiRXxI6FJPzVv0q8tRlRaajI79JQ3jAHHr0EnL6DSeSFMTO0E
mswdPIJQY/ORTCoKTEYKf/MTf3B3zD9x4IGk8T3UhrMa+69vEzolzNyZnuzLlgQCjWQn0SRQeNUL
Fl3zhEh5DaSL4t6E42zYDL80zQjJFaFhVs+5fPWslu1pNnqQLzgDOESVcXwbTBhIQ/Dck7oNIPoC
LLOnHcsiENTwVss8fA9qA0tP12QHJzN0Wsvde4OFasfgBgKGXjK59pYJaH27D//uefmgSOTHRt6N
oNyGs8THj1aD3JAetFIr3bcieK6CTvGSEwgT5l+1Luy2zc8S7mppGtoaMgmTvcoRa7H2ZES8lcSj
PbhHzADuDCC3/8Zkav1318b1mSaK6v9GGS84+VmtcNN9gwRXZN5hyqvPOMnYEiSKL82zFpPmrO/b
AcYYh8kvpuEIezBHJrA1SBbRiC3qzvwivfirPY10JCP3gdsSIFffIM5pmUoak/jpzCCR0nyeEL0j
UfZ959ZEhthppsIoncIE9PPiJtMe9UiULGujLg5JmnxJ7NA9//5O/GgIuL8lnktSkYH8HhX9vMT9
SSRKeqtKEOyl+4mgG46L6c2GIrrUSa9ZYoB+KBFt2iU06NaCBsQnE2Xiwmjix5Rcjl2ZdOmvovIv
NeXv9pV7npFNzhTSKkoP3f5wSTZAPqOPAyaCIQfonAEp1ay9FUW5L3PPhlvgZ7uo149m4Dv06rEu
eOQG4oP+uyuZH8M/WRPuV4IemtvB93Q4+R93OALVNaHxmLYJIF+AUvGg7YscQUKSKrU0WYcycESH
CVZZhHKGsJF61xY18iRcf0ur9V4YEtE37yZ345jOusJE9vs30PpgU/t1jZbr45y7ryZzGfenN7Bz
Zx5BNbCUSIRArREchJYB+a1eNaASX6xmNUV6cfQg2+3qmKH3VC8cZeoXJykuFJQQ8Ijd8OvvGTjR
p8Fwlzqmrj71i5sJ5W4VJmTTVwF0OOyI/TE1tZdupi1VoynPUBz7lY8SUfPQfP7+JzPmverDq480
nD3dmD3o/+Kd6aEyJY3TJnvdptGKjhjiWT/j4H0IGRI+u9VCZmXSvWiNhrIi71JSyBlx0zkF44I3
QpW7+RT+N8/MR8fU/JLPdn2k1filTN3/cIP2ERN1nPdopdNg67Xka8i0Stnrx2dHVymte+CnSTY9
Eh9AkzchBjTm48YWG1qy6CcA+S9gPTgrOYQaRHMA0bXlMfgZjd2USwASxtL1VH6Fz0ekcQ9YrU9Q
gvga87g86Z6tOYCxm1LtvSpqpFI9SNOx/T5kTH9BMHfL0O5Az5qMz52ZwIzEaqwYPMNEJp3CZG4V
VEqcYr/9HvbFdMy67gKZmyjdnveRFlXj1O27P6XnwTzwUq+rFlVtQFJUF0QIz7KJPk/FTO9+1g65
kIffv/nefNt+ePMxVXM8YuLINu5+ME5RroIM9DRtZ1N+7BChsHszUsOzbizyznFvVtE/hIEbLkHk
lzQW/XwzFU29cQ1tURkRan2B8CnIiDjA/bbCjJfeRp8grr6q96Iqf1SWDYjGjj6FeSB3PM8+zjWU
7KSw2XBEVLL3W/i2YRYGm0avr3Uv7LeadI4QHp9tnionzzdiCj6nUeyuUjE3KAnU2BNBUh0muCtV
DO4m18YltdO8PgxHRT+y7tRPxZB25YAAgVPt2VA9cEaqho4mz/J7LHGz5IwqhM95wfIqNMxBtGsz
0hYSLW6XEaQ8Qs3aHZAAtHku+EuVB1+ciPjoshqvXDECUEDuk1YxPZgYkdZMdH//Bv2LuyDAG8z9
r8+YAt91P75BelC2lcx5lbQEK25bymsGoRyfMLPk0Ri3Ka6JSpFuiBSLQmYon90cVKDnVw+xY5CJ
65mEIUFNtTIbPYOU7d+Yrz+yP3hMyaTj8UQWOxMJPh4KEs3kJtIk6axzAdsg2iMcJFpXOnu7D2qE
wSzCbvrcKqymTU5eBLaF6suYUCYDgyPoqIaUMnmwXyYOYH/z+tEv+HCDz8QAIsLw0wd0Yz/c4KMv
HQk8jLsM+sgWznYA91R9yVMvgx5TI0se1HjEbzQeaQhaBD/BE01NdB3zpge7f/X7C7J+nej/+sz5
FsYffbb/WFzah6o0F7Vm9o0Z7gaLuahjyeyRZARogf6+7EvtM3+1aeOkPEXwj7dF/QPNav1uVW9G
Sr+zsizxrWP+pGkMH9TkAwasflDOdMfQU4hMQzffYPG7hcU0rFXc+BuHZRGOMk9FT0QQaoHXqAsr
OB/QhLIhugkv4UjFU73nrTynDCmrukrPblrVO8I0bjg+ec6jPjyglk02cRT5yynora0rkq8ijePT
4DTIXyvRQ/qiCsaHfLBSj86r0R8YUZOMRecUANU3HaR5jwGEHqdtDcEOMOOxy/lSaVBJFNBes5g9
yoDr/T2B9gqVhE3uZ1gkhzoN1dLCl7KNe/mTt5tkLXKtN+bof7cEfKU8F/xQBN+1PhLLMp76nW7p
S7Ng5FVFCTZC4tmeTf+NFzs+W6V6DHU73HgqnlYR8VpLlwM0m5xvnKDXOOuQ8d9rSCxsJ0nCDmDq
YraOzJVv1uLIhvpF89T0YA0OWllaEs40wlhSMSbUuXMRjSidjCp/8wxtOCZgkhcqKahni7A8TL39
hjLDodZjyhJ4qxrj+3kC3XQE5kkUArvvLujwZd21E0EcMrMQoft5IunHnoHm/bhvC/PnOGXmY5en
795EVMtIjvjWRzhPj3LeQ1x/6yrLXn1mEbwUhhacjdTZS9WGBGURxIdnBJYzFu+t6/cMelJzR9Ya
5nXmJ+AtArUeABst7UmLb7VZNCvLnuEPtrHldGNuW3OeXpUdFggbAwMjcX0VV95rBCdjNdblBWyN
tklcK102OkHrAADeQEjjtqNVjzsj6Fau8r/Fdl5vSk9lJ3pABUVvLpBbDAIZUl5sXMKO+Z9jiXG5
8jdhz70cl1W7d4X6rry+AxkEWM13akEFPUYrWdVXmhdwLUF8JZ48ApovdsGoXuwJGSdFVbRy0bD1
jdGCtDKMdW96zgoBx9EOJG0hNXMipbc1bXGGaxufUYszuiEErHOhWhhGi/kGlgECCyJE3MR+gCoP
TqgcqFM7Up6nqkOFOEAWykOQUkPR3KZu/haud/JyRnB6Y5Bzx7ERqduvolsAq0qDbloRFUB8ikvP
HADaliOOua/ymvgAYawjbaLzJpDf+B7JbWRUDFv6/f6Gnsun0CjJ/ZaMybM+SG55Tj76JNm+LP+1
Itj6QRjMyrosNzZhpffnAH3vK4hH4pGZoGrR8GrOcda2LJAQUTCtQESbsPkic4OIY4vnIDx1zMNc
NEKb3GKykQ1PfTm6Z2qgOsUrCf5u2roDWkHNjYBMfut1XMaTHWJbwxVw9uaLTmRAzh+jpbgyQH56
BiUYp+RNZk3xsmdysQpiu2ZV3jYAcME9fnMLYzUiJj5nzCUhUlQgeWyCujHOOCcdgxmHQYN8gKl/
tgtzFyPXPvUDCS8IpRpGb7PRiiTk0tVPvTGcQ1e1axPkw4M2dCtj/sErRKFbo/fxt6Td8Oqj+1yT
WPqSGeaJ+lHbxUUprvgWGmKKk/BT3E6v2qSjXNUC4zz5DfHMOgk1ZuJsCzVZr7WXwnWs4v7Yz5ka
7IZMfOGAxxjCmH2fXEtA9E8y+1Np4iewLCZNoxlZYPGk/taEOEvSzL3JYAIjDrkH6Qv9CcOWuwQf
3NowUIkYg/+tUlZP7hXKHC1l6EbT51FESBldzabVMabmEUb9lzpHVEOl1lJKXkYvWVNocPRvps+2
YOlpOmwQuUFrIvxR9HQNdDv4jrBBYiS2OoQgWn9NJsFLWAQPfUbQqe8RbcoxmxNOGe067COrcrQb
Hsud48XPhRrEVa+qdmUnVsl53KqZLp+98Mpbme8NJb5i03Lo9hr1Pu9Yh3qtty60ST4DpFsUTisP
Kk5idP35MQfWOeXNAyZlFHwCPb+FFJW1XvZLkeKizdXQLZNuC+v7vazs11bp5Rl5ubnqBaaa2m4w
2iLRpDN+uX/VQXrpUk+IsMzQoAKFI47ENr7Yg2CtUnMqXz5DvoRc9KVenydUKRZIy1VrAejHnn2o
zeCQ29zQej8QsW4AIa7j40SI0UMz+og9oYFPRmjga+ufBAyoTR6BYCoCgHYj0Q5MRt1HxkDGNaYd
7iEYWjKlyA9qmnWmliBjMiCVJIqwJGu6WmtEkS4Bc8HgItxpTGp0zTRdwwrIHjLtEaqpeCF1ihra
6j/n3Xs7o/I5sVgL4WeXIf4Prs5rOW5k2aJfhAh489re0xvpBSGKEmzBVgEFfP1d6Dlxz4l5YQyH
rWazG6jKytx7bWJW8o4POMPSMArPBxhadjBlA3TeZZ5RVeYPdecByfbzy5gKsifIotoh++VpipRd
jU2wJXvmJf1LGUkKMTzoyGy7I3zf7ViJELP0oYIsdnBbIta5Yo9lan/OUWBdUjSiWIpOZgCRwRKU
gE60hNMSCMUxUskDGtRzE75GKaeHaJIn6MbkWWRst6aJrjvPEVRxBIWvyQB17QjVnUF/IsPsDEKc
4IdWU+McLOBlq7FAgBfN4Rvoze9ApdU1cnG/CZpcKkdhSHzqKini6TyPPVr1Id+aRao4hXs+5xi1
rv1EP5RuFe2jsV+L4W8vzfyxmI3n0iXgphfMUCbCvBipT+sGYfup6xcPooZYFuTzkQBPdBGLH4hp
SroLRc0Y1hybY5R372E2/hyNDy185vmkQhqMQFtsv6DBaXCwjqNUB96fRVSGXhe/NbicSZlnfHro
HR5rJ651scU2DLOXTNFm5Jbr2XQhCk+JWMY6M26DBgCX/GVm9UmzE+tJPOAon1ec/Gg7dfCJyyXH
oYLYBZx76v33ZGRQ3y4eX2uOn4I2QpLuEZUgDQO9GnPkScMelc3NCRRjGmqnXWe569z1XiipN3bm
jwAHcYtmYDOnYVa0YcqviQBJ9dUk5OMMNGOm3vkBr5Mze0x0qFu8osLCDmmoTzW6kIfYBo5jGSar
QbYVJfHikp4AB8A3tDb24nhCjSLmgEDLuVmbcMZZ3qpoBQI93jIVwL9pm2gfYO9qYjIGE7rqxzg0
uFDobmyakq05S+zXcf60ibPZFonKNq5TD0zJXTxpgZDbsZ2+m9HRtG/9b8tt3vOxI/lS9zHOqnxn
4BxFSSZ3U1Fvy9D8kaXOjqyOccvceg9GkPU9LpvVmNZriPUXM9Lo/0bj05U1H/f0i7O9xckn3Kc9
x+1SH8PKhqFbIIlVFSiS2OnfUg5wlBXBlsfthsGoN0nafFm+s8RMopVlk6MBk17JuSTSgtAix5Xr
vk0FiUbRqYp8MogY3M0JiQjaeCiQQ84NRKyRtNhAZCRBg74hzt5baxE/jnGEIpDM01yW46aYQWvm
dP4RjaQPTrLXzO2njjQvDk4qDS4YEEoa3PYv3DTXdgKVKIv6An36t11NxBJfJh9vdzXhLrZMmDpU
bjeZdHCtXcJV0/irCMtnH2YssmHEOc2bpN+wmmlrADXmkO5WgPzRk1XCPEQJCx+sd9IISm6Xsc1/
F9LeiLGiN6HeUllnK3qJFlTagqOJEaE6TazNz74W1ROqnEPKUrDxi5qlb+kGmoM97LsmfWk6smOm
2OsgPvL2ekSrLzbWnxRHbNmAWzd+Gr35RENanlXt1SIg6JcvwyJDCCt8VRgMKVWWb+8/uD/k/u0/
X6a5OmUBzdMV8iT+E0HeFvvfr/vjfAEBmIhC/nHE+PA/j7l/P7UknbIKne/f/fNAqIUEzmjz8s+3
//OrlqceizBBVUG8OWFkA2vOmAO2xv/6r2e2ZUPc1f8+7dTbGxrx1T+v5P46/+c1/fPL/udZksjG
QZCXuxqU7Ly+vwzTy0wK+TxZ//ef/+v1/c9T/usx/3rj/v3W/PM8y5+YqOot6mlGTTh6CW5Zu9IU
R49AtwemwochRx0wBvpXVKoDtaraayNx1w05NycD/whyQzr7s0nKlMeKtst77MeJNYyPEJr2do7q
VKRqlxbZL4zO17KjDdo3kCSE3HWY1zedTN9HCRVYFircmrKQKwJr5dbSw0eSVtE1EEQImeMCoyE8
0GFCvMpEK1ZV0fQrCFqPwFqIY44Ncezi9ISGubrUzN79oLn4oRCPTnTUflhsCW4hgzLCYR6SQL3y
bfMv6u7kOTeRrOKAs4ssPFQdAq04cmHNHudqSQzS868uK58KDWR2HNCGNRpYYL1u6fZtHJByixDm
WpJnfURRjv9pNM955zx10zKHiOt+HWrSvZaAGKSi9TAH63YqOUqFUu39oNunrv8ac61czUmvA+Kf
AUkP5MUYj8pWhDsjJK8cGAFjEzAgd0AdG8Zzsu04sa2T2o3XrQH6qI150/oY+bhWE5Vq+ViaLxmt
bkBpwe8Q7MdaOgT99QCd/fHoc+msAvu7pGazHd4NiZvC8pp2mwdlwshNXhFOOOvANsgWrVR3pTFB
3TPEAEuNm8Bx/2CEx1aMV/oav0wL74mpiJXEWiV6zkHwYKdVIN9yJw4vaSTI8OPdc6LpR2NFjx7T
pH2XW3RyhbEbRqk2lIrdNsa9RI+2eGqcuCafLwoOOp4eMZd4/EnJObXrHapBMga98lih19x2zoc9
wLzyBwqRNiiw5Va00528v3ScqB/Cetwl7S0w4+yCW5WMWK76la7Ddh8LV58SMlr0POX82whrKN3X
rNExgYjmW2EjpAvRgx5mUZNPsXi7fFehQppWFr0HxJThHjEpIOapO6Keu6IrRxkREShX5Yvthz1w
MiD6haaBuHOpF30DVrIxWf2mtOt4481Jdmis7BvYfrUTpvMNpSHd62kkLA6z9410RwDvvGJ0JvPG
JpMReHTzyJ/WXwXThIq58s3IMVJkwZ++ROBixCPXcqasde556qDSfFuSadNENjRVxTvTtkvWGFEJ
XFhhm+Qvgf52zd488o/w62iEmULV26n2f+I0GzFqfuXzSzfP4ChmLC6Z01/ROzdDBjApkWyn9vzL
c6kkq2x8gGL7WiTuN1MktwuggwXTsfBweKaSFynKmEiUELyfmy2kjpCBLpwStPMRiPGi/sRgwqXv
ZBBZKtKqMBg9OLmtls4R/tGiQMFab9OOiYDpBWzEXcTK1XZn4gStbT5/hWQMQKcGkY+IobOLamfC
4ifDUaxh1PPpm+5r3xdPy3hgUkB/YV5mOyfrX4s+uXjel+mkOI8n47Gb0bXAPknXgVM1K+z57so0
tdxmyfDQlT1WcVuAcDcb6wDv/WelAhYNAntWloeiOsjQjNiEbG2dRn4SfnOWgaX3ypm/CTJbUTK/
2M24z/6qOAGVpv3TADJ9CyX1LxfguB51SQ2Ru+9WMO5i6vx9LF2xVQaxChGJl8RuTIfYsbkAkaIg
7oXYQIOfYzJhzhMpGJVdim35RY2hAe2e69I9zQBO1hmxLHoZPid29xxVOTGManovPYc8mewdmOOq
savm1JtxTjqHda0DvR9m+2S7EV1Udzh6U/ZqZAa2cYOeaoBBnHmOK/bdt0ecrg/ufJEpzZsqt7ER
CifYKjG85rQtnDb/K4zwKZQmFxrO0/U8u1sSk0Tb7koAtxTa5ZOAbzt5trllWOAE1rdE2LrtpbyI
pP2IJgxzBHgOGLDEK4Gl8T4XebgxSB3lUpJwY+YGqa5R7ohKoJ4h46lzaSZYcotxp0Xy1dePKNaS
q2HeCIV8b5qe6YQz/oqRTRC8ZOGyUBOj6zkBhuT+sdsJOvrSepqJfsorSgoAXsGzI9Md4DYT8wgq
c7LFe+6AtDO++pz1YQw+ja7iwNLZ9XWQsl153ntgqZPZ/pxMs107djyw+E3HpDcezRYqSWiZp7kg
/YQyHIMc8VyUdJ3aG1X4nuJdOrcoqX0KvVaSa2sroJTkhgGB1f7rPI8HjE84jbhDwYmieoEyW2e1
C56PjB8lmJPWuSbxZwBzQ2RapuJfqZuaqwI9+EGV9TVT3k9FAxckSMHoI9jTFP0cLJKvisj+42se
S7gXrCcOieRZQVnKW+pv+sJhxpWZRt60De2qxQnlNAdh7/wl8CHMJnM3qr7aDcFJxm2FezclKFru
2hASPtCB6TIuPjJrrJNt3MpnYFAVu2v52qud4RvOymH15KgKZ6ocuiORdNa5S5cjXt/bJ1nL1ybi
XB+qAoxP4w1bB106+c9U/GxVJ7OHWJNnE+fBDghWjtnYMIfy4MnkbxzMR4QqwZ5ShGV5ZLI99x2H
COmqNRng9AjpUI2EYOyimo3TTKezzsWhToZjUw04h4CQmKD8IApUBUI8r8jeYhqZ68rW4drO9CNZ
7K8VIXzHHo7drjbp5rF8j/6wNloySIPEOeH6xEOl60PnE6btCaLFiyHdDMtNauI03fIbpzgXe+at
Gf02sVrQ90WeCt7YvFory6CmwViwJdXG2wqPDgjNio4xzIrUmvHSJn+qrHQ3c0ekHg6ObEtP6DlX
VbhXqO2JP32Z4bh80xcnSIZMGsuCNcWA9iMpkg/lSp8mAcYTAuOIW2WMXjVHXL3UQMh4vTiaH0oQ
My1m7zM30bdXJyFzkcI5ke6pV61j34wRngFQFZaGwf5MrGwXnpIZnhCnHRp1ffNT9BhO7bq5ZZGX
39rAP3Z5Mqyo5glID8zq6LfgYvKDbIb8tOHgBjZBmME5snNE6CI6TOb0rOM96jlj23fd3ocRznEm
ZZP4aXNGWIlt1ky8PZZqSJFgJCSjYUO2fAPez30niv55qvv3NmWc3ab+h2q0vTPmB+XGDvoleTVT
ShJXyKvrRmczcR4NnDVtNwZEa6QPPrc/iXv+LfcGwc0OoARY0dbt+49Y+ZqVjWAy7VprVhJz03Ie
4xqx9Bo/+9brEa0FVjWcrORSa/nKnCAHmxqJDX3/59l6xDq6SDZRPLUyInN5ijdDzstRDWRco8M0
T2r4oAdKrmheSvH2FpsNmAkxPitroPdZ049k8m4ZD5qwNNH78lRluTrRuqUpXWU+eUgN3ZR//qca
GK93iIPsoGawtMQJCMNo2GIb5y2xmVGpJUeg73NSwzB9shuBh1BuTTBYxGEeP0KwrefIPN2/BImB
fy6ldMoljvzliw/DAE6WM6PhMtUpWL70dn0KZtM59PgMV7VSnyj9SO+uAvtEgCHFIml8Gzn22Xn0
32SWMicwyvkH6txt4ShCsotI49DvUKA59SW+uwCWLwbht6f7t2xXPkcHYoTv/w9HhQc75YT4vDvJ
xU6QLf8Vy5EhqjUSkAfJ5OgutoOEthQQ+OUv/O/3jhLBZkpAMiUicNTZU3m8Ghrp0PlBr+7PTAEr
mGNoPEaJsl2GyYddlKTBUWDlTXy8/074zD0/+/9fn9F96wW0y1z444mWNalVUTV3OzUbL67S46n/
waC5O6XLz+8P0hrFmybiHUNUzAItewg/yDcAm1fe2m84fyQB0PnS6hijV4RFdC7dCDjU+OTJil45
qO2rNgeSmnExVuZADA0EMkrJAIqQuXwpelGe5lu4/FHCjflzZrJ+sibOjlEcTHvaQYd/fric3/kg
GRTqrzl0GmZgXoGzQjrw2aTgL2HY/aSX8+f9C2Ha4UbTtlrZndEyuFLtSeT5BrXvLfcFGtRG5huq
OHhsSd2dYAl1cM57JDOMy+Why+eNkNigsolqezRC+0fhzfIYYvlCy+2dgiL51YJs2DrQdxJJrCF0
LvJ1li/0szeWCiiVxzZYTyWG8LyW//nh/b/K5dsuJAjWlxE8KcXQM8WCuHaW3low6Pe+bBjltKvE
Wjo4mPYoLt9q35lopckf7HE/WAF/VwRm+iEimgFaCdN+5AJFgPPS/JvU/O95GJ/Iqiti890tofXR
16DLi7WGc+0KyeqjrZ0Py7bewY+CBiB8KRIkFGfDbpp1SutcHamJ/9QJdfPPxFOfLfYWVH08tVdV
D4ExPqHAfO9JmkKu86Z9KpBg+GUOpJfOVkvMUvsVuO4vxJdPusMPHDUmMCEsQiKszgZN/nU40jK3
bUfgIkPATmkGlrpn1CcoGVmV6lMdTJcC2u7u/r/++6WnH8XQQaXHapLEB/P4MmjbvZFzZl9+9q+H
QlXj4rs/5f3HppLBttPux78eNxCAye65PN/9cXPv4Wxt3WtdCKZClagOCTSSNaOGv+THXd0StUsb
ZZ8xQzygOxM4fYAIARXAKhCRPA2dCWPyLPI4PGNiRXZamlcdC3/NXPDJ6MOHuPNXiCxs/K1ghcaE
D0SM2QpG/rPrLJMwz9glRcQZFmi35/Aj3M3QF7KWsbFsghduOcv8q4ZaAiJbZ5Uet17dXS0Wj4sf
nGBdlpsQxiZuvvzZETi/WiAb66qGVQan8qx7oW9eym3VLb27pKyYYzTyq0Xmua+RfLa2ONBIsA9G
3b5y7A+o6dq95xH05klzZ6NR3oismre+sl6svNXAmhKK7pi9OKTGIJUj3Tv+DdDBAQxG/6jnct/2
pjylsX3svDTYeGHU7XPCgVKOLJSKKK5TROZ7OpGc9aX1Nwg096g7bfqCSVLu5J+NrmnRuDOeQLLa
CB6ErkWSWvHLykq5s33/d1+G18Dvn2RbPvoy+QZ8a2IUNjZJcsHCOrwR6bs3i9474qpajybF79Tv
pRcOR46zb6ILYdtDMVtbYvqu+/C9XfLu2mUQ0NfBjbvjLYtS9AZWIlck6uxCmX7l/fjJas+fCEzP
sTlLpOmrG+nHAKqMYt4/L4HMouA+k2OzG+p2ZOYyqz2Srz/GN+esEWac/2r5ybhFhBps8E684jiR
J88lSs4g6BASePC3IT0E9uo1Jhk5YtJ2Yo4pIuBjPVQWr5hfXA4rwrOtvSU+HN/9HVQVaDf6goBe
MlLF0EJLprE64PU4cbZoqTB4KYZI5LXBX+oEAaEbqlwO5066HQ37oHoFChEYDaxBlgh3WLtm9mg4
1k84SY9jMjzmiAG8kgPl6KYRUZxJh2ispXVdbDzD3BructLctoV/nhrIwg7DqwIlie1huwxs/ZpY
DIGrLv02HJjuTmucq7ZHmKSuWugfbkG5mjrjY1EHTwSe3AzpPZvj8JGWw2eVptfA04ecnr2Xg9DI
J/EzDNCfzUOzcgxuC3eECFRVv/j0oey7yZNfpr+ptXBgV+nRnooLC73JXOnb78ll8sc/2nL/KEby
LNC/dImgjahrZifqca4EWARJkjr2AACi05fow78NQvMGIUHUdSZ3p/Xo9N9oYL4Gy/9pv0pFkiKK
4gG7Zv17MvHY6vSPDguaZ8DK1gmpialwfhTz0gqwmVn0w/sU2ZozUY5YICRhtiTMr3WCFQL3H1yX
2TYHQMpl6tymxHyXoU/MFDph+vDmrl2eB70InBwLT+yki7MTdi9WiOuhZ5pI60SsvRjSJVqdRQYY
UOuZgMYqm9ktfoHSni9O4DCk54UXvUkwvDu+5q1s9tVcMepvz6mSP2RpVoz+PzJoxVvFtiosQbOP
IOtzRxBsgUNaGt5Dqp0W27NNG7SlR4GG3KrGaDNa+oaJky4YKMpJEfnVkdepGWxwuH5IE4Ivpodm
sQ257VtHk9dPiHud6F0Fy5plez0oh/Ropi7m5TChteb+Hk388XbebqYQNLudKGpfU72Gff48Ysxt
6bxq4PyksjIBMWj94uRhteICzC0KWP6wAzylA3fpohM+5mP/pBwDK3v4zDsMRYwI6Gl4nBKWHtGA
0fA3MEpPhpIPqohPdeIdapvO10hOoxjfaTA5gfkX8XOlIiYEQfFc19PLIOePZmwox4hQHDJx6UoG
IAYfz+Chf7RoYFnZb4QhRek8OQUWlUBGX7gJ+nU2KIKgR2fXYyVPDG9YN1UGvwfcLGZepCS/ErR0
q2iIf86jOWwtXkfJXZkaj17crggCR1DDvFI5X7QmzrOHT8mNm99S6g+Xvk7eANCspz8NgZprkt6Z
XWErNWT/nmb+G1MLmmiKDnJWjn9k3S7UjvDJzJK9an/EZqzXnLJupjCuuTX/DrPoXRMrGTIpRBC3
jSU5Gjqu3o2O3baOmt9JmtMKbGI2nq7dDWEMmIXG/nph/7pu/8kwCT4VGXgHrArYvIYBXZttUj0A
X7Lt4TuWnF8KNT92vilXcSrMDbIZmuXVX5O2KJvr8JR0IGI0aoIpb3cck1/n/reRYTtSRcfVIuXZ
GmIuIgT9u1K8LOwmilhEbTWxlFgZKIHF8GtKguyaRd1HUsEmJDIxeoAKPK+YJX8BpgNXZZGQlola
HFPWEtdgEIEwQeCFhyIzG7yfeWzNqEFpgc62c6ln+qxmQAj0kJq3heuXmUSzJaF3C7XvvrTTC1hX
lHo18goLNZ4Xy5w5hb/lr0T3s7SXiE74HVPUnNu55y0e8YqoeNzPKmkPDgexbVCQW1NCzSUuHPl6
7XO+hNdiMX7u/xbWeCgjZE9ZIVhfbZvwcLSMq7lDWoUXTp4ySTa6DpsWVEX0Godl8yLzghaK2w/A
i8NsGylFA1oW2RmOxVPLPO8CcTW4+FmLaT2kagR0U8MjiZpNYtnXyC6/kiGYLzE+iqNmJjZGpCCq
5UtYZ3KrLT5evHv+yV58J5Muz7WmRQ5hnhgVhwNiUSydJdSSp65US97e9DqVwjrQP3vwc9Rz9y+h
milmxUYAf90XXjCdsp6Qbi50aMajR2nNJmq5CrB30dMfYyu53b8Airb3RoTS3J0fQwb3AHLHxZWI
6HNlyYhUjxitiK9xFuaE6g6ofu0WXJhmM1yDMACFVOsJpEFvguZEXBIcm9ScX0IPWE1pejZkj9oG
/sP0axBj9yotLXa4IqgS89zehzmXXCI948mp3xJVB4/3b/zEIhFsmeGTR7kaXG90uQ2QFLg2iu4C
jO0tnVP2VZ9qpjEddjrJ2wNPw72kQ/WnJ35+79idfylnnFVWlx18JnRrvyU+3kwR/wSxc4uChVmt
YgN6E7aIkk7wGtqRS/62Lfe2zXFP5jMkuqFzKS0NhutC8mwDg+G5Zso/mfRcZHTT4X50mumFZ9nY
uTxMbOoPRQ5w0x2sGhke9DVI1jznPl6oLMnEFtfbBWJG22j4kDXoPVdxZIAVN0/KPMSDczQiLEYp
5USZW/lZQZmooXKBqnqWs0Niembt0sVniYmOIcZsXHXnqU2YUrv7CuUd8hi54TZzWVLjg6HzmYu0
nRCMbhca2iaDoIFffGE4DdW+8WnEGw19xb4njnAcUF8gHsBE6eKrR1DZOz21YnBKSvexBvRk0fij
gjJ63EvvocnZ427oVQ3oUROS5Dhz8hsdhT+PDXTrhvnWcpPpiP3gmug2uKa5Lvez7B4A813mXlQ7
HXQ/isH4jtzRRUu6RAQv8pa65EAgeCPQ63B0jYtzWWE+pggEZq9ZYWb15U7TDRDOS10NBTNPTe5p
n4SQVjkI1mybFaaWLDC2Xpdk25CkuFU5uH+LeOwOkm4eEicNXSGGHRazU7D75sFIMF3UfqSIxBhr
pt1YnsPYfgWVPz2Eo8Hpk/XfacKVntIfRlk/AwdZaThfCFkgShYTHJqMMsVldrYB7sxCWbv2BgHU
2pgqDPqSrJAhTL7KHL5u5Ey0BqZ6JuH9d1l50ZHDPg1Uv+9ZpKYG6CgyzCzGUmz43rWoYGoFHZbs
JKIJ1hUnGq89Wi3CIek1W6ygJjMy/wOXTP4ok/GzjSk/UqUOVcKBbR7zS5T3YjsQvTNptVimI43h
eATXJesDTJiEagYmvKM5WUPpxQ4pkp3djvHJ8UvuSrOUz45lH3L3Oy6ilBocxbVmtHqO8/RReQMZ
yMykZWK1wLkqfEqpBZpPh5saDty6KAexFfQIl2vc3CqH1vAcFe15ktaurdgwJg39STUdfE/jmHsu
w55hfiqt8jFthX+oCMyl5rCyS+U1xqrQwQP74Zupmx/cQuYxNdB6hnMXHQOAz4g7jQfbrt9tplB7
X8mvKs/Hk/KyZ1TFi9tEX6bcvRLsHnIKpr7oq/GdINnV7I+oTph5aJ/mrJ80PJcc1n7OhGSef7ZD
p2grepfexD7gNpyoCHJClzQHMVbK/MT1BT4lbR69biaVUGH+CUAtAew+qhkpTfJUNYOLf9w7hwC6
PETLTCW8jxJFhOMNIQ6TAUN35X5Zs2XsKliiDFRkuc10s4kj+XW3xt/fMVHJYVtkDwBE+xgwXza/
NSDdTLp2TRice97aTdVBo6tdSsTSWuBdVFYozHF/ohChD0yTInTzSx95T4OaqJgWC8Xd7GeOElAT
FzjZvFqtAs+bDx6K/lvjPt8f1ckOhWaEpxVMAWLvihpkSHsUUGkb8aHHGYdphAh2uA9GP9pjw6Aq
yMOb5fT1Jmpd4HZVfiURdKVaH+FIEVrrCHHctY564GisZqlsd3drppkYXxC1XznrMzOb0wOzl3Nh
FRSbuGnq4ouQV/Ng+TSD+9naFl72VQF85GAB3/zutbcGdzeODHArgYQp5g5oSB9f+zNRfemW1QFu
8oISwACOSROZnuF6eBZ+Os2YrFNko9t6KlbUgZLPBvNcEvyAHw80p8leYTAP69JpBmLR42Pp8I6j
izoJjFarHges8tHMZuWr22p+dYHVmJ4JOWnDo3KouMqefw5u2CH3rtn2UaxW90cGBQfa+5JaeK1Y
J278Ix/i10ROrHTMkJCvcdpVUOPGyPjrDANIx7YS62FmQlNgoO6whqCzWs9IjIzW/mY9XSxsxaMF
EHtFpqRD7h6/o2ghzKVIIUjk3GT5cMk851dgsR4V5EXVKRW12WDTtVnnU+bHyBm5F7wHY3T5kGzv
GX5XPPGqwt541SWe8iaffkDoFXRWmfoYGR+225jbFObx0lpLzR4CGe8Mw0iwPSHFXa+NbK1ReNDg
3AeICx0BL1JZ6dd9P5nb4Fgm1ZGo6sH2fqcNR4cm4p/c23edgyaIh2pqSV0Nn+nMZ2fVBqi8usIO
jQgl4+O72fmDazlLirgW5zzKrUOHgaBXUu9EyiE3tJfQ8XI03vxU6tNIskNrmre59/tr1ypSnpm5
E5ZRHoMC4upSA/vl2D6WDotmNrk/oHQDhaKMNLXdYfgjSMixh8dCLhOeecOsDVboqPNDpfwffdLB
x1u+GIP6maZGcpqMxtuWdXYxEmUSzjEhr7Y4hJyrOfhIRwP5LEF710mbGQw4nOCso88M24f9bJvP
jSf9HWuJd3ZUfEaMQj2k+03DEf/Qhu3PqLTsddtbT6niEpUTWUU+m+RyUZkL1iFV7qcRMEzM5fL+
0V47eRPONBJWZpcmKH/lRUdHhj3RfjnzT1oGKwRO5lGGh6Atoz1Nfn+FFoHBXQs4dTS741TgeLrL
bi01gLACrWYoPj0KA0BalAnjclKzOzvZ9gxgZM3ojxsxOdZm9pkPKEGLADcD9SNAuuYW6ARL2bzp
cPf0IkBt2mVcSyPAMCoZJA4UTaVfvLjSq5Dh/LlnY/gOAmyL0/oqQDvEa2umdb2wS0f/XTYQ3pmR
z7sEdU/Vt+8dlfG61axB94WI9koNXMGJABmzHZO46HGzf83VchpVAWf/LIOAzd0fMJdgdk9x265a
nXG4daqjCJj601kbtoF4ECbIEkBlLeBNflyx3A+2i6Ijm6j3IlZj1Q8fBOQdqpiyzIULQ6nPyFg2
a/BEJ1wvqG0HNtX7++T7n8aINs0FiahtHEP3F9yQQ7ZKqLbMMXmDcD9vKF3Z62GgWAKGEEP0Xcol
gDDF+jNNqd5wTxKUumS7K8QS4RhTtGoambjq6Chwr2amhz2xyukZsGDZFktNgdxHykFR9TB0SMnr
DYNjXTDGy5r01AXp12L+l335JSquJoS0iL0tY2NPi+2czKzEku8TlxUeJUgq/7kEzY6hd47nO3HV
KwGOBStWMbE+Vruuam9FNLE/Av600k9c9GTQjxjRoEJQlvCgWgb7SXgcfWPoXfTW/pgY2OmWhRuz
Y8mPb2KelvDe8UrrGqgrOBiYVHLlJYhM0Af0q6XtvQ6xuljimXP8zUgwCAYWgrllvRr63YAoAs0+
K3k/ceAreLjbUfJhEKFVaedfUT9d7y11bCQOuZ3oMQpYyrWfTxvD9S/B0qdkaZ93cbNQLgrx2ATq
mrHIrAzxJS21wOf5axpTbOfKZdY/kwTUw4uifb4yls/xnzURXqdhFeMOeOQX5Kd03TqYZUArZvbg
EAKNgMIbo3WpudvD6YEzSXprmUKtBH3bj2FIW9wigMjKIJk+BJ5DcyQ+qXbUn4yGzqHVnvkY1uYf
rV+SqLZ/0qhA8VzN8yVz/fzgOXO3JhzV2Rg0qGrTLE91Cz7cs9XV0cNRDBz+Isu1rwM1jihndNb1
FO8hmnKfxBBSKuSbaPu5nBuQB6s2AKWVjOUGAHrLfLf68ipo7QM8TGbQ8Wtnqd8ymt5su7rCFLiN
NTiQuCN2DtM7cFDSyYueQ46yGOvRZx6Xq8czWxYpqsR79o2OCASKWVQcMpG4pbjj3CT8OZPwFJT4
nH23+FjWQ+4TVAfBtkmzrzSIX+uifapm91NO6Tf450M6VqxqOcR3uhprRDMDH2kAG55ky5EOoZMt
nf2SctddbqJW84t6WJMrUuv4YwRJgk26xurL5d1QduC7leAJab4B7QWT1GUkgxzuG3bM2daEc8uA
dEWaY7nJGXio/Dyc7S78aszwWLgR7kD7mFpEIzSy+R33IdcsF5epvFcdMid3xRo/cxWJaVW1LNET
IuC5YvMNBy5tl0EKm1/+5WOmXiVzdFjuXTvv553g5WgjfNWS5a4zcwKZDHlTJrWiWsoJDUbXbXEr
h/VD3HAzmBVu6Z5Wt5e4txodHtxAHgfuEk6NPz20ofGiBtdgHI/9jSqimaObvXiDp5mNwAmwb0qy
DQmB5ywV3NqCy/8OorrfLgmRQhgkrgbaaXqLfL4JJgSliMjwGpalGHE8ho13knIgejiJXg2dQ04g
u0qNv3YjAH/UFkzcyb0ZLVDuGW7t/7F3Htt1Y1m2/ZUa2UcUvGlkB+5aes8OBiWR8N7j698EqEyq
lFER4/VLDQrXO+DgnL3XmosBTAw+YhV87nq9OCO1YuoKq3dAKoRkqAlqfkn4qOZ8oY5B726vtd63
ZYADj2SXYQUzZ13uVIYoO2CT1yS7CxxRa5Wek05UtKQpKzDaZcohhUC3RGewrXp2ChNPExFH/Hg5
57A+z77JuXJsUhP72MrJSuJin8HwcwPiBL1Y52MvVjJ7c37SyA8GD8zaPheWi7TUvmsVK5Ug5/wc
UYI2osoCKEtuODOfx8EKPKFhccfeb5P2Sm7vas01ofezA62VwqmAoE74T8tSPM+YIhim5RrAj2ju
YMgQRuWulrXYRt6mcxZv1nJFhMCNpcB62mTnKPGkk0ki8RMvNe6zFNdGUb+W/HJekloPLcYaiRCt
uF2jinOyuk21Z8kIeStoVDCidcwHbds7dewfu3WVlTXGqRuUGQcFp2lTpF0ejdcJ3m5gyvG3Ueag
JxJt11sLKzbgz6hAEFKVOUm7SPzRWC5IShaLkvG6P44bH6kcVN7txzZ246Wj0CChYJ9KommKmXkj
P9mkKHcm0WWXxqy+Z/k3MGbTM21QcTbOuOgQ4mdoenEyH5Q0no+11KS4n1XL1YykcpA1pFcJtQcn
SyqKMLoBuojUzlAqzTvaOU4xRjKRPCLhq6soEfedxBFExlTmjdYEYJSoK6tJEeHMLS1+8P4OxcPR
RdLjiaNEPOGy0taNmSAENFEc/Lg1BlortQWOtm2vJd7jKTEQss1ac1Djsfab+aql4rWgWzKT4NEq
pOZQYctBh6PvhhDX4FLB04AZIcXk3cCTafxO6TnHhkyAMDeUjhkViz/V3TXYI0wtc5rdSgrKm5Lh
GyPNgKhP7pOLlhU8WSG5WwhicT2xWryFcuv16Ek+kT7/Ryf8GzqhoolrOvV//8o//Mk1XAGL//zH
43uTl0X3K5vw52N+sgkN6Q96zmtSsCjJOjgAMGPje9v98x9gjv4ArW6Ihg6WZYMT/ptNqGp/wB1T
YXhphkjJB57LTzShKv9BNBkwF1XTkGPilv//QRP+Bs+SLY3SO/woRSFvW1V/RxaZ0tAvcWlq+1C3
vpu9gQbnZpHQJCchY+IvX8z1J/zgVxiRsrJcfmUimLoEA1FXAdFAIQF3we2/4HUoCNALRxqyxxaZ
+rLZy6twhUOyVmJyopxG/NEiZexTryah2CrM51qYDllO5SMe8tfcyI9lVmrYG1rorBBa0wkruJqG
lm0W8UNsivdEPiI1wkpFGI/lVtTWgBuSAKCmkMonA1mNFp/RBu7HlvwJgQhbbxCa67/+oMZv/Ct1
/aD0PM0VuiKh3v4NagPFLqNgiUFpDtX9dlZXEjN1+5jzEFGOqYRUWovl76qYfWSxAuijuRbRiSCo
KSokgp0fBvk+EvMPuFDnLBtGtBjEfegNcN5Czp2ZBglKRZRRJVWnJpee0j4qj3ADegIxAW4eBp2h
YQlVWomdcmGE6QUjJCJCxZN6gkAFWSzpKCaPMVXyI6E3yMeiIh8JH0dYpGaRm2EmZSJs8U4x2WMh
M0l3WQtJVoowzgi757leq+n0iiJTeijQ2LJ6iXLHJF0pMSkkWoqi8ZD4Q0rmfVGN1wO8Ojtqia6S
VwvEe53V16kYftArYNKWxndMmV3Y6ixVEU6sccgvTHZDvDDD21AD/MqpBPwNqsP4nUu1/lYGizxJ
s0SNI/S3nZIZbaXkHdMxigMgk+vgPlHSV4tT7FBMIuqoIrCbou+pDSWaO2CtA4FBipyu7VsBoAxu
wZ2URWt513SMNOIsZ+heMMqrbXI8VhGpmlptPk+tnjmyKhMZMUBbjpKcFCtiySu6iPTnQ9+cb6Qn
SsBQc8L4Q0vIVKliAhvRdVMtLtnv60HwGuKzPSoF37II54jS1M9ZVJyRBJqskbUEXDQmBY0MGbl6
7MfiOi/Z8ejKsMKj5iSlr5xUrwOIcDChy2E8zLLuylJ2mQTCFRk4Z40sxCk/KiKz7W6g280dJpsl
64daoMWMTOtGlCCUBPhH7ChJriyWi4aa3U9t+mFSNOeHus0t9pi/Oab+ZOwwDd2STIhyBsao/zl2
tKrS97MxWvuYaqHbiPjlzZDKCRE6diffdWr6/Ncv+B9QnnXHYHqjaCoUO7Ayv+0Y2iC1eSXxisqk
nCpdv14AVzjqejDoRf9UxcWlIqTUpMz+OQXgZcclv7BBB99D1XwAAPxBoTYk7XboX/76vf3ZPmuJ
hsneojLEKCvw6ZeBVJbaosiFzNob8tlqQZ0bEW+NM1mLdgfJUL8WeIhg/pvf4E9eVhUlVdEMU6FM
p/72G1iNLK+FO3Ofa9nHpJn3YsV4QETxR1tj0Q2ndEcq5f1ff1ZJXJ/2t9OGJnO1oa+nqf84RyU0
fq2RA3e/FdDi8CocJ2wxY3beVitGhQREpYrhqA9Ba9ynhH18LgbJPftgdnXKB1b6kLEY/aN8Jd6c
6mStEovpvCOi8Eww1G4mb9YuEjpMvBFw99S3QHnkEPyQMmVz/FQ0wk2h6scCyQUZGATMpjqeal7X
yyYI0Zmq+0k1duyb17pCziQisp6WTH6A0ILYRDkVYok64jUkTJWyVJg7CmHSaFQDuy5RXelm873D
8VWlIxbk8QpBQUDPaULiWhuv3cgqVuOdYX9Pge2yegosOJyqqX5M9DkkqJxuEtNFgVfimSmyjcqG
LZOhh2G3RD52VkNOBuI658b9AZ4fZwPmiHiiqa9k870ylA+9tN6XUyuA+PmWJmfm1GhDWWVZ94Qw
8cYsvlytVp71eSFDaD07zCwmx5ryr2z5ohml+4aFPcJpVBPkvLKwyP8O9ySrv6FZVY5LEQuHZsgG
TARLW0/AvxwAgRyA2lmaaY9pFbEtAVrFQBL2Avk7aEtnsG5MEUZLJFUXCrAbO+qMi2WELJLVIRkv
LB8G+hGmYkci8SCBSV/DJMYky5PezxNORGvzQkPEMfY5q3GxRxMvSw990kqghtLaQb/HgO52eB/c
SB0sVl+EjQja99jICOjKF8TXuexo5hi6eYbtrDRgDSENaZWFbNcyjHwy2j4wmB0Nch1cQuS+lfS+
o/HWKllDxIOEQ6Clv50CqCkX0IJCqzlBMN9PFW4nxiyvZHfCORhXyx2M8nOmFbdmzZJYn+gvId/Q
7EqSn60+AyatGr6WFwa4NwuUZiK4GippZ+mZYlGFO3SgLKjuz75QFDhlB+FJx0k0NdG8M3OyQpfy
JSh7zWla7YmV0lppiu+SRKAGGzq1TmkzAQhNAFrl6K1AvGl/wHseu8OaBgNDFyuRtQ/7hha0SeZl
NN4pSbXHZ+yZIgUDHXIIJBNa7XxDRsZXtSI+spbe3nBLW/ZjruNylzcQhCpag1JFsA6Sz/xAW/Qm
AqqGZ5XEET2V/NRi1Uf8D49FcTUFpIEZy8RaU3ezuUwJd9D49tCXw6WwDlQe91WVHqYpZ0/msST8
zW9MzUwW/0T8dtCemJ1KvkrCJv4XNHhSRA8GGX4PufAKuVHsDwu6dSI+3TpRysNkUMUvanYJGPio
Zxo19kciEG34IiRNAi2hcSSfmkITyUzi5KyAQzKziJ6XSlxmKuXPs4a2bqojAg2yu0SrT3FSHRJa
5hQyabMncbTP+3pP6BwZoqvTTMPAy86APRBJEGKwRJuQkeGVFDFqBCbqLnm2bqxQr6hgUBVuqbhU
UvOQc7iiwVJuotEQDkObnqQWIyUJI5upnlOJvkPt8KjV2qUOk9lrJSpG8AR3hcjZpZ5qRkEZ6owY
jXT1Zlcr44cinU6JBEVxLEXK+1n1MMm14S4WwXHWRKkh76WdkcvNXk05l0YpsmZLwLgYjbYQUuk2
C0JGxjnCf78YV2VcnUivvpqH3qsE4S0vpxsmrRTf0a3HiszsaYIgIAXDyyAXtyEJH07eiOJJw2XQ
GlhKB2aoGrOVUqtyH5DVnRIwMi8FQ6waFvs2jqgexDcJwAy7NcdbWDhQRHp8DKogn5EzAcqQOKo7
KdnPsCmc2p5eEEWhw0zhEgXE/wpjAo4mYYjOd+SvvDT0J+0WHweiQByyZYBIbcqUN7TdQdT/qBlt
Ds3IcWxN7a7VIHXV9V1haocbfyTsq5rRalObvRCnxteTjnpX9Jjmw3ttwEQaxGDPyHbZTqder1+6
ur+3Wvk1VY9pvRxJI0YHbpWJR5+AEltToB41xqdM03C8BUy6u52W1pfL1JFiWVCYSwY4DjO9iirK
H5psMHAgWm8UxhD+gn/KLJRwNJ0cXckJwiqHwc8Y6gscDlddgyN4HiLZg7hC53siM1BWUx+NhWtk
2XnAiUsoEU7ScrnETEZDUc5ekoJvJ1IfK3HMz3lDSLegVwgGx/HJkjmb4CVObyo443ti3ijPSfWN
GuqCX7I6wHKG8KZDvDYjJiHRKjGw1UWyjj1WpQbKcz6g3qFtpAy3NSqTROVgrkrZohVO7Ash4EJX
XaUKZo7CJFFjhLHYmYQ0tuB72sV4MFjf4LvPVbuaQNUuC/T1PF8JFGYPxjLKPAmCK5FXyVsQ3zet
1TnjzKAZKTdFSBjNEva2ruw6RB47KUruDWQlU9LohGZjYkOu2O2rErZOl4pguWsM+oYK96ZXgK2b
lIbH8aGyZsQSMjEw1tIfAe/HI3iXFB04EWdk3VvzNyF+5SgnijEZE5A61mPfWjeTxLk6tNKHtmp2
6iTx84tiaN8QqBQe9Dbf0VAyPCWCDB1VdeNUQ++LuXgWTVZ+zCNpyPeA/RblubLUFxPVQZX3TPA4
byIdPWl6cayU8LsCdikLv+fA/WzydEG9TcNDV+VIw7MqcSttPMpB+yQK1neYfnu9Glcah/CY6mih
DKmkTugMtVdO6b4X1ecBCV7O8GLPmXmVGFNhdwaA1MEimohlZEpSrmV8oG0TbSqxvNGhfBoBe9iG
LgEmii5LJXoOQoLiUDGtDsm1FZQo1o4W/ISlCT3N+thxjkHFcXqDyewhDMSWYjE1GGFGOZHmLARl
Y4UcnyLy2exGMBOQQQKlA0M1902/PAg9vvxxiFDJZBlOocQuwKbPXfqhDaDEjSzF/zpLT+UShdAi
NI+gGYQaKkJ0xjhqESLIJdM8TY31Ma0vtpglh1qYPUZV19g1ypG5Dh+oVxoTMD04kC+dgMQpMJ7l
UNLw8t4ksXgLe4wgXwM+uyzQ5cP9w7y1yfOXtBR2EufccU6SnT6Yk6dVhFNBL3uPEgxo/fxWdPr1
ONJ8prUuH4Rqeu6MEDBEcBzIerMKEiJLTXiYZ0k9TFSw57Ea7IkJDzozcoI5DYCxMVSCmE9yV2As
xiglsHJtVZ8UGHEnClG7LgCbzz/aQttPLfOBjE8NwGy6+IAtJ8dM55w4coG6zpSvYHYLHAAH4nHC
X3Hctr7+hGuBIkc26or96hoyAnSPZribiwzwoWZWR2VNd9Fr5t84AC/Rqy/HqO4WTGlx4ljZIq3f
ZU+2pWzs+gzmnAaK1LROoZmbFOi7y4gKLGNn8diYeewXDU6rOJA5c4wrbdiIUD4nErZ5+QJqyIVY
0OsYZTRLnXyRyBF7aA7HCcRUAkzEhlMeobJjNqKhaqxJokG+0ZHjPfjIAtY8ifS9b+LrcclpOpjF
u0YGpxER9cXag+7UdRBMF0yTJscycEeU7QNNjbsaiSxEhPdmBDMpq65kym9mr7+qR3Ndfg5WZ/d5
+S5n4bW8ek9w/TulYRCvhA2fWcbF0Ouc1/uHqc/emUOdaLowTVHR/YsLpz6KYehP4C2ZAHLmlMG0
41UWWJYeaVevrPvAq4t08Ebkh95gQO4odSlfXaYcrjLCKwAYw7GqdpuZ7pP1Ik+Bp/Xlo76mAXVr
8lDKD4115hTmHKJCXMa0zc3guP0psFcexTi9ZN4d+JtTcukZxrJRwxtN1FIjptZCN6Ohi9mU90na
fW875irbr7ttbfsKeXR0Z2fi+2xy7CMQGUQhRVuY0bpFIwRJTq3jFo8wkNOD0+nxuciuvsllLtFi
jA5xI76ECdWfcSgeAzPYFWtBg8bcx9q3ZMEE2glbuwWbUO7CB0vp492sW8elF7V9TCuYoYH8FKkP
jyaBLni56ZDEQ4fK3koPa7+CYgH9vJqpm6OuWaFioXmavPxQ5/Gw1TBJbTBp5TpW2K5RJRILtljz
l6Z/ZtXG9EjEF6MvF4DmmQ9qPiDWCaUJy5PNGdYlH4NKQU7ThPeJLFa8YnyAThZsrZpQLi3gn1Wm
mLBeYRMYAQfiTGpqrX+k62l9Lf1ti8QAmlelV5vneG+W6ioEp+W5DDy3BO8KTX13AHGCc3J9OZLX
HyRp9iwTl/tawtvKXEJu3ddi9loDnKZPj4tYzJLvbZB+qBiPjS47IIHjluYyEmkYj+HqwhDFyIs7
8TaRge2R8oEcaL4SBrqAFp7GnR5JmM4ZD1Gso7GNJWCSJBv0ReUMnbS4km5Frk6qdTeg75qZwiVx
9UYP7k5rEDLMquE0Sro3AOnlOtDxeJAPGSXysxyfsx5VVB7glgPe5eAqG/cG9dTurS1ZQa17DPgx
3a3XOqa+yF4e+YNE9aCBVu9pGhGlzRw7oUjTevspacMjtynE7DBpHOP9WlYcy8jiY003IPd/BDoV
gWKcT5WEYhh1hGnrCZ5ts9oZM1+3JpaPUr+0jlqvxtAUHooqB27WcdYeG9UrFSZN1NwLN28MnDMC
b0oXumv0AWV76iUO7u3nIW/1Io7iDoh28trxQ3hQXR6hPoMZozI4auUVgq1i9XmMK8PldiGWlFgv
pJVaqlwKCmYNjcJJXDObBsN8K6ARsSeLqsTayzYSqhgEBr3EfXxDQJD5udet1KKcRrmNdJUPPsFd
wnm4LMwfIsyfayEkbdh5FiUkwZCKI/0HcgMDYvESOtbJehurtpod6mBqOB55KSVal9RrJcbIyUBq
1O9ZRWPbCiroKuJ7DFejUO+igS7+HFnwZPlK46QePQUBHIXKOeQY1Yr4UzuI/Y+5bcnEZ4gwZa11
XGFJV5dGvu7g3tild/k0XSYI3UgtZy2Xx6pp9yJk52xZII/n0kVWpfuCYoOtcaKgK7ue3Dp+1624
XVCMo7I9HrqR7n1KhUfQ88IjTVmGRJ0zXyDKVZ4oDJeIvfdSl3UUnchyDUka7AnvPJZz8hqqVGEk
AcIpRYkmKY9Zrt4GhGD7lO85HUfGqR6liMY3qcLYAHwrX3VbWCX2VnAXtW28Q/TCQRtTrCGgui8J
NUzK1M9GVgqLNR2keD40gvZMysEHq4LKq4vg2IXptxHcySHtkVJk5vKRiw/dugNrdFUdwUpfYRuA
ulktagUvklI3kxpCKCtjlytU58SEshJ6QRRpPSULdjzqF8AH0tPWk8mE5IPyCj/zaN7HmQy3WLtp
A3ZbJlBtBrbPqHqmOz194XUfW9RidKdE8UlnpWE9NAB2+/qmbeFyRWX6gd+ZBVxzoTBUEt+bQx2a
4Zj2knySZbJ9KdiLeb2T5diCBYENVWypqwkVOroB/WnET2eV7fcgCC7WKm6Qnrt6vo2G8EkEM+1M
uiy4mVU51oAJDu0AA/xgHnQkL+7M8cwnbN/rKm2cOY5OmlQVrEoUCfkUBVIrGffC5lSNFon6A622
fGWANlYV4Ny8TfXpramHI6dYN1DhFs3h2RoxnIkcKLZoMEucWOaAfw52cidchdY+J2+2rPeNKJOx
W/qpShpjVZUHOgVPsdrdiO24L6lIIQsk2tZEv2Kw7NhJBZpmTs64Apx+Teoe9ZdGwrMUZvODvkAy
yI23wRS+N3D4oFQSfyQzg6uVgy4xLSREhVIU3KSG9U0lJ09VFqVOPE+vhoaUvx3Sw6Bk5zSXWNcU
9P2tjA78oLeXgUWAaiff1w0SpSW+FOvsUpnjmx41opflMZkOkKuCrNlbjRie6lL/JvXZcxeyWIzN
DGIg6rAkY3+EyeEG4gLgMdae17Aof2zrS8EiRpeSbXIC8m5BWuFc1+HJZ0ctT9PMNEXvbmKVeqYd
9/t5yWdP1pT3YJEJlhHJMPQQauKFxIJ53P6EYo3R5+tyA3Igq0uUYW2JQRtNwk4RwtuGd3BE/Yfm
TWUMGSZhPqEUtRlLgGozLuHvFaFRRORq2LPeiMftMjLrK0mRVyOamVNdVIpzQEN2QSdGr87wsCiP
ZDCh3SxGcaePaHxmzLNHYOYKe8S6WWn4Hbet7Q/4ETqmnLvJQgZIsP0J+ixijYuHqFupKF83LFF8
puY/eaTX+DIqOz8JlbuwV+Iznqt6XNXlQlrKeNIGnA4B/UlKpiyN20PP6Ug7iRYvVHLWtoMiEY9f
fzSrwkYLK8KLyhonjtoct9bA/4kS/k6UoOoyjfz/XZTw0L1F/0OR8PmAn4oESbT+EDWRRpqoE9JE
S+XfigRJUv8QdRZcGhAychQQF/xXUTZd9M9/oDtYBQy6qROYSMTRWpP/KUlQjD9E/in0Tw16Q6ta
4V96iZ+ygM+gS/Ij/0QmIGvmb3kOpMDQGxZpMOmEf6Cc+C0riKZvHJUzOjAdrJCdpSGdbmNd6v2y
qRs9nIthxXR8bv5+BzXbcXwYPWMC1mhWQ8s1WfSm3QIl3hVGTzd5tB6HUhv9Hv9dSI15VwBdiwyM
jU1vnptGGI9qoJqeIC0fUynE1wUUUUTbMwzPKU38shHgLKvAaPUpNBylkcnqMEIUsKw3xyh5iYTl
OZIS6u7BCGRPhXydjtNOpnyL6s9iCaFK7S6raTbleGYpGY7aQjGbj2rmVlFebZsCaqblbttU8yUb
TuZCf2kIOqpoQoUPfbsp7rN/fRW/PM120y/f0nav7Upi83bow1jYJtEgevShyiMZvPrwvG3Sgsp8
AmPutfWG7artTxpCyBELWBd/dp2KDpHfan1ItuFZtk2GDiy72yO3y9vDvy5u1329TLE9cLv8H5t/
/erbE309bxhX2mGOm4lpF1kUohlXx21rWC9uW183tClVhK+L21ZIBQVYzHrvr4d8Pc32kO0inJAI
3HgmOn92ZxoUy/J5yy/P+Hnt9nAtpFhqb5uxYQ9LDUl7fbO/vaev19te5beX2i6S6UD9VFYHkBf/
+jzVpPLtb5eZVRNaXQ0AjeYZ7HOx/Y1XCM6oJuyd22a2RtziZifjoil321Wfd6TkAut2vfd2l8/n
2DY/77Te/HXxl5vTNuLVehUAz+fmdq/fnm67+L/fvL3EL+8y7Kg4R1ZMvKCVgXyjG1Uc0bH/fId1
uJJ38aGRdMH5nEbVerlcobzbnba7bxcJvkiO4+127XbF1zMteseDtsvZ+vTb1tcjEcyswPr1Obcr
TaHXqcNQ9m8i4UohWvWID4yarva1SU57c8wluT5ut09rCHmFNgVkEFwATQJVMFBjc1GCDm6q3uSa
ph2kIm+Pgdm3kJzaszEPgk8FcN4v8eTgbOZNmGtQ8+emtJY5NL5N5rJr5vPn5nYtfdCTSsbSbru0
/dkeuN3v6+IvT7ldud283fHrcdt1NJ3R/CZF5NfhgoRoyMtvw1xH7hI0p2UVGiFVXkthADWCrHtF
acHIthXt2olBvdyG9q2KJ9Hec0rORc5GlxqteDqqRoApEWFpOtOwUOt7cqLoAQwN9GkrR6aia+cm
b+fDVt4x/13o2S5+XVfoSuWWSIJtYf0+lkbBK5rXCQN7ozypSZ1xnpAQnDe1sgujcToGzMuPGbBG
P16k+zifgFiZYcvshvqPRTGzjYPeqdZKYRfTbUX2CYB8vZg3NbNNPoU89DAD1mJkIo9dTulXwqE5
JCAQ1nJYJRPzbZCUuAut3u/iejxI/SPpY2+K2Ut+3oa0/Yq+OlltQ2Q8PESWKejAJ2m5CzIT0xee
5hrj/hFGf3vUBOPnVms2KrqQ3lHWMdrEgOdpOuU6/GSMyevg3VYmsoBt8+vKeBCvFEJy/C8iFjIi
APPrAfX1p5kFyVdylWYOO/32J41AoxuFdKAOwMQ20pnjCuFVLXYCxiG9coVqJZnNOcUpPcQyDvoQ
y2R/LVvD+LkjKusv97X7bVvbdaTEIK8e1AylvngSAJ/tqHe2RxpkfObGAjP7dXnbquWektZsNfPe
VDJXQGB4TCtj/YWVigGPRQ8Cu/VyZHLTVBNhno44BwrV6FToxeCOZ7FY7B5DsgQ6C5XV52ZXE9bT
4gBYcJVQdjmGDdrxsKIJEIYcgICij2kpmZ9/6v6gjiDb0JGbR1yc5pHOv+rGJpNnFHnMlqdFoUkW
+iQMRpNHWbxaW5nMaOgi3LSJP9+Jha1Eh/ZuejWjHXUuKmF0mpfHbC98IPoJFRfLoggLAJ3JDxbX
6XU87Krwuc95LnQo+7l/9r4r1WUNJrLdk4ZOUW3AOeEZdN7l1tMgy87GvjChyV+G4jWlu1r9AZVz
yNenThpgyQ5G1mxyu8cxcgljEKO3XDnjkCqyI0FGvbnPVniKy0JLL5+j+ZAv77LsJQBvsCiBm9RC
ame03Z3UhJXgDNTBR/VBV/eqdlCUE4tq411n6a09aJZX9l6DYTDBBPgYKbsaiQ9YScIX5pOanovo
oqFpLu7NxkXDX65W2t2y2EtPh1TZ4aECFY2RFyMkbyu+wCXdWwcgdFgXhY+pWoEthT32z83kSovH
MwbVVUSNp4BZ6wj9eTZvi2w39k/EU1DDv666HzpE+aN5QnNTVxg5dlp8TFjgrQEC2KE1hwgn+hNd
DpvvFm12ryIrugxZYpp7eL+BuVfeRkD9RbkDLojSQE7PeXsYyHwUL9f6Mw4Cvl/lPlYekbTlwGF2
9JNbayeia/uQM0d8bh5N4TiJe+WDZbHEfO1Kulgdn9k+0DydMinOfPwH9NQe4XJZ3ngVxq70AD3b
VUwv7By8aLTd0+4w64dJ2VUEguPpaN47g0TpU1he4J+X4n0Z+PpyNmVQy0ypGSap1SxEHNyUeDx1
Ast3ICca4zrtT0l8HBaOC4WuNsXD9KMMH9X2Aq/BcsKayvedEEcR7hI+G9DTDxhSRCMxhgnsplN0
hPEeKnjPHRVXZXXSPjhmVe1HtHg45WrSt7qj9FE2N0V6gNajiOsXxvckUH8KwKNRSzNwW5JM4lG8
oG8L0Jon615LmpTQzCa/LPyZsjrIW8vBAB33Hl6iUQUtdhIJ+5tc8VzdagJ9rXsLoCBO4chtD3m3
Dxp3auH2nrLFGxumDmdjXKg5uhUSL9S75wWosze9Tg/AMpK9ZHmZdtPJBxg59jCcNaIjEn+CWgwn
hP55tu+7w7icdOjZ78krseP6MNlju4NrMcq39L8N3RfvKSipwguZNrFxFT9jrlMIWaIVpjMDd/IX
Szm2HArhLpeuV1euGN8uq7cf7SNHbUOaD3kxYeRKqq9iI58xP2GBPclEXZKuLtnIMtmWZmdWEDaA
VTonzbeOdjBtqkS6782rLsPtucc5AblT/1EBF3owO0fzlEu6WaD/YLkSYxOAewy8Cpf3C/53zBbJ
TDnbr8DCNk75LMBcYOAEm6W7Yu3yLK2ww+5gZS7f+SU7s3FhXSqnfFfsy5aMX5/zuNnb9MywTCOR
I6ODFrIbC7aCLrt7YOGkEAN86p815bnuKdd73b6/lX+QRp02e96asSDAgOdhXjZr/pAdtAiWzjKQ
c8UmBPChekI1peLusk7ZSUT0I/olMQeBQ5PMYiiWxvMwnnX8Id/6+HKxcDkdhLeMn6umwkzDvY0v
KV01KNUTB23LU35RH6Mr9V7wuuU2iv2FFm79qihXUeD2VDexp2p0fQET1Tslu5Cms6BeNMEphD9U
PcylX5ueIZys7IYSE7CU/Ab5Dx5oQbQbiI3Zvru2nuirWd/LR+OUIR/fq15zB3SjUg/hDfGiKgVy
b3pCHmzOOwpgY+oNJgINZ0GF9SwqED8p0dC9sPYtRAMSg2KHZkiKmptZMEffuRLuNYEG7L26HOf5
ZmRR2r5Z4rkjHxonT2IrdP1w7gy2lvghZUwAi+XdfR/dzwv9RuAGEDGSY595hr4r+rsw+RjnlwF6
IetJO46ecvQXQ3chh1dDNDkiF0QfA56Y7TLzFiBhVu9TMIPTfmBkIfRPdOP6bazOknBq0x3fUMqp
0LRrQjonu6BJG9mrDgQrG9vwN3+Yb7zLq+g5Vk88e3piQRMBaR7slArwve7Uu/GWCr8ku0vnFRSt
e1Ixd5mr4EdGEvBNMuxyFzXI5d17hAe6Ay/IEezER6DXuN+RmldPQIn169TD1ANFy1989CKn+Vpv
POU12JOnUmqO4bGnGR4JteKPiuHgMbwnaUm8wzaZeLxzCRi0HT1NK9Nub1HNf1CvzR/VnpiLi/fm
CcUgbFH6hPSOAlCnjsAeywXBExz8srdEqjvBHraAHduRI9mRr91+t9+xAX9vfd09RKItXyuXxV6+
nhkUmAA8QFfkiCmekie0VyiUmiftdiBKwLAJt5oqL7hHKMP/UYbHji6U3w4HvXPTnVK6wXWADkV+
yCAjJ7uuBfLmaHR4DbRWDjYpplCl2w0+iMFDxh4X7Wlhlq/ggq5iD3yFCFOsvWW5VNpFsDhh489e
fATI4sCxlREPqv5QXC5HxaAD5H5DkOMs+0T2etmXng5q746vwB+V8+yFCH/s9lL4Lj5iXCY/pn2j
Ze9h/7jR9vmN+BAe0wvEelFhIx4Lkks67eVDCQvSznfxjflCTBS3SU8oF+rSWb4ZvGuPxFSaW1F5
KB1WWpHJtA09Ht9t4sY3GAcRK8CL055EjjDKRKyeHqR7MJHDnfzYXpKA4Q/X2hnKKbCBE4nULju7
jykQ6jFKzzP09cvhujkEu1cIS8t5OdeX4KJrJ9xDtjlbkXfB4U3wHm2d5Qx7CHRTwDnD9tckn7m4
4x4ooWxWOmfNj166gzbwwQGaH4Pja/s2nfPLCYWdbe6YfZzlY3FG3rT4OF8d+Dde5lo2qAo7uQgc
pGlu4ZYXmW/5sgOt5qCTlnCfXlb3wnN8O7n9W3IP6/DesEGSPo4ewcd2hQ7T7l7CJxxvmkuTDfWa
wRCA1NKmm42j0Oes8cRIxq7DN6xyXGEHcdhjIYAyho/Xy21zRkFQHdJLYa+5xlm7hwrmBk6xs64L
J/YNILS2QPr0hd44ywvCRGeyCQQAH+hooa2/CMoe+xsnlxfags4u3DEpOQDxstvH5L47jx/ppbkb
zvVbxqyHytez+PGcX8a3ZFF9RC/Fj3wv8k38P/bOrKlxNd3Sv0gnNA+3tizZBmMMGBJuFJCQmqdP
s379eaTcZ7M7q6o7Ovq2o2o7jNOzpW9437WetUBPb4yb7uQQzwRn+LF47E40c73uTb7GF7OEW8UP
33BSxZsn+atwuSOg2elKR3DcPDkf3VtLyXuX3tSXfG+/61fxOt0xEDJA6u/iNfkJWe4uAQnwmN6k
N+rV3Pb3yNSu6U7e8qX66onL7exKvMBHlW4ZfbxmW7jUCo1ba29uy2P0Yzno9qSFFcvwRneLEa5+
07l6wvzJjfSGLsq+ODMlHusvjtXymhWbw3yTeM11vgkZY9oXOG3lidkp/VqP+/YlOUfIVphdOItc
skb5vUiYbjetedSCLbExFfYNpGXsSb/a2W1f+DdOppigTuXGZo/CV6Mj7NpgRDQRLzJnfMwfyaMU
bKHKB2Dye49mnT756FRbOmxX6UM+MS6bW8MbDwtr5664N4/hfjyM/CDT3fgpXpF3oYEl72pTPA0s
yX+GiKe2JKufZ0/xwn3JjAQspBEb+XnQfqS+fAgP8WHcMRf3tTfvMC2dtBO9qJ31kH9NLO0aN3I+
CWlDqJirTJnjffpiWxhsvegyPci+dZ5vu+mSnsQNSwo0sZwr8iuail2/D+6/4svAVz2CVd2gGBhY
Kh+TM/a3l3EdANdRImB1y0Skb5pr+QXhikEFVcUH+AD+T+4ItPKYafBjOJkMBM/toXDporJVe2/P
9dH5yKGTSFtE3enWfueaeI1+GLf92RyXdz3f4s1vHuBcd4Lm/gbY24t8FWdk1Ons55dlffCmfNRv
vEWyV2Oo8F/9dDu/MCH2H6gpeHuIFRmMGdhYIgwn7KDutEMbJjbTcdp99HtWeOw1H7Q72wXTy1hB
fPZOnBlLmSbf5vw0TH5zzc4Medl5OPG9pnvyHXbSTUeMyFk9AvfZsATaKm/yAU6reevs7AMnvl5x
Ix1it9iPDDem75xRgN2Ve8LljafwRXik11GvAjXNyRvuPyIXeYQ/Rsxp48W8BcbBhJeced8joYEM
kvIWRswmfwEmEH5Yn/NrO2yNT+XVONvM3YRC3BUv1Y15aG8i6LUPWHQHgj2SHVOaes9ykDoMB+11
3GsMz+JAtJ4r3SiPtg+DwUevnPv3KBkeWFMMX/by6cNjf1P68777gjUPAGJP2vCWRq2XPMaX9GLc
FN7w4Al1q7xg3OZsBfKjXgHgNBfO2eCZ2iI/oP6lxSDLd/Lz9D69k6zwBNj/rr0tGAWtn845erIe
FeJatvMhOJp+foeMYgcA5vUjcaWHEchA4mn75X/miK1lE+P7flbfs3vJgHW/GdBxo92h0f5DzvYo
XlOWUIinNj/s6MRMIz83wa3deqyLj4hMd7HvUN49sF+4JJ5yxzKTo1a9AjDLPMbpcjgAzD3qB2eJ
R8GFuZutLxnBih1egP/xK86taz21T47jhkeT40hwxpYPzgtv4iP0WeAnSe+tCq+0Z2FlqguQhmRd
7GDUIKWlEAlL8q+L37fhGMBRBDVmqT+tfPb1mrKUqNZrv6tRttJ55Jtd2IVQddKXcvJ6sVaivv9c
r4XTYMNX0vTtWoVa3w/MvGMXwYocLOUxHebxEIVwWwPCGXGNLeBdi2RS1oJ9fNNIb2h+ImXuPVoq
GHnUeD/JJYqtFYWZH2MJPSdhTsC+wrNKTd4XWcgGeLlg62LKknkIa7M8iqWUt15rGk3sZ21w1ZGW
QUOMFSufRZ1IAQhTzHo1beWYWWBguMyaEoKbSVISVLbEvoa2gEYSalRIiuKhnJFbbkjUaY/zol8E
gXgvdGqDq2VzFb2teskoUhbQUPqhtCbVF5SuScSKGj0UDapxXBblBA+l2Ql2Msug5R1T1aIjIAMB
xvQQo38OqtiH0HynIs/cmaAWqdHuxYJNImQn32mhBqC5fBl7y9p2i3rTcJZeirW0R9ar3WhS0ogJ
9c3Xku5a413ruus1a23W4RK6ITY+9xON8vd6MS39O3XRkX7fVkldvBdR6IXFROZYR5bssf1bVLr+
uV7IFYWrfmAHttZB1wscAjU6tqUuagbBpSX2x1vrsr9rteqMIketYy6HyJT2cUWYowxCiCBNKsPT
39eMDrXiett68cef6/3Wh6VSRWMjL6Y3BXkckqGvVG6+ZIJX6K0yAACXpd7JPNMq5Y3SqurREXcZ
ASKL4g7V6eSgzK0VMp4TFPJ5cBi6kJSBTmMkIjGUihFHz9jQ2Vuv4Sm+IRIOp9c83hPkQsoUEhiC
CurO6m8UrTt38Hm9XjLr46xW9bGmqk6N1Hy2sFsTlbb8tf6DI9tQhJbUiH/cuD7u99/rVUAHTmFV
N9pMzdVgwFfRgqAHWsIkGsOI6I2t19eb14uCXuUxWy6+//z+17oJqLj2mb/e7fv238+idQKc3/c/
mUNxwZLeelAPCLSXEfmhOzTA6NIF3ajNhLKWymYwIvsBgloeg5JjG764unOU8bXMDEj0DtjLv/9t
vRZW3MueyZbZrA/QQJiixF/utF7UCI1ASTYAGcuqRzu0POv6IKrXeCaUtY243H1EPjgjYVme6vvW
33+vD1gfuj5pYqVMw+vV7+f7fc/1xu+Hfz/m99P/effRCOE0iR4g93IK/v3Z1hccLCGQBFLT/n6a
7/v9+c7+8fcfz/P7X75fujbSzCc6ns7z3x/299X1gf/4dL+vro8Mvr/jf7zSP5769wd0OvaZOOb1
3z/H+oTrxfcb/+PDWHgy//rx/vHK33f/48Osj/6Xd/D9EvPb3OpX2nSvKOSKIwSS/Ajg7a+LP277
48/1fn/cRg+AutYfT6OsTavvu6/Xvu+zPkVZm+zAvu/z/c//7rY/X2Z9ij+e9vd9SLh5aOm3ed3y
+ey1FxsmU+njIj22S18T6yQXy7/+8ae1djgZn//6F3vtoq53/311vX9JrUm1jc7/d0+x3mO9+H6a
36/y/W7+4+P+eGP/8WnW+32/0vp837eNSxfs/2uPijZuoV1XYE3ePxcRaNy0AlT8P6VEC3gEg/Z/
1h6d3uPi69884i/xkWn+l6OZhm5qqmHamuF8i48gpYDMsBVMnuibfpNS/kd8ZP2XbtjMUZYjQ69Q
ZRRD/8ND0RAzWZYhW7LiyMiF/q94KMofQBSd0B9Hk3miBVJiAiv5X53FrZXIUjtK7AmmDSWRivr4
RoXAif70p3IUb92TdAjdmf7JYQj/D/565V9szYinzAXrApIFHozyx4uXhcEQIEMW0saRIv92bm+y
4Y7gT0DXcsw2iYT4L2X4f31ZYDP/dFOTLmb0IuZlxY+O/WF+7iR/12VbGlFBc2NUHpET/zgk/o3G
619IAn980D8EXqnpiMDueUVSqrr5Qjk2bnYhuaKx2ybP//vX0i3tX17OViDpkGakypauKOof32uT
SRVBbvWKqgqOEY0LFJrnsV14m4VdwwVMo51W4qswnbB1J1CWJyenLh5ZFEAhOpysnKSaRApsjyOX
ltJEVMVQV9QWRW7gxtGIr2/kjnaA/BJYvbIpE0X26HmzW9I/MdtscI3gOBusAlo0Gg8BdMTHhbWB
VRvsomQ4B6xcQacN8Mww7sVzg69vbArXXFPCexQ9AJhbTOJ6qT6wPNWJPGbjDQJnJ+alZWTmdwGB
ZCyDhFvo4iV12LFK8XjV7Ird42Q9MuEGj6cuxjRL4Mh+GGZ5F1hy6C4wXgWu8N4U7800cuRpAK1o
SJbFdDVkczsUHcKMzDg2Zm9toQufrKHcqoZxLKLuMKjtT60EMRcgm3cK7cvIKWFV9EVU8nKmym2a
5iQZw8ukDhi8W77ZOVnM8KBeU4WgkQEUudmM4XYmOzEz6cU0OMknbdzMPXURuxuuY4Oxt6rEmxzW
/DDkehax5E0TnrW8tKjhj/boauW+Tn+SFvKlSTxu0PglVLLhTZWnUkPqKjYaW6WYL6VS+tWQTTvR
DcGOr20v1dOPQjqahDbt2nYmm6OCqUpZC5vAiIM03ul6+WbB2U5iohG66Sud6QKammtQH0dldp2G
xUpMCk5fsJNPrfkLz/c1rD5R77x3DWbpyV5wc0lDrUvaTmmS76yhegsoJkj0AdWCvATN7K8Ylb/k
ocQAQzdseZ5cG6/yZJyn8t6sQQ2mDVYcwPsI3HCjw6qxzegBbVm1ASfjzoXEXcpyp6vN7RxT6yPA
GhCSVFEeWZIHMg3mbd7wrdmViu6bFGqVz3gYbepZeal/SZat+sRubvVcpjsk3QcqG1YriX81+II3
eUPPLZLa2xRZ8zbXsEComfgBkHmk+t98OiX7CinCktSl6TFPubc0a19yFmMsCznm1BnPtwkvVimr
bW3zRrDv4bXFJrGVe2IA5UQ9ZSQv12adbqOa92w1xcVRxIM+c5hkinJbJg61eQn+ryYjJcqk6ECk
zI5EQ/qTNcdPnbYIpyl+lKBZ4wCdRpTWNCUmHkB3bv2hHZtBpw7ecbPc81zhtmwZ4wO+jEEVfgVG
nVdvXSUaTsAHLxM0wfXwLVRqtQF5PEpi9phBs0uI7RLGIT2BVrcfUgE6Y8z4dIG0kBxmiv6aQQ3K
MtPDctyMU/GU5sPdpBr0PJBGYUkLt1jPwToQYaJbDjgJVCybXkUuM9J/LYzuK5OKDkeLDFKG4E36
ygAykkOHX2dTaeauT8U9UV6K33TNya7aq1QIA7osX9965OE8cRl3QUSEFaRRTsMsrtmOJ8EuFkG4
M5YzDmoKB4wP1dVDaU9xbuKcrXU12fc0Hzq12qUhqZh2CwgQxh04Lkn+ypX2UR2Su1RVtrPOmaos
FxqJvtumY4zXhfAcc7j2Ft9xY4g3CxW5azndRUz0yRMH0EQRUiOWoDb0z8Hi6egMci1zTFUgv0d9
y/hJqwG/edDlh+VwsksUcpPKYBa2sWtV8TXTnkWt6mBIkPoYuXkxSuLgTU7ICBrGVE6QiAlbAvyC
+y+YvZUvvP6e5KtMuDMhd7SnzqAUj1y+AyzLh3JqIgN4kSTUv9qGgYpNaO9mNoP/OLiFGjzY0IA3
7Miv+qx+iQxLh+Y41IHMB6T+vskba0duLJwS20F8EcieOlFcJTUVnogn8lRjmofLQTG3nmGVuOCH
a91PV+EsOo/gjJ2+Ql5KdxxX4nUJDSBO5rGbqdIa/IjFoH+pJe+T9EDGGJG/idi41vg0w8qiea19
lQlEV4OjkbEM9r92GfTsggnmkjv1L2e20Amom1BdzmOdX3Qe+boaKfX0npY27nDiPOscADkJi7qU
H4O5OXUyXwUaPIJ9YdtHfK1k9lnbUWIMslAqWS3OWGPFXQxLs4X5Zyum8SQyiVnTCQXFBPWLAAnG
TqwkWXvuO7+e2+cp3Y8946fk8NFCO2mouk6HxhFvy1cy1Uwx6FuRCywVXXLQEdXN6wdUJDzddRcd
1wPeqNq3ZX9TOACsnXmH6xvyq8I8GpeGbzXtKzNyuM3VaCeSpfcSTMFObvKLhZCFqf0t0sIfIo3o
EFm6b1pzejsxjXdWg/8/hrA7RsgaVG3XiexjVkBrJMuoRkhEiac8JexFzPUmm7F2x0MMEIxEoGFI
L/aANK2s0MG1VUCqmtVckqlARekIZWcLE2YAosYKI6MSiWmrDPlFFJwU6jjc62V01wXNqS4MabOI
6rJl5ova7ERIxUWXkE8ZZfTIHH3DTxi4SU91EkAHDbVrNVq5p+MxxcxcFtt2dH61YbFAVVSXSKDK
VQr05zYfoY1i+AAGAVUzbicQcNREFzid2U5XPMnbxMR2ySgr+VWFt8qO8bvjt/Wm5kYMTzORTbKV
nluVZO7MrGfXHu0fghIOY4cDcYdA19rqd7lCDcyaBNCAEJ2CbPBUTKqfjTHvqly/x7OvMAGOtyn/
lS1a/2khJ6i9+oLWxrWN3M96ljVB0t0MSYsmiQokDnV6zDnUDslEUdQtiuZYr7eD8WouYBRMO7zU
qL4NCgGm4GCKqGrAlMOr6U2IBENI+VuMF6JwJMZYcigxkEIgCAsKjU2wzbICeL3Gh4oKm68TQpSX
OOlTP9MlwwwaAHzKPiR8fczIM3MFpudN1CHumCKhurWOn7bE9z1C5luiZrtNP7SHpC40ECjDknhw
6czgQ5+ydJu20pvUqqx1pIlvY+r3sbUtwxqyTU7pm4HvQcJ2Jhwg5okKWL+pDGLJRs9KWMDxUSrs
oMTiyt1s7zHf3FLDRuJpFpiS0mds6MJDC0gc6Zwsao/R6BHWOUruYe9yyQUjbc3SZJZlAfnJSh7T
JDPifW8PP2erQvBMSdju0br0hr2d2v7JbjsdwPESlIhvuY1kWH+yTdmaOV3oA6Ta5pPRbrhBAXUb
aohYWszoG3vonhKYhDDCg/dyMdP9fhNxDf9lwmk9nQEd3Dpj/EYMVOzWENfxTGeU8yMMZ1FZ0vOK
HZXqc+glkvwihQHylLaiH4Robq4IGncoFQPVjjZECVETZBO6SSP9adLiBy2yctfCnE4ZXy8Wqbiy
gwtRuErJ8ocMQ+GPo32n47oqYu0omHsTNKOHmCI7yPnDWFofAaxON5Ny1a9oks/jZ29xUgULfSpO
sgMDMIuCNmiJesQXHSEZ3bdqidSQIrxUNz8bTk2wuZ/EfwHv66OfuopPa5otOIF0D4j5m12HFa+b
TG2wI6IkNcbPWe6RARUZouaoZNye6fwsQ24tOTELPN78ekQxUMSWHXO+BCcAdYnrjF5gCUy8iwR4
ulUGGjeQRrDi6SrAlbZHR2PmiE0U2EdJGMS3oxTcZ8ZnmPFjNyZgGZJcT2RFZjuU2vG2wcQ9lka8
w8lf77Q4/kjbPtuNecwOJCGJzTGhbeOtpZMMakyHZEn7udU2c20KzwobZnqlAXCu0pqH6tGFEPQy
dl/oxmoLUZfxnoOQYLF1mG3R3+fxxDBg0IMIAz9gCveSxmR1NbS/RsFEPIzpB7siwvpUKMVVrbMW
zoUvaUg1qipkRicQk8OYnrhWFWx9DK+Q1WcD8vq2VbB+i5AIAqW8s+JUgtGGrzheUfFR+lDJ9HwX
BkBaQhYATNNtBGlpFKPr0usTxiNUA06UMirmfeKWhnarxySnFIDY6/nQWbA7uwWIPur6nVkanx0b
1q21xDoQJLLEnjDp69ZnHqq/Cn1Oj8JgaVuVSbypVX5XoJ6OT6vlQPYWmgIZIjfs55fM7B+sChO4
UlpLNmN0oJXEUaAG7QWGl9tjadpFVgJpv/sFFwksQ9WwsZ2SqyZnkQfmfziwRr3DKuCpmUlSoK2V
nqL29U3D0oL4IEmuWzababJjTYk7s0LNnTQdmw06kpHZLS7a1DOnuPFDK/A0MSL7aewfbaoYrtCl
R0TXD2rVm+wmcsQQ2kwKGOpnUnxYNeMnJz+LRexUNX6QAH8x4pNmBI/BieAmlFAwN4lvIY+WgPIk
0be6jPwqSHsei9I0ga7mErZcHPjrw5pbpJCS6Q0OIUAhsbNuNCWMNr2v6S9ke7WEcjqPpja1B1ZW
eDlHcyHt4elPHIshfDBuWQjnfj9yXjuDcx5myEUxJYOoG9BHNhhXoX3aXiurT4aqnyV7/NAF1gSL
8I8uC++SwRkOBajqIDMHP6/GD/zODoMi55lCqtFuCAr27pRiXb5dDvd22JVJYkLSDB3cSpjRbV3Q
cDVHdnFNewusidMtEcPe7Ex3zlH8rSEP7DY5PB1ikUf0VuAkJL8fliMt00mUBsmi0Q7jtb0hYsco
FERoA6MlBGqS/GJJO3ZAAmaJtX5U25PHTxWVIHVNVCe2DEnXsr2+od5QpMByS8aaBIUm8K+9Y6c3
5VCd2iybNg59YxUShRVXiNn1WSA094DvyK5ZaK+FUqHq7lN0u9mHJUVviOPS+CcMz6POqmZTGfV7
qUvsC0aFzC39WMvBbafSCrVHX+prixoJoq8ZBcw0HXSm4K0jCoR1iQy5p+T4pV64N5viVZ4QtJdY
EaayupSx9F6FuYUdis1XLtdMJ/q26BFwmCxzNo3pPLQRoVhnpTSJYBHiUx7SfFNUC3+iUArfitGd
pFbtlt3o4E15oFNBlwLr+3bJQ0q0ED1JoQ/bSUelzMs8FjqVw3Se9kGAKBMtjdlpyi0oBHhvMvmc
z9JoFf5sGpEHluROtSmBxWQ4YtvKdnkRG0ict2VHboVedV95Uz30efRoFcHzGuNggglbjAY4DjIG
VXSkeDIlN490cYjpz1atAZGgMEsvsNH3U7SsB3IYCJrYArpHmj1r2yzkHfDt3kIJxMainzQTaYKQ
y8RPKsXrMm086DrvJkPCrhv6rTOTSgVZ/iQFVFISfjZWtdp9Req9R/rckiCAznCSdF9nhwJaKPfy
rL7KmFdg8CHYXmLyyF/W3bDK780GAKVCNWk3VWzv2r5Ac8vCfoOx2fGDiuTAur9vtVFQHVoCEGTz
2WSR5CmFBNcNnYyldyaJtPIhvpdkkjOnqEUnlXS/zMis3QQrCoEjRYUwQ21C1kgWWR7ZbBNsliU+
myN0qLUSHLNghJkDRSNPi71ZltaW6vO1mmLHW/Z3qVGL3VS/qFQwCCYjNrVgeEsS2w/kCanPEsBX
V3edxekYTRn4xYTlz6RLx1JWH7Kh+WEVLVzHieTkPp/uUks4DCjdElth+pOFkz4irrVT4JiAK5vc
CXXPGhSQFnpD+Aj8iXTsT2M7krodR8hyKAnup3wavEkpx72kiS0Jd4MHYU976RLrtquHwZslUfg6
YYo3ZUorP5mdjSZXwP2M5MEKpfxQqsZFq3FeoKtNg2WoT2XrKAelR55hwzmHfJM0DmXbwEzwtDDM
QYCSTKvJxBxNs/YRNeJpaKqzahHBrS0hMLBCyRgdhKdaFtQ0wzkRxCQOGEgPvaqescobN+OsunpY
D36VM7vmE7i3PqLgRBYwube/52qzgyc6sE1LInZNjsOEbTToNCfokZTT5Mgd5hq+Vu7nnc5aM2Jk
H2eqtsoSPAMhlpWcFdw7aFnzodG2axIQwDkScqlkjvN0HkHMBXTaEa3IhKRPOBGWgKvS0sShHtZx
Mbn2y5t3FFL5zIaqqyhDfwjQaPUqai6hU2qtjZegnDWIHcFWmAK9vPSaYd/HdDniJkiZFcCP74bl
C1QNcVAIFWdBaXuAK7dhOuHuc2IHEzIOm56xV4kCw2sK59k2GoRqOt9pQSTnzrBTL8fskoz6MZvE
jWnkl0iiatg4zJhA9VixoAWg0sY3g1bJJEiEo2ajTCnRDEvCm45KBUX35IFPbFx9CaJoOy32ZR0O
J/GCxCBw5GQS2RJT89MMdMp1hvpMnuwpzopdE8Yox0XI1ujVFIjlQ5cd9+iPQhyAJckYZik+kg7O
uaJkv9YIkDQComoYLMtBY5N/p3DMc3AvUEjr0+hqioIZ70ygi8806dwnIA7H8bYolCVFTU3v9Ur6
KOCahqnlqnL17gjgMQNilD1TkXIMcVH8UmciN6yMATgkgg9Rb+T4RhLmaMBpKljgM2MVBsQUnRSR
YzbgmOOjsMrqhksMYUECKwVcTzG2tZN+FiPj++TUiV9cy3nckXkVbHsDYBvAxZKcKlZsKeidscNd
oi3JTI2V3xpORHnO4PizJZNg9xqel1pIT2vkVKwNBiaDKNrNATYNSxCqLUwqQQ62JbkOIYgXpPMt
zyy39lNjT4TX1ny9avpzGEYXxh/WgOl9bpzEp4pyMqVCYlHuMJpkH7Hk5PgXkNJi4N7kneGQUbEU
AaHYofCqz4NqY8MYzHZL+tB1aHVpEwraAYHCLKGQHeZkqukJxTxjkH0LWqR9TrnN+/xJ+jQCAjtn
zEHECVnbKTIu9RR7baVBmpd0z+gjr66qQ6fX7zX+apEipq7ZkjdG8GEGsReQP8jiynN0sZsd4nus
WCGSw7RfFpI2qicSLFDSFq1yK5mUsesGuyPn+8CnsEvxngqwa4nDcEptFA/SrhT9pwOCbBMr2Z2Z
RoiWQhbuSTPtyofRvNXMifAydcSTYeQsES3mvJY8+8psbsMKMQSOyicJwqRqN1hilk1GJCmubEQX
iPUHQ5QKlYGoZC2tvQTEmOl1/W6DTOUHly6sUN/hm0DInF6S0L6lT3BpFAa7QTpW4H7R04j3MZ2q
7VCVexObMja+8p3C4Es8ak+zpD8NKejAdjhJ9Bw3qeaQ/1Oh5+SIfydG/lGXilddcEMqCfyenexO
BuYLyanAOFUPWRVl24bJMp1xLE1E+lDH+tEuyUBV7NzmHAsESpU/NYmYslYwngmNi+k5V5S3eiJk
piUGgK4mu8QlA8gqGck7gDB1DfS2EIjAlnEB1A3iNvDv7K9k8pV9vU7ItMqHHP1/dFpibRS2tRn9
IdiyFl5l/aGETw5OFQJSzCaQ/LFtEdRwTho79QVYkNagzWICv4TKpcYuSXWckmCagt6XZRweg41v
pSI19FJCabWs8U1NiFCKtXNDfWmXQLeGP4au10mwAhngR2Alxap5ShtiXafGepkN84ds9rGr5iyd
oqgcdnpxFy3AtTVBs0/Yucthx6IT6dMaXBMt2T7rJi8LqSLoSIhaOfEiKf4Q6TTeNQbDfizFtEJC
QDNL6Nk81WjsLKsCul0+Kj0kLCOlojeFI7YQc6oOKmorzwxa5zLkvpx/Db3zUdjavQQbD4lc/Tr2
jBYtHp/efpLEyOslOLkyB+eGEeJ+YmE0U5nG2jvEHPVaMlFTXja2rbY3AoFJiNMq06DpWPnFzlp+
woQBcowQMy0hlk7HssRSrKdeAUVTdxRQeyybU3VcFyx1TYlIGfrsxpAuTQGtWKqt+xEU6y1ZPdXF
xGOnyc/5oMReI2TzaIzxS9LV4VFSssZLJ80DRhndlPTqNrIwr0Y96PtMv6csEPsiMIMb+J8pnD7U
eJW6F3n6QFBNfWeiOyvbTPgz+FdfVzBpzBIhStpTNI2fjYS2WqLof8NiT9wYZGBLY+4QaEMLJmA3
340zs0lTMumG/BBqgBtg+c5sa/E89uJJGNdcisMD8TwYLV5q4U6k7R5mgW2ion5VL+vUdS4MJZ4g
UR9QADAbjOZdaDBl210Kx58CMBF6mCiMU63Z5KMbhY1x2Xpa8+DEiJweyKoXBw290ZE2osyPtw70
KBbQAw9oDQ2ivuoo/lgPXQldMClXGRL5tF5WoBFlv0H6lSkEFuuacwtK6l4m/9PN0/4uBl1UL7lU
FsFXG7Pq35ZYLruXKSgs5zn7lV+a4HcnP0zECnXluvrVhXhjA57WaaJkm1SlBueKnMPlaOgz58lZ
3mO5LLfqFJm/TekCsMrsMWhtawIl3LIo6YlNFELJhTIr2r0IN/ZjjFnUAWvFBotE0kQDq0eE6TaG
JXNUE+fdGWiTksG0qzJ72oNhBEFoARSUFShJpQYRPdCpd2R9cOn0R43C4tEqZwp02Y7hh2wtVHMU
/9mqyfbOmZmV56aj9S0GtuzSr6QfpqOCMNSFmob3xOIc1PKZ9QlvUmW/oc6EC7eEkDhLCBN7L9x+
srSzR/lXrFTKzokc69hbR6U1P+cmco5aE4IrVHXNjax2vFuvdU2vYOlVFRr66P2dIAZtapNCmbEU
iGWmiDbshz35PSqwReaQirQxV5qqK3H1KRTLvTVeVNgvQMJzYxNGTbUpxqk8QtDMtiGC8Ti4oV+Z
HZUeXyQgRD6zIytnUGDkbg59CN8zcKMkZNfD/LgX0nhv2LJFwSKPz62cfWU6s8xoClhmLB/NQM1+
QBj3hezgLNRfyzQaL7MxsZWM76MFRxPOyWchW7RJVVwZtqK5ehe8kRqNR5G3v63yt2kIO0rZGatG
61TAaZg7ZyOZbXLnLAHD9dwTghvXL0UaUI1iM7UgOTFWA7H5MfHOOSe7BLQ2e7sqdNw4ZdPKpH1b
GlQW1FojWa1GS2yV5s+BBryhZpyzFZ4Tww69YkiyV6us74dlQiOWTquEzIQHlizSkn5HGwx/RTz9
6lo08S2xJ+gi7nv2ERsjbl6LAltfJH0iVj5JbaG4mYZ3T41ISssd+hpxiAvVCoOXsJWkNyxfltaS
aTo/lTURmqPVfDn05V2YvrZOvbdqQbXRoAdumfQskGmtunoSQ5G1jDc1VuejnJYzb4rtfkHpXInr
26qIaCLlfXOA73aXV7XqF2rdsSBpsFjTwAJD/i6h3n4acU+wtMx86lrXYlpwbDGRdaxYiTxLta2M
+9SNNYgSDUhvCmN3VjoteY/hhC2X4pDtjP2tXunRrht2BdmNV5XtWdWTQiYF0ZOii8Bl4rNZBk76
IeC/UhR3dMePgQnzebAS5xgW9mlSUBFVufKetR0VvCxT/IGj0c04eD1i6OZdafXCzyWan3qR3mrp
9EulIeJ2PW5PEHmpr6fFjyKi2emoI8UhuvxeNHp9YGIxrp1DE5YBJN6W1ZGq+mNCjI4MNZs+UQk9
P+xp70rAKoYBHG8VLtoJhbg+QJXOVAyPlQyN2jSYQlnYkDFHr8+25vrB0ndRVxM4Vzr3g0qh05xx
IRY2QBAJP2ab9OdUH2Cfzbm9peK6K+aAYgr7obA2bE/JrHNlhQrbDgco8XpRMosfNbh38BkLFOJ/
XVVlDjCl0bEEVxUU4bpo7n4/lP4h/7Tet27FrP1YnyGWnxLooBliBXYWi2ZSx6Io+B2px/O0Sd7G
AFmDqxzCH5qL01MB2PucDRoe7CLUfHY2oAF61UGBMsPl5wzYapUy4c2tnL3ieBDIw+2YhGcnEtL7
gzmXQAUbJ7ibFv57oX4UrfWVXqZQAg3eZrlXTcG5aoabNHLmez5DfJQrEq4TY2ctgUAwWzHnqBXI
QjvcTaEaX4qY7jEhGhhcuy/DYBzLUawjbEvp7/N6jwoT+kyOJH4vLc2cW4KoD4XRloScVK9pBE2g
VIfXBGJuPgb9STaj3h9sPUcdEGM5cbRTKHTc8MCtfI3U9LEaOkCclE6h5ZJPlI++E/ON5BWuczU3
+lMNSAZFywgenb2eypIpTwovdrQbEQcpK2tsNXkpAGaURAogzFjsJjO6L8bmkV8w717aEltxWv03
ZWfS3DaaZdH/UutGBOahI3pDgiQIDhJFUpS0QWjEPM/49X3gWnSl7LCiF5XhsjMtkPjG9+499zzG
Am1aucGuGzeLXu/RnNTVjpoU1NiJnOAm6TRCsKCLBVKsbhV0f0tNHOYbVs6CADPByL8oLXJI15Kb
BSgzDY11r3kFr9etfCLnAb3kUrQT03mmq8jzLGUIHzIlP3a9YSwCKocrya8tly7+thTpLvdyvgaU
ytWHVJAoTWm5izqSvhlgTzTkog97c01WW31sJ05QqM2PiihjXZosQkqGyNrUtNWoPmjtFZUOAPJp
XEMGLLYUAImoFy2nB8XKjdTNhfFzzMz4hqCCQAXJ7QJ/2GY12o8woNtcZsSAkzPBs3QE3OuW3K5j
CMwL1FoLeDjlrq3xRw9F7K90+LSLVmD+x0XxQRaDsS4C86EA62JHs5OhHGlNR7MMqQu0aKcO2jqB
0uyOsp6iMe2/5KgnkwgHjEXvzpjyr0jRHrV+fG+DEllRqBI7pe3ovdkUhihGSgrARK+6IcsLVn6b
XRjE2lEdMdY1FVzIJpjUs35vCmF7akMML7JPwVKUIlsRp8yuc0/Hy9gb2wx7sGCk6Sqhu+VW6FGZ
Kp1xIMam35CmQ9GMC7kDudfcRZSLtkEtWG7Xeda2VOrA7TU+BsM/3fpg6na5mNfcQSx5r7fetBli
WTlEXmGuY6XTjrlHhz0KDnWpesAOULBUciTeG5KXrbJSyRzw0MTkCtCmm7z2HyTqkLYmad0DFVjc
z4ImPCg9adUCBzjTTwdSrWitV0ITXkoV/KZQleKltcqRLDIjvSLZqZalkXMAJnFuadEox3rIhUpl
hi31zKsee64xS+Dp1aNVVYxwLSwefY+z6SC22WMDDxJSjJ48krqF1bCnLyziECEBqI4e6/kvlceK
5AnEH0tJiv1Hb6S/1HBIvQ4ZIoIksswrCxMF+bowrsir8qXUqdW9F1urcMxlKtzIo8wKReKv/xsF
k3zUvFxcDeFTm+j6oujprXuWQGuxhL0XAbsK9bo/er7aHZsm7I99VgCcCehjzr/flH0zI8k7+lSG
dqilZldFsEpb3XxsYvPaAPlgwX5Lhj6023huL5DfvEpN/zmaGlLFg4r2sV8btj6oAImyCFhIH1ar
usXxamJos4Uhl2y0bu/0K8d1CDqbMrWu4iSnN1qJ0niQOZdQGImhUDTpqzBCSRGl/D7Sox6cybHv
lXyTlLFxP/HEQqTvMz9yLThTD6nGckwHOKX2arGedRm6KJ7fiytjB4fIYyOiI6gWKCXUTJsFOwIm
+6CiAC6sqjDQ0QUY3UFT4a+Qkmu6iHbg0VftQ+NHu6bKp01Zg4QQtPi+CkOnrfrIHWbNlzexyHcd
/eRBwRyYm/0SSL5Xzml1ccjJjuMUm0DzQk4VvnzYy6t0rD5MWNG6EB/ledX2k0JY6Glb2W2Wcj+q
NHqj872WLsmyRw7K4s4iknX1viSVcKkHJV0/fTP5CLEQgoHQkUniMAOFnNoQWAM5KRzYkw5wnmFO
e0XT9UPEYXPOllqbytjuJLVX4dR5xp2RR3s6X7samxCRz2a+BmRFgnpSDQ7DT+PBIIQPJSJWAuC7
kOK5AWmdNBmkIMbEKS0JNKfVde70Q2aTMCutABhzc4hoLKrRtQb4de+Pg7xQKIqxbE8bJS9Hl6sQ
kXyP09RNDz5lBOLF0bZkiugd6qAPlkoVABoSLRdJ3DLLFZXeP3SgGnQGyGTDHgdqAnzIaUvMz3Rv
TJJMpe5gilJ8rE19Pfatuidhg3OeYZiu2unhog0BEyXiSGAsMFddk+/oCiJUVZSbEBWfY1JdA4TM
jCxCxwua5YMmKXNabUpSMSbrmlULuyW8yyGnVttW0V70aooC0WiA7O7vEFoMBsuxJeqpy97vrUY9
yJaETt/ygf7IKFqE77YwUtRB7XcwGZWNbNw1apvbdUDDpoX77gqgI1n12/2AvGxrjiQ0RGZe7jmZ
Hf3JwyfKeKO1Hi+JqMovXOsk1Eb6rhqswW0GFQJL1UGQUNsV7VhYnWgiXM0QqlU/osTL/WdBtJC9
UzLejG15Pw4pW0MFMIU99EmWuQYFijkXf5zKqI6WLJBeWSfROivNZOMR/r2yPMRVje674HXZPIvq
VCvcgDsOBEA3e2qoWaDY0zDQi/XEPSebkcHY7Q2cZ/2QVLuh1u9+XRz5JhdVqguboJwcEGI+5QIU
BJ22QZOqnwQdp3DZasmq5fMQkmMcNAM5bpJ1+ioWuUeXoowyXPCPE/GMe1K1ppUADHiV6iplHc+i
SogYb9mn6Ma7KHpUfC9x4ynbgmzVd5be7MdIaxw1iu61fKRKkvhwKEq13Rphz12o8RMJnlMr7aaO
/mAxb/6/fu/XP7r5T73JQpamVSPF6rTW7FQ3FKfSa8fXIKwhYzNBFFXRWvXKdKsQArAL5z/49Ss5
o81PFMJcEW882zyYhBqfOvKEZFJvbJQKuhtCXqB5feqeeuTuF8jmW2BU99mT+dK9WxBeFmpwk4S1
QOF3xbFKfeS6oJ5KBoK66k8wX71XwBNNf6rLjYWWUFjMZZVxScYIxHHp2cfQuYkc0cFFuNLf+Y27
/KzznyKjl7hv5Iv0USb4+jg9AzVnYiCy0+4zIhAoX1+NPciegyCuBeexwuBHpigH/LuUoJALLULx
zdjKx0hZKuf4TTfWam5PGEQ3QKliO/uAoEGhrTwYBWAbWz8BvcIzXr51xYEFgawahX2EVmZGjtZq
TBYE5bT+GkJWe0AZneK/Bw8ASQXwKmjkKllHey/ZIIWRH0ri3xatkyYH07gIwjsfHXHeWrmSa4i0
hxpT/1FuEZY0tCJfG+yjRxWZFhk+brEp40t65tStZttxjpzZYNhITnhI2m32GD0KL0gJKCVhe1jl
m1ZbKY/qWwIMXVyAnZuCz+agXC03Yqg6sONUw/FpJi66XblH35aA1nzpXtNuoZwC27znw41L9X3Y
9LdicLun4NI+QgZRlkhtDwI1aWAmZ3Y1JEQbbpzSCrlId1SNRbGs4Dehg72KRAA1C+ESCYsBHli3
6hrba47THbm+0d6aIS00fChXLhISZEEkuNO5d7C/5FC9WMJWdLd2BkkBEJPAoKSP0p12yfqlqp8A
6icofA+qi8e3I1KGPsRZPBkXguBkBo6wFRnXpf3UungDJmrD0VLYpzvzQOGYi+Ql2iaQ/hXadI4+
Ov6Nhl23zj6rQ/ksnIBCotDfpFvocbsrwslVcEj5MLewXiKooZr8XnPkfa1san9H6WOg3A9LpcTm
cFexx71gh7ixAKfKNi9WUrjp1Q1KjIZN9WhtA8TX9dLYjmC9lW10NcVly012cA2KzExVu72U6+zI
PRwtwYiv2A0ek1lXPaO9alosYPH2JF65/nm4Qt46aptwa1yr7F4Lt7pPsr19k06EYmw5m8YlmCDI
H/FntSOgq1/UFEuora59cFooQZ9rO3+qdh5lwFu7ViEVAMqBHg5HhKjcNWqS4Di8Jm51MO6LzStY
h3oPW26FKre0yQO5xS8YQs7GCY1L/qQucmrRPsy9deivAnPZfEVfCelA/RL0CSLEo6jcAwnbUfTp
X1jKlDf6fLOgHgX4hup3gizvqPDFoNR0YOW8aTEAh/wKUmNnFRv10uzMHrmDI73VL2K8otFqrYRD
uRXbJSpQQP9L86ncmmcpWPbv5HDaFSC99Dw7epDiQqtz4nMCm/9CrYjENUpgJA5d1LX8Xj+R9EWb
amVstNNkLCpQ97Z55p44fRFu0AD12Ytn5WSdgmhLGczbThSQj3xDXNYjF+5h/Saoc+rACoYdbSLd
Ddz8Tn/q18aLt692Pjy04qteBwBW3kDcjS10051B94S/fFGoixbSR+7Qp9u1xkNySqh14fFeJFfq
9hC/lvFdRDoThyacNk7KAoR5BjXQly8eVPS6LVviwvhAxzmOGGCOPdIaZdmwAl3wLJTsNQwaGTnY
ooDxltkaZ8+Zd7/lm18Uj8GrAFxMXNbv3FiHVTMuUCfSjCUxelU70n2A+ngTxba+a/dhxctmMIG+
mremWfuwMO+Kk9hQJSQ9lN7OTug3xN4ggEZep6/g2l7BBqjjUqweEEQO071wluk7PkRX9NwCpeBF
km5qdSUdAN7SnHPomZKd89a9+0fzQOBYZ+Pf3gvn4d7aT3cCTVRODAdr72sH7xPWTLQX1twS8WEo
F3ZEibPbk3Yx7o1n/8yW8GxslQ9hXzvMv4hLPQUD0Dj1MnCqx8pFDBSiFF2Kd9YKM8MyeNa//B0y
cZ/m60J+lij09ws6Eh09Uih3xHGFGxq5llvD6yNNAUKHYltAU85Valdfor8S3OhF5JU+SFvprgTF
tE9vJJFRtYMlEPYLwIUhZMRlbvN/8uYuYSkbPadkPRT7jbqtS9vfpuM6+rKaR2FaADXp2TLVw8Cz
zLYR29dsZhZRrabdPqfbGuQY2L9qAS5P3AoHWrCorEdbQSxDA8SZTkG2ASSarXy76ZfBykCafVLG
hbxuHq2DJG7mwC+C6hblZthDemGaSHfCU7xqHI7u8n346R+i3DY/RHBirKn3o7RAu9DaRrpBJ8wh
SH3PnGZHjxOUTVheAXaN/VLOlsMOmS/gq2P2bD1xRpf2pbCAMkEbUHilzo8c1/vQjqD95PtYhZM2
oWcBRAIvit8LRNh6LAu2cNLPfnfSB3faJXa9qZc+BqBNefAB5WQ3+TI+wbw03yj9BOA8s2MK6/U5
eCzGVf3OlINh1eyUN+GBb3ctEdJo84UZ/R1fxFQuw9oOL3HgWNYp6gFSbGXaaA1lTd4Sc3qh3MTQ
1c3VsNXiPXw6RwI3s6qfGge+EtEzhNroHx4E9MGul7q480TbOHRfjeh41L5kakGb7LFGMLjsrsIz
/BVccD2XsTtzFyr0m1bZ+JAQbreDIsfdf1HuA0d9U61Te4cwMR8AO67JK9kqwtIKAcFEUKV6EFFA
uvAvNh4GmkXKl7fDoDiu5JD2s9Pfae1eDza4MeS98ZUztsOFpi0MoPsL7URehiKcR84b4VJ7rE49
Mvm3DM3lCoDXcC+sfSQ1KGsNlMnQAVdMzGxTbMiGbpxqumOE1fdpAbjaDsQlDSvkD+0uacixX4yZ
Kz/w7xvCIsNt0K3Gh6GDsLqetZUxpNoFfSQ9WCvZ2tRc7uyhfuKkEOVQYw/AhYiY5iIptAcObMVn
9dBY5yZyPI6hL1G6lU4sUMif5PBKUTB7qO/CuwxPpduXK//c3uJyE9N40VijMA7Zxtbk4FK8g0IJ
2PQftbuBSJNxza0YZYDu+PmxjF2KcxznUCGFR//VfJEPLBLJZ3TqXgxqd04HEzDfl9vAbXfNs/pQ
JJuRjjCa0rNCqmKLbUpZBpMTEAO4Kg3HegG+CV+zS3e5AvjvLjNsLIDB0vTu/OmcfxQvwHMr3Jto
HkyO5p++tsLukX3h7UrVT7xl4xPeRWxY4FVRySEcnAXfxQKk5l0lL0SXMukl24Ttrj7T7fRuAgy6
w/SV7/Vz/hSZMJjMi8/xy80e8aAuySAb8OYRcGcXvCysI/CRmKy8JQbbqZSWFQqUZXLlHNdkr36w
yCmNHgbqejeeE3Mo5gG2LzdG1w3U84GOm1fctO4k3KdnnDKDuuA4Tvc6Qir6hthz+mRjKzFG7HyO
EgvT24k3dCvnmluHKygg0xfe0Zwhunx93bTUTtoBHX30OK49zqhvDHzB7RKXcyuGH5uCefYSlnb1
2e5rW2LKsD2hqkOQ/wh9VnBhNjqBnZ7inVLZ2hpKydrchgdzX+AFMzkFL41DcMfJwX9hziS7DkY3
Fhh1Awe0OOuTW0Tr2W8bo2BfVdbFwxrDaNNc7WiA2wPGNlKnUB0PB1+xjpkR8rI40/71XyQWLE5U
kY2xJNvFwKwePcme8o9n4aUYXsT8RAhR+UTV2Re23poTVEgowwIhNcezoboM5NmYDy30Rghkpwbf
PmcfyHsfvAx21ZhjPBeaLTG0h/QyXE0iYl8sw65cNVhQZf8gTFS7YGihOykR6ndf0fJblzfR4TV6
Dx6SIqBT9S7g4CevKQSbshNcmaDkrXZr1U1P/gaRrcn66SZwpXJSgRb+Lrn4R5LhcouzUotg55NC
wIP6Rn+GiygHViJVWfz2KJZJSEQs7hKf8cBjS/fii3hSLhQzZtbVIuSO8IzXp0ORjJx9l9u8XGGX
vFC746KQfNbeDgHJ3GW/+B+sxqngoqhqjuYNw+5b9FU5ES29LaFS7zMIyybK2sPnQEDYwXrAy0hd
r9j3bgrQ0q5XwUca0cPiPuQ0C1QyT5UbrdijGC/tE6UC9uv2idJHUy4rjC22bPt36oPwnK7Fd3Fc
k79UM1XvY9ZDhJ985c0rZBf1vfpi1+pLG0JMXtv9NuhsZeW9e7v65le7CDHvVt4LtuGm2NwCG3BN
a27Fdfls6axEzFC+7C8k9IK2sFx8IAZaCdsb1trGOlWn5oqY82aOdo7/EeEncxVF6HrcB6+cqqMv
Vj8psfXQTt5GCnz+4rMDxcSuoK7QZ7PLN7f2FCj75EN7YnQ+hK/eJiUVzB5C29oZRwl/4Qe9BUQX
1vQYUMBcGcACWY1fhD2geYzyK4usLZvVX9/ROoHgyLAigDba1m6ABf5eOs+LzSwS4w4HZ+u+mC+x
Jh2GDfU8/whb8emplGjL25R9aNriOWdjLF/A10GBXKtHBg4vKTjJu+AT+6v5AIIn/Iou3TubgHCW
1tlzdhnTTc4+cfI2w9Y4s0YxKYwPum4AOEc3wij8DKFZg7Z25i8bnhvfbqctbFqKtyPIUGLSlh7A
syXXdbS30afKFYOTkYpychEcsFeJD6zyMC2xWxwiPDCX/Ji/Ike39nN9U6Drs/Ie/HPAfFp4t+ST
Mdw9cYQeXfSY4im8YzmSWXKwnEFxXNa3+qY91zeWx+BB3GEkuC/X/Y27q3rI9tLa2G1jgHDGU8Vs
KxGU5msWTxZL7Zmz9bV76R26MbfiikBNsEd0pG7HUXo9PnFh94BY7gt0kqVdr0VafjT7Hi2X0fRW
nUqgdiBOEYVBCb6YT+Ows+zu6L33wy2q10IKwHGTq9wtF6j6HeMYU/pn2uDw4RIHHlYClzhPoOFY
9rviy1trsjOp65QTAMHBpeNv+BfzjbYbj8UdqyCaQ8sdedhqUz1o7rDhGxD3yor4xeSKxzhYgFGn
JDFoeIG2IRslza3jfHzGS/iWcSwLVsNK/CjNTVyvWMBvAgv5LFxYFI5xKF7rJ+wUMhdP6SRcQ23p
a03HVGrVjYEIurcSzxVozbi/fhUPOgTjuLAAtQJkNiqmNOJ9DE0vpFXz8hQQcRQaQinc4ZUNxHgX
/vr9GBFWGjclQ8WKd7XUmauoYh/H8+TZYYRhSpmSJyFRAIU3Gp+bzHvyt7SMX/pm7OI4pOMX4S4J
OXuhUkYh2rf3sRiRS5bxPEHRYXUemQxEBEhuhOxm2dLZwOM9Kcjg6r0qDRyXBnjmv/4xmNWhVQud
aL0gISY3o0WpcqBMKshg1qf1mddWt7eEFpo2ci6KsOgTVmkhcFP59Q99uiaG4G9oLlDERGBcrEC/
cHwIzBsiy8oJCg7m6B6xIFJ4VvGeouSgRDtOH6IWXYT43qdi0Re+iWiAJIuhOvaq/CHH8JeziMuc
bp48Pq8blrT/yrS185I7FzGuLekVIzei8VMpvIPXeDJHWL/FPPYU6XLNVBHxH/MiWlV20CunpKlP
bI/DyajbeDNhtaAyQ+PMK2DM30YV9er869AciH0P6w8hgmWbFOdqqB8awtZYI9VlPiSvvV5QQh1v
YyGQx62KDpX1tTRCsB99pxDko8LF0+q8h0xSz4bH5ciQtQUQRG4sleLIiXfyaO6s+sZ8LNpJW8NL
57A0TNd+ku94HRxgctWjTlR8mAKgRaNr7Uoc3k1ZE1zLC3D0BY6nVPs6G4hLw2XFOpMk28rg6GoM
Ti+OwbESMJ1gxhg3XtluOtEPl6E6dzFr42AmFnzIjEOm1VEMLFPKQcKkbixLfh8pGpONYHiEQkDN
9yUP/+htarUvta8URCLMupjMai3huNCKrYuB/RiVAbdhyVz+6/8QP3/guUgggIo8ISYz2378z780
1TQRLxmabhGcTPaw8Q3oog+JnHWCWTm9Ch8it8AUdOwXshdu67RZpMQtVmpEerjMZlyN17//+N/5
LvNPtyRFNHU6ROo3vosxaEOj5UbliHH/BQ/OFmuf0kFEFUOYBUpk4lLtEvFK//3nSt+Cyn59bElW
DIvgUUQS8vxg768PYebX//Mv6b/EWi8GeZAqOi2pt6hwilX6JjT6+1HHCz+JqOnT6oANDzwsek7a
ydxsc2WrWv2/s/Deh//+c2qaNH/G729Ako05zs2yeKJvb0CKNXFEHlo5nggWISoFsBDCZ5CbqCLv
gju/oD85A2EYvgPds+6qkXS4tDgJd/74w3AgJe63Z5EltKiKqWqy9f1ZtNCTZCEP6ZWXGYaqiA1+
xgokY/Ea4EXzBFP94U0ofxqAMhYPA4uJqKv6tzcR07GbikKAAptR7jP69GooGjpJTlrtBNV7/voN
qXkpCg9gTLaZYwHKgaM9cgBcJomrJMB0FYpoIlbaRSxz1lc1/iMvXmO7xXFVkcOBBqQYUaaSvIvq
pKUFXkKO4EKEOGwVms3p7+PrT+8U5KaBRdacqVffxvXoqwW7kl87ZspGqIOHWehl/8Pk+TVIv48c
RWbuaCL8LcOQ/zmIB5zOY2MRCNtV2gU2zalLjV1vUPxumDEFJVgDEuNUdOAYLH7Rm9sh0g74PwAD
98lJDxhRSV3c93vC8va8+01hqp9WMzNLipekrA7TCECj0MuNWHv3YhuQ7ZFW679/WfJv9CzWIEXW
NVm0TImAwnmI/MdktDR1kHwZAis0ERSZRg6tQEfjRKtlTHmnUxWmTmoo2wHaE/ncm8ok7D159KUe
gWMMYUQfPn1L/jTj6lrPzAXFh1Yw9WSyp2b1wxz549qhqDTuZuaYrP/68/94XKW29NwIeVxG1rKV
oNpguFpOM3ZKSrtrTEt99vS/DNouUqhd+gjgqMmQdSE2Pz3Ln2aPwsItqijqEYZ+GwI+whJJIKrc
iTW6J0YZj/ZMGxkDakKlXG58jfnUECai+7Qx+iD9+Pu7++P0VSxNVkU4bzoD8du7w2/y7zE4ICiy
K0mmyNyFiETHqwlveCErEODnmYcva8Ywzy+nk8+RSV1pxskM2OSwsQ+f3gxEmRD7L5tI+mwM0oB9
/wDmFXZPwi3barD3j5cu8N7gROywUVIwjTp3piw1M4bq7x/sjxujYpm6wW4sq+Zv6xIaVAaQWDl1
vtNaSuy6gisQ1dp6ADXTRGiJJ8naJhTOI8gvf//pf9oXGWEz8YwoTfl7jqY6eGqrpuwJ48zpEShN
9BPd1K6PNpJvXCMto0DSNz985j+tWqoIMUmF7wPJ7htOLh7arBuTHhLywLtEcPOim/nL3z/ZTz/j
224Xao2MT5QBi8jvMOnVRjXTHxbfP45JJoPE62NUGr+NSSuC1SI3TIqSzLOeFsDIKmINDDAtz07D
L0yQGq60sj3glzlhaqIZj344SfaJR3xb1R06EX+oKUt2PyZ0qQwqBsEYvISFv25qFMCdwkhuhfEK
h4TK6AyM8o2HIvTeZuCY6aHS+PsXJ81T+Z+rvSKKRK6arD0Wkv1ve4qqFa0iAAtyfMTpi4ZtfKEm
6UpGBLWMUqaZUSdX3N20HMDd+EJJ16Tg6FsQL//3R7H+9CSGaXFY1WTJ+L7olLohmmOhlE6ZfQk+
zfZApn5tNBJ93PE0VI23UwBWBMru7z/399MJqkkTYZ2hm7JCXO23tcaXmqmKyaCZpoDEMOZkzZe9
BPaLH41Ft/J+Og/NI/7bd87nMzUD47ymqN9Pxxa82mkcTdxhKnTxCGU2R9mnoooe//7J/vhzVFmU
eMGs5nN673/ugDp3OMWqjJzoO2BqnrwReswMpffDWdP8/dirSMZ//Jxvhy1BSXQP4UjugKRoiNu2
0Xxzyyfpa0AWIOUqfcWHJCRppY4G1u3iWY22Rhld+PjUGrq2WxPGjeZKSVcKeixJCcR1xEloMQUp
T5yNJn8G+aBHwVaqAG5an5qRag3Y7wsx28APFVaDJqLohe7TWiaiCs8/+yk+MNnjmh8pW62s/TV0
9zwN0n2v0qGTOoPwB19FAJ83hFJP7/jMhW3PhRLPZI88kl5+0b53poi8IA6IOCkzXDtD/NobNtdT
Wm3+0KBXM58lA6UE2McCc1Pf2PkWGZJ0wcfomn7w3Ke6iHAVuo42qCe/CL5EmHh27NHBJnyXGuYk
GetK057EtRwRTFwO5cajwppbNMA7QpiJ2kA8YA7BYzhNFz+8+/tIkf6wMXGgNDQWA2KbFe37aSlJ
JkHhmpY7UQoQQA76c5dkJ6WXz2ZF/ElDgVIc4xN2npuVRve1FahAmnqs/vs81NwxU8+Y1580ieyG
oLhOQvIi6Qp0daUh4TCRN9MYUNgpdTsU/ceq0zNeLkmFmBI3gyd+VLDAdSM+YWujS6UGj0CEKZoB
BFWst6Tvz1pjHaemPcsxJdfOW6tRRkMktY5VGaxUbISNyn8QJeFSGVo76PFyRqdUVvd4SU5y052x
zPnVRzRm5AxKH6MvbTzBOMKDiRckNb+2mbQpBlqPIV+7R8aZClWaUtOqrCbEFXgWlvNzymof27XR
ngNd+vj133X6vs7rE+pbu+4gVMjI+ZrEcgfFczTagm0lvtYRESMDa5qkPikyIHhCA5IwO0yBfO9r
6p0fw4YIqqsw5QfcLjB3guAa9PFzFRTTvplDATxfeGiy+qC2xoel6VTzzeqWY0e8jzsL71Z2jzUu
f+AOypjyMFz9MEL+sFHIxE9LFJ80VJnGt8XES6GWytWIOhoMWe5Xo9tALl3qFnXItNLWYWp9hAjY
kWRUyFlEXntcDzRBPaV3fniWeTv/toAqsqGCm7BgeVjfryhUWbquL9LcAQeCPN2NBSGcjWrpykQv
1+pS5yK8J8Ox6F8Ho3mXcvFcVyhrgsBUV3lX0E00BX/bN8MPm5j0+61D4YYm6rosmVAxv6/tlU8Y
b9DqmeNjGaDeVZhIZWm8IC73d95QPXvpBJ3QkBOnNuBsBUK/bVvR+2FTU/7wHPBt2c8IYON/3++K
BECYvTe24GXNK0SAdIP/LxUIPwOEgaljMUTDuMsSxIlKvq1mmkYze87VzkJWnEQ4GvV3Ld0l2Ako
yw/38P6mQ+4RSdZhLJHVeElS+yryqsaedOFe6RI+S9jIEOdga6k5oaiEH2PZSP7/lxOF+5ECkkGj
tiHL3+4GddwUSYynCkJre2xki9Z79QqDatEl1aXss0vSjkh/iEwEUfP695H3+wlanXdTyQAJbVia
9u2cGXcF7iYpwo5i0m7Cr2QP43ihWkcKR7nv5fRhEhAP/f2H/mFMcWoHd20YHIwUUf/2iYs6z1u/
axMnj5F8oiUsCOib9BboR3SneeikMzxyw2saGSdU1B9///G/joD/nG2qqPCxZUmVdF37fjDzw6TI
1KRMnElrVHqLHaNDl5HeiUtKq3dRohNeCF9P8+aAEgG0RU91ouzUxSCat6pViArkj80wvhtrvPzF
YFIxyV/H8UFpD2D83CjHom9UP72t35cJHpxLB4d2TePxv53sSo26td6mPDim+0DBDTyZHxEmfL/X
f7gd/GlgKBT9dL4mTkLatx8VIBX2zMaKnTiGa2Dg8PCNTaq1BwOdN5YxbpSNdfv7i/n9wMzHg5iu
ADmfF5vvxy61AKxJijlKIP56q3jNR+kCksEWC+n66yuPvXSlysYP4/H3Y6UqciVXxPmwzg/+Ngm0
miJG4xmxI7StOyZkSqnxXaiL+79/POlP36kmUu5STMiC8vcyLseuIQz5ux0/0056xx0+Z6JRcGOr
zJ9LQdnHqryORG1twhZQa1bZSsFp1Y7bEFEgkCoNDtxk3ATvp5H1h+MS34Ekcn43ZVHnRvjPo/Ug
yEMWRdh+K3xAUxicFW1gDfD2MPV3bfcseREinwhGlPTTUNPmnfb7fJyXPkMDEsZO8+1ns4E0FpSj
2LE04BIqRj8qILAWRCNnXSfQqYHptsCgCa4BEkmm+OzSJqri1CeWFHt035HHCHzw8At4a0oYAU0m
tSLhPR7SGGINO4EfLpj2FMwkubJxxiEKKQh39ersIVExkQ8zQeYXdKwpVAz0uEnwiSWzo+3yi2Ug
ENyp9cCLfv3rAPEs2ElAnzCRU2oFB9f3L02tuVUHkmHKxdkUT3a0SX4v7GOQHOEbdT2UbwNwP5La
HUBc1lKWylcAz+tivgb8MODmSfrbF2tac2lGMi31+4CbIhiugcpCN/bCixehlwtIVB4JcUeNVgJE
8bTWzTNIJJimPnDnrJSivv/7Q/xxchE5QPvCksHif1tIUrXk8ODniYOnE0kVH1uMpYtpND9c2v5Q
b2QEWzr3XhZ1nVrfP0cwbjclK8oscXqFphPaRLMF2cE6XZedyxHqAvMAPTjvplG0U9DK+8rr9r05
/fQgv59U5gq9RJuIyC9K2+o/H2SKRGzEoFkdqYZ70fIPe6g2tf8apyNBv6i26jp5q0rtOBvhU/Pt
//+F8y2obOiqKYrfK3JMA72LA1azMfY+5u+7Ql+WVt4Pi7X8+yWZIhgrI30Gyvfy91k71HEmTTkr
hh7TYrDg/C+SIkGdZZziUYLywJoVKY0Tdrq16BtGOeR5knLHtVxBEY8xPHBzcCaLI+/cvgtV65bC
zJE9wgYG5IG1hMDp52X4T6sNMRT/S9qZ7UZutNn2VRq+59+cyQD674uclSmlpiypSjeESgNnMsjg
/PS9mPY5tmV16QAHMArWlBODEd+wv7VtMnzxSVnGd2sfhF+Xouxs91rf7DUpn/kol4VpXo76l7v+
p5+TacG6A3vh/6Nzk/EheS7Vr904XGtGCxI5lc8tZVOQkD7Kmiz+2WY/bcAvvQauqicixd0qLhDA
/HphePMd8HE74ELR5LUNC3OSD+ecaE0AT2GV7hgyZkoH0L8P+AECZQW1Mkb7xZBU2aibiGiCkOBW
+Gqr+z883z7laGvKtyFkdCXOu50iXEo4IEFNR1g58E8nDJTtg3PliOBqbMyTP1DMkCwG3ZLPdpM+
CKu5z2X5LAa8yQHVLxTKSbv+UfvOugo11LXES5SqKUGK02RUdxa0JimwPDTdt7ik2R75ubUuTfeS
GeO7zgIBI736ELUWeAscrmW+CjwP4Kn7WMSkuSx7HcXpoIO1NC8jlsMidWJYO0/n//fcHB9pPmVZ
UVGJyp+J/tWpan967T0qrOx/zPZ9DO3rQM0lhZyTrar3BbAlP+32PU3O1XxD1H2PPigad47R1iQw
P10+6UQYp6QunpOwfmkjdTHp9kmLiTKbng27qqt7WBw3k133hKVimdbRS/LTECBH2ghRgjveMOG1
K2GRpTNnystclNGa+9qxuHzpqGVnoXuc92LL40c6BHzwUpJpnY5JgjLESYl+lqd9cQx8FmAYuk0a
yYC3mNO4v++KmdcOSQxAZKc1xsIYirtwCPZ6sjbC6ltZj8+6RKsTZLeiHL/IccxPjiCDzXAOmmnW
Wh/jfdPgrrYZ395NgfEKru07sP8Hz4jWlSjuE/nUGhbmlOObOw+WOQh3ou966V2WgfXsd819UQHU
8yVdPzlXqrZqQEBhBsWGeg8jVaK5j+rs4tf36me7KzUtwyXeJx77R9rdQVsd6rAsd32Cog2rvaql
vpP393VaXEwy3eu9t7EiJrRQaY4FLw4dyaLX2/usQR3hRYzORNeZN70kg/099/XXCRYcJoxGPj6n
Sv8ip/r08hoGbUl6MeR0H09fWxNJXPuq3DFOd6zcHiNV9RA28qDr8W1IsFVkw3pMwu3oO1/6Cn0S
WPPcc+XZNBzBXv33tcWW1zfKrlhbmKcsTVazMdiX3DVbp1w5WnLPZP0+mjAxz/RX6tQbiG3bog+O
jtneM5q/SBsfGTPwaUsvrn59JT9LdnlxpDMWMRiZ24ddNw9qG+A8V3Jqyu/gxjbj5HxPHLbLMMLM
13Uu9YLaUug4RzcUe3sIH754BZ/kVVwZXVi+S4LlfwwDpWfHTV5QXarG7n6+Pr0rdqECYt58t0V3
r+vpQ5m7l0PqH2PmydB5lIn1PVHTa+OFt1phfy+A7Gs2U7Oe8cXd+clxbFioaoRlcyb9ozvfwbcs
JurQKKFb8uryzXGqU6ZYQHFY3fpt8VUz+LPFYmGzZTqGaZLufVgsrIygNNVU7KgObOoQNTw8kwXk
1ZV0o/skGvnm8MXtPF/jDycv/XrdsSw60LYp5h3qL71wOfVDrQcUr5hYfpzQMQ7MhnvNFfqjrwrf
3mdX+6/P9WG9CS1JE9ueC2UCPpaKMctNDEhdZDhG/FwNJQA2H1mjbW0jHTN2WXoM4fgHH79OluOK
kfXTTPTNbW8T0s+r5Xihl/YjoPqcTj7uJOCWsmkrjTYGw6NfKE2eGImNQOhbDcVaKBIH7yDb+nQm
HyPRzGk/wuaTb3Zh7EaLuNDpwK4k04WKjIuq8NZF2V2P8WtoemuhCpR03t5nBpuSiznguFyOW70S
B1l3R5EDfdHGbT2po9ZXpxSAT6sxasoAaNZd5d14YbVMqVXte5I0p07xKsPiOBQQTPJguncyOiWm
wNKoZEh7GXsgbLJhWsifmNSmpGelLWC+BPp3rGx+pMrd1SDLtNEal4C0xbDqdExyLIg0m4p5tDPh
UvBWNjYqSabx7L2LJshLwmqTDyil9fxZIs2isqjwwWoOUzjilF4UnCNuhZNPyQoEL7C1rckEihTG
e+5gJkFptWyTsEe42fSw6QBF9WOCQUSb3rU5QaIlbMAgmZ7xEDN1H1kirATnGA1etIUshGScCvYC
E4bvQYXOOhHWtsAWyNfkLRg9ZnRY9ZNf3II6X1mSeMzThwtVcBQ6UONS5oU7vINE+iYYD/JidfID
/+D49VsXl7dhXdxqqkFLEaB5shlpL1+UbzyaGXOLRVo+JMMFLMOF54K7pXHw6AFHCiRD3kCKRbSL
HB4rDa50TK1awAFW5Gwa7WJeEoNb3YrRO/juyBApL3LeB4Ckb9G3bq0U7mEQXfZx+730wmFVtOP2
19vlp/eP4XkGm4OFbOVDwopbatWMLhuSqYJV7bIjR/3NKHG8QCVkj+66ncSBt/jFPvhZkEL9g+wV
MQVapQ9P60QjDJVwZIqM9o+h4wWe5tTziy92ok+PI4cIkw4nJWfAN3/fimzEQcDrRbHrR7Fr+5aZ
KEjwOdO6VFNK5HRAN6NbUZtXMbY4lfF1pPDZjs+h6rl8xlRhPyaOQuZVLnuHjgIzHFmF4rRF/95r
7iXfPiIUIOnzF0E43bH5r6MYxStIxEu9BpDsU3xsMeRpmvomNbHU8t1DkJt0sBxgyQFGND3kzEVu
FNyCKtiFWfFahs1dG4V7uOIHMXbAFHCb6pyaCYWCan6IUUjIAHHet6uxdE9WCwYuZbtsx7lHmGlL
s4ZWGo3zpJM+PlvFtCsmDHcib2kI75hHOkL+V1OlCHM6BvDx9Vp4VnxXydvaL9Gw2wwN6M30PF/N
EjIY819DuvIT94FUKs1doA0j+Kzktoa3BLmXSOQp0HqEC3PHLmLfsODorYwwplDTJVc+QSpeBQk4
BapQKvealZl0IVUGMI4GCOEsiLdYfuBCgEC9yeQbg1SASXXY3EMHlh9hRB/aWBo09kkOfbUZ0fx7
sgnBOwgmtA04FPQevc7dK50hyqwOF+3AjG2XPEyphL6RzyJxZj7jgCeYsYK/vgc/Oy9dixRdoHdj
qc736F/Oy1hXTl6kXQH9kB6T+S13s8PY69vUwK7m/+upPqZonYQ3XIJ83EUeJMUCvnBBjR1M4rJv
tC/e1qdRsktehS4FORrp3N/fl16ZsqzsmveV7lSEm15YrCOMa+e4PTHGH0aIvRiT7OCGv3ibn0U9
VGkoSRFqkYd9iHrcGllBkbG9DLR9IaDnOSMvTXP0InEwJNeXr3/9wX7+jA6V/NnY9B/VBuDUqFvg
GO7qpGYArD5BlXk2gvGxzOq3hjMEqtP610953jo+xlmzPpZaJ2pl76P4Z1ISqj8OCrtkyKKljclh
h8aRYUuB0aheL6bGvVewmfCC67N73z9VKRTHeiRGqPu51VcyY97cahxUimFX5kzzhog0nrZiRNrg
aCXUCZxHvNw5pIjeKHQFDMVNF6703OVUT9swkM3S87nfeqbS8Bqgtn3o4OiuuFcOcQxfiuatWhrB
fZ0xGNfAhMuFtStz89sgqptCK8ZFQCUWQfMqaiJowkJLVyb+CdRme6aO5+nzSgFNQgCISVi5JPss
lnD8fyQ+1AkHON6vP9VPVy1r1qIVRGsaDerfV20/BHilRSLf9ZV8y8YHAW0kDaYL8HVH01437Sph
3nH6qpD52QKCB0Qhk4Ku/Y/MQHXaGEnTzXcQqt+SicsnJvU8Zs1zPmswhlrewv05/frNfnb603lC
8a7P/5yj67/sPLqoUwTJkA9TjpASXM1SoNOaj/66dPaJb1xnZXWa45NfP+9nO95fnvdj/pxMdtaV
jp4z2Dxs/Yw1lvjq2JvGY112x18/l/ikQo0LsYtIjLSUXeFDqbzpfQw9MGXaWUVyNwxdv4qRrYdU
Y806a7Bxke8OZm50n6btqEfMsvswM6gbGlzoIFDewlE7K3zNSuhHrjtcJ6F1C6tyyAMAp1aGyE8z
XkOXWSxlA8sLnB8JGsm1aSLLG7DdUzAGowRwjjN9a1qQJlN6z94Iuxfy1CYqLohpGYtm2kQxrY1z
2+N5uMT1Ex3bJ8buxDEtmUaqNPINA/z1gsyLgnFJrK8VJ2w2FCMh1J0DYxt2Dh53jcJND2NIpFTr
wul/dJPdYwJH2mM0zha51zFwQ0jOPfBLPE04ghsYE+kyNGEIp9Zwa2fRfo6bq9p69ImIB8XawFJh
HUbDox1O2GA1p6Rsj9g9yLWXaochddY9+NlYi961qR7XTtTs8Zhtjk4d4RbF8CsOvV8cMZ/dNGI2
oKbxwN36UdSZZVKhu5TU1SXZVWk9duAoGt1+dKRzoOH72GBR9sVOb362eAWaDKYhPFrFH9cT+WWI
byEbhJt5RxPgPbLbwFwZallBwo1ndyhjbsGpWOzcIMHSMA+OQ5wkuzDJ7+uWtqY0afvmuHaYyXsR
yO/o7TG36qYZLZEeYPHCS2gBqoPNWmcdI8CGAw3i1/fFJ5MCNjMW6DxMthtqlR/ui1AbMzSVGcyj
IN+gn2LCXafiPdTG0c55V/hvyUXMUJ82wl9PtQizPSEQZo8lFfKQQURNNNuuZRduintc9dBvMeq0
xbWASVz47Vh6ZA+dtQlcC3i8hHjZaBhQZPpsDa3j+xp30e7Xb+qfjt+gHxENGHMw5VP+mVfMX3Y0
4Y5+3phWthvMZF1RVAel5p+a0u2WtTlsDBHIVZmDDs9N4xTBVyCHLxjvDfEGaYp0G6ekAVAr/cj/
Yh/6TIiBaJvW0RwleP8ozIaDM8mgY7OVfnTZxtmzllW3UclgtGMziNzgcVLD8VbOcAL+eB0NzZVD
62vRBWSejfIe+k0eFW9NyoWCUo/MLX8bcSvweh6iLfwDpjWofWzt/YvPVP9kB0UbgVQAgRuNnY9d
TT0JQpeyUY4+u8ZIKWXerx3ZNgJ9j/MzGhE+3WEq44s+2ose9ECZpNOV0GE39NGrPlbmNQ00utsZ
xCArmP052wrVmzE+hxO3y5j9xB+yWPdFcw0dFe4JzopCUuMoXO4WJ+60VQJXFd9ObrYR6rjjx3ds
VgAqi9LbZamwcdstyKV8a1+aOORYEXXhufMFNyXaA1AD0pdRoOi6mWsavDGnePeoKitCayi0tV5J
lKeadec78WOBDGlhtbax6CWxkq/5l6l48Xq2YDdpX0NHXwUO0UzR7RCyrSr3CWLpWxiE+yGE/RQm
ziq0ytv5POm8b9hgPs1BYZNZj6quT0bbvpr0+uibP3axadD954EtvTlFxPx9310I2dAgjw5Q67tV
GPfvV4FuHQWnQWgn6ZZqISPpdYVlivBusUMmfYQIyBbbwfySzW7KZu7oqD8V5fjyxVr4bCkgSLN0
RCsktR+7aiPNhEw1Vr4bkjIDC2ktwPve5aEatuRzfD6xuO1sDRPPef9izibNjS+UJZ8ELQwI+ujM
nflE/1jgxe66qvI5QBMll6/P5IPrgRjuRMVng5x0J8ZqPTFHuohhLX91F3+y+1MqoadDGZcI8WP1
vaDH3vZ5XOzSFhNJWSQ7u4Rh5gG6X1kV41Ulw0iXvnPvcA9s8iACHqp2gSzxfY4af2sWyTFoK/PC
GmcLwE4AIcSXS3cuunYIrqBlrjBMOsU+xqHEFluiGmLCuv79FPvPv40Yqv/+L75+KSXGq2HUfPjy
v09lzn//Nf/N//2dv//Ff1/h3Faq8r355W9t38rjc/6mPv7S3x6ZZ//j1a2em+e/fbEu0NWMt+1b
Pd69qTZrzq+CUcn5N/9ff/gfb+dHOY3y7d+/Pb9yCaARM/b80vz2x4/m4VbG7nxKNP/512f448fz
W/j3b1fP9Zg9F3SEfn+8v/zR27Nq/v2b5jn/Ap49i0R1Ks8U11ki/dvvPxL/IoBnTgbB2qz+oOxV
lHUT/fs3S/yLMhTHEimp5TLPxo2lyvb8I+9fhOBUqFxGCjzd063f/s+ru/k93fv9wv0vo6MfC05i
VkHMs3/0QCgofLw9Cr1N6jxKp52cWmziu4nDwVb0MmAsjVrOLDUFpJQodVlVwqFjjDVWlnr+wq/g
Jo3uq0Bhb8+WnhZmDX/5KP94sf9RtPlNGRfNPDT7cfvgxXmWh9mgydv8pzwAYXXEUDcoPk21+1kj
jMUT3Aan6a9po6MPyOuH0aY+nHdbI/dQG7qW+iqA+1h85EX4pHbM1jqcaP8I4BokcF3lRMNubCrM
s9gpqUn1jMhIPhQvoJCfLfLQOjJo/PYTe2WsYTsCI+1RT3mJGQx1iub3pQcwLGlsfC/ifCn17Anf
d1vDa0ooXrMW+V9pZ+cNjvDlryn/nB2y6zDu45ustI/1zLYd/bgbvQZrAQ8AW/vYeZlcs1ntsgBv
t2TAk9XP44MXJfqKQTVnBX2vc6cfsc67bLTshmChW54/6ymF9qonNYoDXHV5PuYFGWuwmLbtDP00
mFG9j4WLvWrwgw/JYragOXgFT4On9G0jMNSQOHsuBvbdUG/BfbQmztaVH+9iimSLaWd49ewq3ppr
AssRy/aEKDdjW/TlnYmMaxnYBj5804zYTfr16EFHFmE2c78rjOeXfpFeDdCcAz3vGQnRAILi7aB8
MwHqFHA2OsWF3cr7MNRutCEEV1jyO1nucmUKkBMpZsZebO7SmjefBb5PBCKfPDg3zeBUK6/Lt3DC
mZuanHTlMMXtgjBfWc78Sc6/XZNvuckNgGrqflMbA5wMyWMkoGRlM1cERPsgPWttgLUF1AszzMq+
h4UXw1SsAGoHNjARM3wXYZlc9PhxLVrfiTDXbJ/C3v5e+jRBqnmBB7MfFhMFOrg3q1sK2vR9XPLZ
pQfUNC+ZbqcrK/HT1aiFAlnbNX/O7JntwH43qx4w20gAFhdL1yKtjJMHGx/bFXbsIMlAXdmldekl
ZrpQk7ypqA8Bu8ugNCXuthAYxQSCeEs9GbNToX9t29qiqtS4bXoJlwjkniMhI6ZNmC+UNN9cD8hr
owGsYN4OeAPipfNdqnX6O+24hfJ5Em6H0Hdm0jnNMq9/VG7y5BTRUc5OPCJ9qgnurMrylkEuTqSg
tLAiZ0nzVi1qeEBjqO9GHmQx1uGhB/QQz7NHg5U8Dk76dP5JbnCZOkwSB8e+ZzJFEVSCl5rIx1U6
gcSEntFFHb1mVwMI1Ktvtg6RdEzsBy1M15UbZLiLU5K2C9Q4WOw1FZ+dJ7mtqyl692R4SdH5G2Og
C1dz4LS2JUhcH7uvso43qS9gQplUiSH69RqNQ4/Noyb7xYy6OgYGC7HoCYEMbCwbm7ZXVuh0fMCU
9aXBtiz91fkdhDHswbIY7+0eVWUoWKlJDWhK7xDvzNd96uz33kWmW/eXVtKf+inPlppRUdTm0pUp
lThFxinZlmpNpXc98p5gWDFVCzG/p8wfQI8sLKiTviVvFC28NXWolcBCuot5hNHHKdtOq3WL7R42
U16IjQ+AWy/EXDOty2zl9NOPpJsJf/rM+Iu66ymGg6cGfj8kE5gqWNK4IwYV/S2hjdfdlD3Q86dF
11s/EXYzdjyO6SbMy2818Cd2jjcoJRLLIQ0yat8/FCNSHak5Blw1QMM6cJIkmAWUFqs3Fgj10Th9
Y06f/DrjD/NixGKnYQJYCS6pX2V8XnxypU66oOiQbHSAKsumLy9R86lF3LGUuMxeFDLFNB80Fb0R
7ObN61B7QPn30jp0IpC6XtZVR43RWHoNsA3RPrQGO5ufMAt1vjayZX2UInsaJ50k3d9ikQSjfR6z
aLlJcEUROHHzBJFLTmdI40o37J91zhGB1yLuvdw77QjpNxm4nZPrDjHHMgGXvrBTbu3zFWGESCf3
x2xw0N6cIbqrB/aIEV6fb/OqhyzJl/EO4S+F+5B3V6AHLkwgjEPGozN3tM1hvkUF16ikwFDK8zKl
y4Tum5moEnigV6+G8ttEdmaP84R1+mRYFca+8xMRpXBHD3untUww+XW8zfT4QfnVtQXbBoAbl52z
wVyHfXg3mXhoFRO3RqewJBPPCTlgWYXfz0tk6tnNMj18VyUQnizSkc+FG9/oINHFd2Re/gL3+SeR
1fACjfTd1DmApOLwaBNGwA0Ta5XOyK4dh6ZLBxdPhQCQhvkCWi5dvHqVluIa52jSPFrnAO9XzMn0
Ky0fV41hvoQMzC3Qd8/DffLGCkBDMQtR8h54nwjU+WHTgkayH1U2gyCG4OK8MIORwxtjl3fMefSV
Buh1tKjklZP62cQBBTlE1YCK7s+ryBJsK9TEnq0ILnDtr72AU0I3uZzVvMAVY/hU5/PL0cR9vK1m
M1jGVP12YsHWrO0aq8ul5pZPZoZl6hCmm7pzf8y1IWGyqeTzFl3W0yrPKQ/qABeLChL8+Wcyl/s0
rF4K+jkInoBTw9CBmFSt/ZyteKKxd55V1Jr5gTrGf4v4wZ2fGVNlSH/pdW4VT5JjlTIDBvWYoXcA
GQBNIisqpYWbnmBLZkLVZ5PnwqNfZSR6mhZhyLmTVMkKhM21YRdySYXrlW41i1hW3xSfbeDjauu1
eNBUDl82ZojKrH1y8WGp7dk1aVD6MoZtdz6xDWYFVq2I3pJIbeiI9auMYb6lk1vgy51vHe9+1fn5
0zkO0HDbZj6FY5JrsgDAzn5fHCHctMvAI/u1hsem4lBJUrqRo0rfU9n+kLZ3kzva0imZw8G4kx4U
QNAkfS+GE7WEajlUwZM2sLhGT86h82VX4tjNUcsx6G5zNHyLVrKRmVN+UQAdi4haVvNnZunhcxcD
jplDDw3PnUobl5nGKTTpBNJIX1+ALMWiXf5xW/CZxtgreew2C6n4cH8PQQxsCrsqn7HsFAkVy6LB
MHaUriDBvJYWzkymtYkibvOwr+67ZnoQLoVoewHM6GilxTpGPbewGRVdegOAM5Line1GK6XQ2+O0
QLc10Nb0pBDDp1e1dRwr7ZWkhHpYxq3SBk26zXzzIG0xI5yGxzDD4ETO2yrDOIrYh0+nLuWTCNnt
KqaJlubRVYjxLCxyzp+FavV0JXMMVkvGKDBs6RdhTnxlObyEZNgj2ehms3f+sg8WFEtm21vuZS3k
wWxvfA19JEOuzUZKwRhrJUbksMHR3oSNojptByy5K+obwRzqLvUpZErVQG4X2tpD2Wfvns/R6gjW
D57hsGTFO/nGxpEiWtUcwWNhfocCwHg/jF70XirCNoVIedxOcxw/2PiXNtnpbIhtYYPLsRHu5qEU
ZbIra9REQDTi/DPaOywlCIsiNtBujCl+pkgKXMiGJr43i0LlL6pt78yKGlRFVXjFXNxBJs7jLP7t
rInBwh9q3m8ZRDnEPpbV9oC8o+0fqCzQJe/eg4xbB7UYJHr4YdyCtMfN5roh0MPfI3r35+fPu5T+
FNI6ve/XmZvftHX2lCTFjdSwTYkRCAazwO18jpY3TRjpO4+xddtNn7LZia4oOYe0utnnSaSBM9LN
dd7ahxFTBd0e9E1osFaVhdkCY7JPRlo+nZef6KDpK9zKS/yGpuo5nyAhD/4VshqW0RzPlUN+cw6D
YvNH1oNxPG/GieGfzjHIeRNPFIerkei3gQVTs00N4p60ppyGNJtL2bbqm6ixTyhouy6swj/JPL4Z
CvWUSLIak/LacByib5Y0VuFEmCFCTudcnyFRKn05x76ey1RjoHGGW9oh74jB5aydZD8AZxhn7yhx
ubsJuDOV/hCkNwujI4R09WAftzEehOlTFNTsl26OKYENwB5WpL03xvrGn4JN2Y6cfz6ZdpIoKpwp
M3ZziDrN2/+UMv1UuQVs0Tna8GnjecaPoGODretuFynnKc05SNHZ3GcivS2waSEEyJ48ZUNmrJfM
0JO7G0u9909tLE5DYbFHNu6hGZ2n8+k4aSSuptse8z7eV4TgJBRxs0qcG2zfn2JFVFN60ysBysqb
o/gsD07UPgkGee9DH12KsLvp5rhB5ECqQ0hKfpm8/y704txz7DRajLwhRqn4nbS8pPJBEFBd1spl
OpjgP4ydZ7N4a2M2ial0GUsF7ryVWvp2Xvue28fbOIgFLij8RhYDjPQwZG6JYopW3ecQhbxiPl/w
tYyK+PscLzA6fMp8ku4uJh623BR4LZ+N309XMcNbC2fofpbNU1pxYJ4v8xTdpi0lYpGEE6P40U1o
+DvUJZd9xN5TtcWTqXiteDhtY/R2W5ozTCGpF3oRs40Jm3XyPqdINGDmDe2+n9jtzut4Pocr297p
Iy8rbwnb0/ym6/3L3rgdmXEjOCREGs32jVDziT5Lu1E0PXIne28sRGVdN67Hes5z+4gCdQhZjpRv
H2vDXQ+nCNXTpdTz+ErK9KBJLoSNtXjlTtpO06ofVux8a3T/ORLi6GXlTeZyf5UGvfHMzV4Lx+u2
FGTTzXWqs8VU3SmeXMmm1HegxbU5+UMbymFTYrEW9MupX5kO3tQTtUfTw8xWBEyXiXR1DirnGoCh
SNdLB+GEDVr9nHSW4cal4EqYR0BoyBgLqeC7V46XrSXxg9IILRAnfXM5IBfC0wbyLw7Jie5omZfg
021rWVbmuJWxcdlKAYk/YNivMjSxi0LrusjEexd4MIL6bJWkTroRP82yarZBx13ThsFm6HT0nG1x
yWF9GfpEYmrKLsxZLyjqiZvdcWGLYtjJJ4O2vuYizevc87qLqkugVrqg8OkL3XMzlntHxHLfeBIb
+SErg1VJ/XahFznM2GHyylXiA1kVTH6CP07qfX9TZFGpr7vcNzaCiTw3luX+z38kgedeLxg+W/Qm
/t0yLOMVWwPfxJDHzj1nR7UMj4Wq+2bNT31+EYFJsLKjJVXuz99sA8YXSs+I1yat/n3WxdcUk92N
PrbdviMQ23sObg2h5bWrdBpBy7daVezP/+iGiQ2rH+3+/Nbvv4L+WqTIV/0/flFTEX+omzEZcABx
thr++jDnv/7zl/98MKwjC6w3+Of8vfOX5//783vi/Mh/fvPP3/lfv/fhUeMcYGxHpeaPt5ef32Tn
JADg/nye88tTHsjvpsHa+/yD8z94Le+jZCypGmq1QoPCq6XhbOd//VDEayni4eJsA2Xo6IIsvLBA
xOY2kxk1Urdl3YVckK4PFGRnq2C6ka9Dz71tpV9tAiMvIEEqc9tnw7ZqinavR09tg7cQn2W/D1o4
9YMKBozJMnffguekCe837p7X7ezP3zz/g1d3tLJCOOhOaAFAppBEFpcis1ODtw+zxN+f/4/t1NvH
s9f50BgMzqibRgb2psT0ca/V0txjVGvug7G7xd8cDItLhkkL5CXl/JUBCcdFONvbDy3Zl5evXSOH
75FhktrryZb7ljeok4rkWo9DBNSDUgC6iOhbuUWaAq6UCAuF/S3TXPHajutktPbwIzAsQK6xDOEr
GyaIDcfN3TVmq1ddSSp/IRzsJXw9SLeViTIoYN7IhKSwmU3QmujoKJh9EbafnNG4+LW+xU0fE0Ao
ss4OZl3a3coOmbahiqPmZ2pZ1OIY6DCM42+hHu77DKkaXUQktr2fr5QxBTt4EBv8ka5St7+MVYyG
0nNfVJDeSMt2F8hDWtD0EylNRrkTR9Zl60z+YgrC64GJDasNbyYNKaZWYp/Qmvetn6aHPotDDjq/
2EBGfDNH+8UvcHPTKgw0uj5/xdsdbWDVvFRISoduWA9Vhv21I7dl3Nw4SXtU0iAKzodLlOWkKy4b
b+X0QGls/4I2wVXR9KtOgXAtrH5Y9e1rZozdnVLKWls2sAaZe2s0BQjVWRB+5u3KwMguBqdHRI17
S51Z5fWQY9bGAvKomXm7HD/pRSOZU8zndrsL3ZoeWkptB2q0WUd3Q+66BC2pfdCd2odRhY49tFts
7BTarN6/d+b+smB204xonhfMT9EnwAUDeN1yQvq9REtJzTcfj12uGTsvGWlGgtSqALst7QaxDOZ8
VQWIwlbdQYimXOK0N16giVspiTSU6i1uJN2TgectFZhu1Yt7M6YMzaTYwew7g7ptfykby0cz4EMY
L6qdtNDw5y5JpgyaV14B+YoRiG1qSYTVOIB0TL5WMXYSlDR89OtbW48YqmcqOcRtj5eRrPMYOFsY
I1sRZnlMJ+8SnyLEF0T4yJupx+nLBBh8pzfOhcDnzerA/bZKvpAa7kJpPtkcjduUSIz+sL5ug1SS
xlBDTGqeCrtYyqnRBl3EIdJ9/9hRu2YBIVGtdUaiq3hjAil33Gnl9aW9cVTDIKhjPPlOFuJfb1/r
fbAplAY/XRnYPFj9g9tEN5QRvrmBv20tNgsM+G5KV1zlhncKAkoitc9MlhFfK60fT5rSf5K4UlJx
k0OrlY9G1CKo89obqSCPw9pbZrbEiCTu/ItCVHB5kh1TdTgvjQyhUkI9eg1OO2nPbFxT93Sxhwsy
lZ+Uhn5GU3LVGdZByxjujouje7SjpGV4hD6J0cccxrQqVXCpZWBcXMYriwFn+jx9Nlrm05UKWbYB
RRvjWAzocxuXclXo9vDEdWR+xOW7uvIex8HLrk0Mf+fqXOFOODOX1VsucoDOREaTOV6mBVWEHBeN
YB6WTKahXk2Be1Nbst5VDEeOZnRqZH4lEsyoxnauPQrjuu+6qzHp2z3TDxjYpvWSwjc3ahYsnMS/
8FW4ngKJMWo/xetWYn/U4TxJbeEichTOcwzKFhluoGY/XiSDFl80eXrTN6lk7zTadQn953BrdbZz
r8VkZ4nbbYIIOCZ+pEQwcFqa0X1wbAenTWwhyF5K1a21Fq6h2T+Mo7ghkluJDgtNtGnjovC3U6ye
g+nKyZMTwJwtW90p7vsl+pFlXDJhQHNvCXDksemo91bOrnGtvcDmIDcHYIqaWDgEJGkZMrNvVfcS
yrekFRSMO8SoG5qndDjIEWeaVjRbWcsOnJe7mkzvRg9IcVIOMd8ZbjMVvVj4osRBeRxRzfrtuNCJ
4qshRy6frVIDQ3rM+XpQebrdviTRQG2iKs1lkwt8x5yf9lzL0KgwUlqnU6KtGvwsZXCclHklS3lq
XOMJeOM1vS0X26qLoMt/IuPZ4Sh70ozwfwg7r+VIlWwNPxEReHNblK+SVGp53RCt7hY+IfHw9OdL
euZiZkfMudix1TIUVUDmWut32f46+Fpy7Sprp6FRGGNM1Yfy2tUVuyVODcVuQr+Z1s0DFoZ3icyf
Z41lI6iqu2zY2oP5lZiUwaZsjkI3XsfYfPRcuY87Lj0SBMZajtzYBmU5HOX7qZWXPIvBAXoMpjHA
5jMvG4R+i/luTPXNKOKrmY4Ppsv8wPEYtC+Vea7sbpsWxAjpxbWJqdVIzyXpLM6QiS+GIMspYUxl
Z8u2LbwfFj3XZuC5LBbiiJIJP/LmVdOtS8k8Qtj2q7o06lB4Dx+l8l5hMmY2d5n/bmNQS8cOL6sZ
PiLf/TVJ7xlHhgCeyjR5LwWXo5/qj5lnaIS27xs4AydfDsIewqK3UeGAeCXwyQrvFC/uudbKc2D0
WyMvTGYu4x0z+I2NVMxnBN5P3UmbPqcZh3qL0Wnhyx0+altEez+Zp/yYf8wxifCxTl4VE087wny/
gIifLMEPrQShYFnqDkUhaVUviyaW7cgHj5nkq5t6j61f/hRLfO6qm89Qp2gbKMjyU8sQ91qJ9rNl
JesyJkuYQZJzYcAuAbm/szS0MXfdZF5HjeSqJoOUacj8x+TMf5iJvVGqbGVd/2rSi59xGwq2q5D5
wQnWP9bj5WUqIa9AeNeD9rIsMtq7Rj7Q2fqPMwMOb3QSOuyRqFUMuUWeybAwvJs9C+LbaCUZipbX
CPc7piPOxWW8ZgTNWeNhHu1Ll/mIu4p76up4O7vtssU8+RM3uD/1hKd615KIbsTuVjd2stScC4GM
x6wWrAaiUyhTve386avN5ZfbsusLm5tQz4FYHYbK9RWL3p3BlNuHPZQg2Z0IY04GCHpw98LWIW42
EjVtlBN/jBr3mjJejxLKAxJCd6OGZqL0nWWr9x0WtV7SEqUtT5qXvVgz/ZEszUM52bQXiaiJzaWl
KvHTtUfLuxClWhOQ9IMJ96OrWVaYFWz0LiHShUkktz2PZyMzfswUSWrykm/hPzBQph1ENlLN/XjM
NMISptw+sPr9Mozo1Ym19NDVw0ePw8me+dK0aab+swJATWCQGemtqpYPfRJw3wR7OtbO5JAScqCx
Y9s2SUfV22Byj4xZ+dYHDE5ziKJ7kY6wahi3sbnemTOR5NHYf8xk3PU64V9eJZNwgfigonhf4sLm
MynkizbMd26avJR6h4ekR7TaAuOmG/tLZjqH0TVJ3zAf8oi5iUcOPBBeugMGSTcQzL5x2Sk2Wwes
a1P5ybN0gttY+ipbx7XyL3uhvqbWcz2mUnNJL5yX6WOGQ+AY2UfbrD+G/sHoQsc3vuQC8sp/M7wI
6vWwH00QuHHvOshWQd/RZY97GLwbMF6mYkTbb+AOMYa1NzopwerPfPZu818/SycztCnvGwzB2OUA
n4mF4gbReQmXw6ujpeh8ZG0chuRnA8vu339qJjWrEWQR9SsB2NUE/ZiXq5zgqA7RC3DOKApnr9/N
HI5KXv3TtMTWSl8WPBA5bizxjFc6In454jX6BOP/yMhZCTmryRLIa/owzZ+JvWkqBnPMzgKR7w02
pDpxtzVfW3Cr1q/Vz/ivRrYZcOfgZoOxGb9DkWrIfteoXDz9azw2lbaxLNLe+H8NvEtXAR3n0Gjc
jCRoBfz9+iMcG9XX6nEMOE4mgjuya49WBV8bg7QH1qHQYGI3dPq3OjGBJxsQJWPedHysM5PZ3LDv
+AtUTAH/HMqAEY7gwTnUtoMK1YS7rTJR6nNSia06V6eVBYmK0acFM1i9eN30u/UNAFxbOQko3cMk
xVYdTp2XellNvR0klut75xjSOcR0W+qvE19/aECyjZKJCb/ajFGoPh719tRH+O+3GnBW5kQ1x9xM
LjQTKL5SgLVqsnes33uZcbfxvRYEjETwrfpa/U4F3q+7Xzpti10xzeBX2/zvr+MUeNBTknk4XB5E
5EB3ocEciwmFTLy9+lbMj6vWP6pfQde4XXo6FFQNtlH8UofSScPCzJhntQznpvkaK3FTh1S/E1T3
xfKgfkOdk6j+JPf/PimVn6xOOK6ck3opXuJuHMgQpXnOWmN9OXU4d+zhB95bxFnRovwIliM+11Qv
2c4V1bVs8DwAxPKV76LJYLHB0bGzQPWwhdqIvpHbwQTpiK30Gxr8s8VTlY2k3C6aWx+SWNfY7ufb
CuDXXfbNdvusTdyupSMxSiif4wxnO73Ujz2IuTmawMEZiUods2hdcCtCjSZrPpoO0BG+66A9ThNo
NjZK6V7k0cYdHXl0GijZMrvK+CeR1iObjflIt/BVDlMJ4O49rDQIW3KjDuU9myTDMgWK2PLZrgiH
RvnXIimYKxr5VpwQ8iVmmZysWDxVA7KBxYetgz2FpMZh3FCc22p4VP+VgTR3taKJKSpYC2nIRB2/
H/aG14JgsYlgGo4JajRU+9T7BQucdCVnfuuihixHhxG1njL5XqjY0ASZO6vxXqwl+7CE54eubPCO
UlRhdoj6c3a6pzymHlochuyuCdpkzewZ9kAbp5+8STinWW1YTaY8BCRDY1IaWLti/Xkdd6Oo4Ter
1Ntq26YsrxjYglUpBIaBXRE2NnhMit+FZqfHoKmSkBkrtzdD4bmcb12PNXJWVHcxtoMbV0FmegeD
ohX5L7tJCTWO6R7NkfMXfyq/Aqy1ig/4Eztd66iYAPdPY2Mc9RIAyUz1PNSjnezqN1EbAp/aPNtG
KhzYsveLAdDS+X0V2r3+hHQLlMwsPqOqV6mEAhIvIEUVR3jkWvQ6KzhJ7XwUHrMDkTDoNuH1bbrI
OixRBxJbsA1jNID2aj5YbiX2JsF7el3Yp7rRL03AMGIeSRwcFZjpmNV1HeEXp7LiNFfmVQVVbKPX
I/y/YZ9OKF30iFm2oWDo0YD3VlRPcUSRut7ovkcwSS/cXWMEzg478n5f0snM3pAeRAvoJ8q6pcIC
d+7VLV9rJJ0so5PtHXl1Z8c6zRpXtR98TIGoGzXfPwpnHu8glG+BVZwH3TsHlfa6RNOv1F+MXRpk
+/WlJSH3GzfX0t1kCiIm7ViciBeD/6W04zYkksmq7n/TCqq+0oPHyMMKzU3RwYS4y5Z03LYxKv+U
+2LU3dcCWWhYjwxO+8LZDwF1y5I+RBXS+3TmL73MCfEk5Ensk2dLMTNG1ugMucCkoZeHyXAQODeU
glFzMnoaoojobNlmsYW/XfRc2/TNiSqf4KXgyUVJsRcGqZzj9IuKs8IaZMatQ1SXDm8oJJ/vugE4
kYzFlT7QCedpIW5zFDcrqX6BdycbmDfBLrHrcx/JW98mV8PNvv3iLggojWTR2AgumDqrZyHqube1
cnqB69KHtcsaYOC/YA40EYbeXQNySmPmhFMCe6vEwRnDMlgWK5yqAMWVJVVWnA9FHp796ac7WncG
9b5XQBHpRsqjLqMabLmVGNskQaKjIKY0st0RqGug0CvSc+9D4QcuWkGDpgCXo/z4zBUjH8EfCBL/
0u3q5izOjxIGIWAPwA0PMEn0911vvToZDZzQDjqQYz5U18GVO7aDvZ65YD5jn+8jD0Sg6okxrvZ5
dJv0ngEulPllgRcnLKoy9SIjSLSIjLeirj7bwnnKE3hAiuXF1kH1CFi2dILpEA9wqSyPC78gk1D/
o/CzlZizDKzDvOjFseBNMCu+i+cInJYezU5QNhNB5dBgrpj9FDN/swb/IrP80zTKm1VzL4gg+dBG
okVbQG2zz7x9MXo8zxMWCb2+dSI2/G4JyDrs6ED16S2JiTNVYyBngMmTJk6zQSVHNTTlz8bCjEjw
DpupnuhJrDzMEhLO3BhiJY4KvyGIWYCqKPpiRmRajDiDCtzfus14HPuCPChZBNdS8/e1Y17tfPiB
mjFldMgN4g406wQWKd8BQRlRNrtKVu3Or6ynug3kGZBtm1aYUbkGTI8qc4oTnnAPVkVcp2v+qvv2
S8cSbmct1ACCbIt04BIENv1FHOJD8BdmhL9/TiKzgVQHbR5OD2GJObJcTCP5IBXM1Dd0DzaB2che
jyXgXBO3r5hoHzKs78LGA9P2um/CaJ7/kqfG9qeov7XxEZ9yYfeXHG3YboX8itS9W0yDRC9u81Yx
PfGLIwjVYG5SDxBq2gbSSCw+FWJHcgsMHMCb3Tyn3woUdP36tTXHp9wIGNbQbwwzdy+DYCR7tfvI
ffNDNNpG15C2rNgZLP5NXQXvzbi8jxMLUJWBfcogYRE26hjdR/b/eDisoov/ZgUbOJ1BrcZ4B975
f4qeGpMHDQ5sh8wADsXcr6AoyK/vZ0TUC+dpgRx6LFvGiLYWMTQLwpW7kPV8SEIDdVf0KL1j4ZvY
2BVXSabcDVVT3TTFZPRiyqIo8E7rv5xoUrd78clnIs9J7GI43rl3s0WHo9fnrOjp3wbgyEABeLKX
ZxrQH0vM5/a/6eTOP+nkf9+25eF67v0jJgkaV1XWmeyOtGnHgoVjWoy7wIM8qrE1kxFzl9ff1Tz5
W6yUnI30DaJIDcW5qDIeCDo5WAGUKxX8u1nRfBKYADuQpW+KkJ+yVQXYEnz5coBw4u97h09v3UUZ
sIWkFF2Ggm3NTMqnoYl4EKAgR1r6rcqmRN2n2B0w97e4Hn+59orgIASjoEjON6qsj7FhxVYrXOkS
kgK18uTrMj3myaX+I9PlodEwZv7fH5r13/oZxSHnjZqW6+Nl+I88JyQ1uTdoVnvUUgsCXB09L2CU
OLqxliksd2qeOlMlYirWz0qPAHU5VTbjOLW10LBcvSog59LRXgah3cfS3K/kmAW70M2ysHh47lzR
xhWXvGv55FxuoURPHhmTfvxls9nWy2CC4y60SIrcEI/pccmbRyRMbKrJScUmJgyl1RP4v9++9897
xsIRxEaF4cNk/Ic3QNzL3AxSYph0vTX3abHVIj8OvYRtotRi8C2SalYyvW5iAtv66WUl6WkWlzIt
FQlcscmjOXpwMHe3pLdj8TsuLktdOZzaGorlWjBMktgLmAaV2lRiu/ycfT4Zgd2fKEpekGClEg4E
64+GqccIRhQsf6lDTpZAmaOtKGodq4Kx3Y1ehbbMh0mVTTA8iuno6cj+l3nlIWWjLc9OW59cH0MH
xPk02AlusE5qnypFxPJj8kONAhjIYnxEnld+CBrYn/mnHsE9iueXHGrC4rXYv6vdFbiqpiAneH0t
lM0s2MLjZgBmnyRMrO3/viIEFfy3qAr3TstEtEJsFXJeDGH+cwFzUN7VxUzITFbhDDlQrB46n0BM
EyVZKcZ7d3ExMiX/Zytkf3ZdaW6bIflmT65xX9+YXfwyq5uvVjwrYsouyMPusF5z8fjjj7RUvDWE
eAYC/OrvotQaJxtDwHaQ2U4zzJ/6uPz20vgT7tl+bNNnMyi+/ZyFo9SeGHywoTYmGAqssrxx9bCt
vLvM7j+XkljhWUZcD/dDKh4nflvpjvjAdJfMxa70tJeoS/BoqfvxIfCmXbd0F012+j4fTEwghXMR
xuhcHOiueY6urgEmSTj0dSincxQMDd8RxikazW1ayoeWWd0RV9WcwqvFjqFqddjkcGe39ci4sdDL
HUsb4o3qU3HwPeky7GTBU8ywlc5mdTDQHeu3WvGbghpJFWluU3wXASk2PmuTY1MFrkyq9ecmhZzV
aI/6EH+LsiBfCd2b2f5eC8q4rG+uBoLZiB4fGfVkKOJW4znPS9RcVV8c1+m7lzWnoIpeWCk/VWtK
F01StpoNJUX3PgbOe6TX29whFbkZIqQjQXNgDHmVCxVXoFEjLNWg7B8+FDGIij+0kSPv4TB+28P0
KMvyYuqJS5MIhz61qMIXgpJF/Bo3xXFlqnbJzyruvzRTHSuhh0Ax6gkkEU5ZYo5la7sh505ZEhA7
va92Wk4nmkpxbVzvOddg8CpWl6o426I1FRmkCCGVX/0iOfmxgxT2L7+tV32HGHjo9LKnj2zkMYVD
6jNE8BJGHYpAZyfATjkOXbbgdM22xG2/NuHe2/Vzb8Dnl+0Q+qoVppLdtRAj921vPWJf+h6pVchb
eHG9k6+pNN/XBzxp6mTrCBKpswEGQB0jgJHmrc5wnUSfZoCrKLq2gz62efPj8eZYGosNfc/GIT7K
oSf3NWwdsRujeQ5oi/DQ/zHJ6kedVrdZ6SYIONp0tMdBy+avRwUuCnb0rDE830YGgeIW+UJr291p
DE4Gg1HAQnlvKPpjpfGHeGQl6Xjt459M+jVtvW2T5GIYDbsHmFFh+ZfaheGfdVZ6afiQ7aWGJCHE
+1guO+kjZMtHgGuQ8Zc+r4xLDz0Nk5JwHPP0lpnjiVSe8ViZAYMeD6OhcSFoBEEaIwt8xCoxsJ/o
gXOwl+Tm0FuetNwttnWkAwD643Wcly8nn82nHL9erLeuuGY/1wsils578bEcA4MpdYQBTJxS+J46
AfANPkKMtwQD2S619yJpzXA0rWFHh05CDMKKvi8ObkcO9ISX/bYKJjUl7ehUbYC7ThF7IGmKo9c6
u5UY1CHrmfHD4EqQiZNEZ1hlZyuv5T7XxHlZUnfbTLqFani5M5maH5JBg8gixKnsZvO8BMtdIux8
hwTmpvVGzeHqhYQaslftRYfQ9V7PkvxMR8b70Wm/J5PvOhozhgqnyzOUNOvsee2/vgI2NLChP2um
/rgY+OBCXzvWumVuE9d6doNqOQfd64j7LPMlqCgk4DpkRKovO8CgvksPVZJP8BWldjHxr4XyMB1l
tGiX1Mu8c7N8r/9o1XfWr1DUAYI2NjRbMeML71sOBED/boG8frRtL7hE/ZIdfGG9pTLIr1M84e2z
lNvAKB2gqVm/YPZ419P/HKtxuY89LzsWWWGgHOmhmxeSWAyNwIxqSHHuqBznkgzmDRKdc1jPcj0L
y8NBQ1jtdxXBYYkq0UB+SIFU/NkII9rQsBotB9ft4WDGc3JyiwJ8R+ZEhWVB6KS8nF4RRKzrmNgV
DM4NwMOdpXKAWxiCF798lT30OtOJT7nXuJdaFSGRgUrYn9BSIzZ7tOOuO46Of/AMRio5dSdAy/SK
Dny/pPN2Ms3f1pjlu6w3m4stu+YyJcYvCTl9X6qs4aSeyA/2y3iPT+4unwbj5NkCMIcp4WU0bcJL
Y2BD1uKnKPZf83QgPTzSobNEiI5KN8QTAh28lV3G+dHp5nvR8rgkgXEzifMmvXKBP6i12XF6isVi
nP30vHAC/RILBkN4kUByGg6tUZzjfu4OeunSJUu5tGdH81omGdZmWABRwmw2bgKG0xmCfXbKqgju
McoFZoRG3p1pC3NEJmeflZqNJ/O26zFiqLy4ullTaHrY5hVpcp/CEMcbjBEozViKbxBgXGucVwZw
3qJEqaoOZpYmwqZFqG95yXGVcFVdxwQ4H75jjNYVr+66rlpCaTOgV/8uEvfFLpeXtbrAcrHagpMd
RhM4L+7adxJX870P3AeTu/j0MRzJl6nb6krP4OACDq0E++tot1Kji2lKDwmCqtnBCKvJv+Y4vqz0
bGEWbuhRSAPXkblkIlobXe0eftR+PcuVMK1GREtU3qZkC6nxbCTGvWGT5w6oEi59APzVPq91UjOz
fYxxeUgy6FZFFDShhv+xIjvjaduGjlge1fa5csgRv8Dqb1j7eRe4aGY/iBuDctvmn6OiBuvQzinT
m+dFlp+KD6vY564FAx1hE1DitG2RBKSIIKOK6Gc1NR/jecuuTyntcqR6hJqDX0AbUV12iBCtHByu
lmFO/E/GXHHT97xOB/U5l5DOtF7SWvGdVSSzxLW++Vy5/UNC5+6le+zv4ann48Hox+elS4eTKHGk
S63krinGaq+3+1WztRKEcYorw0anFx3g2e88ibIMIuW3Rf71BvEcejKL/lZOi49lQHk2OpSvWaU0
qIF5nDR53+jBc+wsYJXmje4WbYg7Pjswd8si/V5kwbMKBNVrz7mycnfdglHW/Ilxi9x0utyZs7xJ
zz6K2UVo4hzXBtpTbOO+9R5gSzyMZWvthxYWV+c1p2Kdpik9YKCdSKa66crRoYxnJBHk2vfVuQ3q
7VJYT4UaaNZKXaNlzGN0bEPHpKdosa6OCW+KTn9oUb7w/3RkVjl7IsLlbwozXebk0zNFM6ezFVk5
gAySjDj6MyTYJK53xJJYzCIpIzeZWd9TRI+bddgyRfQn3lC8efi/YIT8jjTtFIOvoCvOx62ejSiJ
OOn2VPbQVeyJ6knE1EV4hm6tflmQ6Jafrabt20J7W18gdiIIPawPlpi6Tea0z0q0Y7M+sNrKN1V7
rvODCB+jTjrxVtXnrWyecqBrRDLUviVDmyyjrU+06po2GqkYo/ejmK17qXV3qQcLOmpgOrckXBDL
DalW+S/gz74J9BrhTIY/sovzE6em987z6OCpFk9vOhbaO9PjAelGLg/eiSY8BH7RYPpMiCRxXmrq
2oxKBFZW6gq5f/whqHaDmwbXTklRUyVFwsODU7PB6dYWUeMQgZfc+UP8W4vvKjTnTKtfdCv6rrWF
9Ej4k4Soye3kVdTk43IbBeca4SoNeuR1oT1UD4RAbFl9kLpMxS7V4i9D8BmqKpUNm+wL73MZ5eex
moMPvSy/DROxgHpuOyN5dPGVGLr6Tx7lJ0MNQEomv+h69VM+N78HJqeWOseJ+rf2elwpgqXjFAOY
Q4Luo1yq6Lw09am0TOhieDHTaBxHjUcniGxnq2k4Tg0W4sZe2gcnga1rTdn3OhHBlXUbE2keegwC
tzag+/ptcmA30WA8+bn/05+Ce2ZQO1UvJUO/0wc/UlwrPgElHariT0HM3G7psUhtl0uu1O9/17KY
Cz1W2WdA0B/pfX8wOJRMo2uU1L3AMx8r88nYzwmdPCRxlsMW3QSZaJM1UlRbh7rqaXCU5q7FQyQc
pLdXohXVj6uWxJlpr6nJeJE8CSX8mbki4HDV12fWT/yDEAwqhcfaH9UJu3ac1IhnugJHyeB5FU6t
CgxD3VRy1l4Eac0COfU6gFvn1qaqmj3igotuRH2DoQK80hjJL4VfqfhU9ijy0OJBzRlEHvvJQGZP
BOMKAKz6HKIUuRFgfxneAJVWdR0Enodpi/viqXEd6l4q+8Egb8iH0xHc90t3KCsTRzO4J6e0NSBj
uT4oTlqc0zkRbC0vve1yMZxLZscnwzad0Go9vIjxswvJu9EQ6Wr3w+L+6GoRhZhngfF0A1Nv69es
VtmcHnTsmmijNRDP6dfQk7k1D5E42tO+TqC06qnr7Wxra3ZcxVURq6czO5EIdshppwKTLUPQ6Jcj
3d56CnbGijtG8sNOdPTpPNzaZD+0k2B3ZUXKSppFaaPa9xjQ6i3FQT7aOxnNN2M2IGCgusDillTB
Wvc2RDDxPDXGeRWIjvHRdnpao26L1FMTDyvAuTa55oBuz/KuBJ+AszN9b8rqw+q0fVwt9+3Ig7qq
biMPvNKRU7+3vvpgeg60dtp2NgK1dBL2KdOxYSTxq0IGse9K71oTGwOgxiC/nnVi+PCAqRJmD7qJ
0jc6rjYdc6/Nd6b9irm2HpbjgLBETXyc2Ebz1/riymz67AVoD/Bc+m7m8bvKNfifHv7N+BCERXHL
UlhCRKcwPeCxWTXLq/IkWeSJFe05sOXHCrnNM3ud380fS2BcM30hTHzJNlDhGYwFuWIpiK0Mso9V
8YZSlH016b+8aHmY4G2PlffcyekVi0os4tznMRrumso5+Kp/7RlVwBpDs6V8HYhHrHalUnkpuNmV
iGU5+bWf1HT8GkYtzjZJlTPySSsI53KD4iD4u/NldXNriWmERprulRpzfbpya97bsr34woS6lL/Y
MW+lyuQp6OHQRd2mUOWd7Fie10euVIjMCmoooKgfvvCIrJiA6/KACWRh07t33FxWdksd/bfoeS41
LdkPLitnUOJ2oCbHvgfXVcdMdt2S/Tz+0jLyFZVTwV9I2mjGDZQoV2mi+kW7RpqjrFBZldU1hGoB
Vp8xdG4A85u6OfUe2ETrPQM0sbOoGqnSWZl6H7kc/OvTNJUZHltY7unan8Ee3rtoJC4TvFLmMWm7
x9Tl8agZYKx3g9ak9W59LtYZggbAAuTDAZlP4n3o/VA1M6TNfLsiFyuA1Tk/yUZ7WrVEAdLmjQap
0VkyDOL8eGaQuLwmkwalIUr2gnqY2SPnik8UQvjCCYEaOXzOCEoWOFroSYR6gOeDQSI2BmqcMS3X
WN2QdU/vrGrp3sJPgR70pDXiFmDzCutQXI2CxbelZkpjDcYDbG8KoeloqR3Ph/KJlLu4qXrMwoW4
xLpG6QXxhlCzL1VpGZSe66ecJfbbSN3pTwx8VomX8eItbsZZ6uCSrcYuluOiTusb9ZfZjr8V1pcm
8FMWeV8P2WE9lqNQ3aUGSc0a+Uzj/y00JNG4eZ19rny4CouV05xa9RnbYQOVHtYZ0ATrZJ03T7EB
4RRMQqEu8M/cUKfaA8Gt9xnaQzl2y15BmFDNwLx8LkvZ3JA3v7c0t4sMXpA+AFwwy4BRb97lRfK+
PkPSMMa9NzUIVrxqF1fzzu9QmCiPGiWJcyfcGAs/vq1CWl8J8JWa19N+FwwpUDEFB7QllBnqyfSH
4pPBkb7QB68rRQ+gbczTLqdQmjJTfRivK8SxlJgS1O7TnLz0fxzMpTeTzd4Teffocj4FLfUmYHSB
PwPwkii+ydn7TMvxlgYzcsvYWPFvbPilBfd41U8SYs9wt2bnLFtxnZWZQOnlYl9PBxs9QGXTN6ib
dU6p7Ts1nVJlCxhZusUkbr+qClU9lyorBKtE/qoUiCttxLHKfWFnjIwloDb0KdSa2tEiUthFFbQT
acTYOOOuVQ8WsM/ZIfoXm7ca4sc87m3EzmNtYwtafa+EASj2YKai245W3G0/m0YzYJSXt3TpKVBi
9xMtDO7X5Scr3bsezHvVzqRKW2u35S3xqI4V+K1Wvazud7D9Bc1RbG3GqfitZpBjTw25KrjZP15j
vHRwcuC+9nOkwTpaH1Wn14x+e3SiS+ScRpeYt/UtJAPmkYEggqkiitYh9kHNaYW6Nyc/el59LXJk
1uyRsH+7+FjhCZDXeh/mjvmJ+yugOM9VWjFP9zEqnzSAM4l7ET/Hr4E2pDbRq8at5kIGRtNiozan
hZCb2JA/5sKVdLw0fz2XJajRx/bOZtAQEnNbrMUKSqibEGRS+cm3+kTVqyVWQ0emFB2tqf+dSZe2
uQU9qzeOk18FE+TFEcV+HfPrNKbGVjTl775I71TltOSUaNS2+yJLURUL7h1glVfdYAyD2zq8Eixf
zeVN9ghwPQYdriokHNM28O9YLuua0SpdepZBaMrRT27QsVyiZtozFt9xujR6gOl/ZfFUNlPv0Tr7
zHINHJYalzFpNS1zSLWRI6mg243LrXK+YEwEvKMUDmXT/dEBPDRsTEJzYCEpv6GOMtyNvFNvBMxT
6MBsJbh1umELlwyHPay9YGMMv9wsO6jbfV0T8yzl5fpsv+Ihro7qv/CAlCjB1jJTT3yo/M4vv0IC
0ZfXzMZr2fdFdAbTDEepuVs1A18tC/zU2dNH3a9WBYYSxSczU97KQSxVUkOuz09ieQg4GPNuyoKc
qmaJr6r2sj3w0Dpe7qcxj8I2bWDxeS+zbGto3C/rMGGdY2jtjMn6YD6t5hhNMcO2zVvYnuiBhpxl
1A8SemjLOyf4RlsJdw5REgdMfuN9+7zYbN1EdTJnIvaur79nGwMkYoSnUDrOUwICvhHacpw67gEh
2Nj1YDD2VX7slc1L6VV3Wm/jQeLOP/3xz6pSj2QOvSTgM++Z1fg0qU6dkj7dspoPbAULuq5gNGWo
iAEdHRFj+DokHpRmJGIMmbAOWZFku04xRC3PidGDo4mtQt91j+njoLa6sX7tWJLVZKWsmMcY9VHS
GXkBpD/Iw99rA90t7ZNl9a/DONmhyfXJMeg/rB5LEXCJBmo79tZ2GqeE9hzy7UiDQX7Hn7yuTnOh
UwK6JEt6iuqrBvWwyz7mtPxpJiwRoHNDOC46ax2ULdODnKEh0knlzq4hco2Fe0kjfYZSZz+WivFR
jMO9bMwFvCa9t304WM0CD65U5Kk6pnh3eCoZzu4GtpZ4du0N/sbpRjIl3eoY2a6Uiw6j2Y3rxFeX
IiWUAetxtPzxKGzh5qB6ER4JwH9R16V8LyVqDKfBBajxON6EoSZPKMSu3N2t5KHEhUs3x7SnLdak
WHwW75NjrSyG1hh+Zh2GyCmn7DWflgkg60DJDdVOrjCx1XkndQFApMNBNQxTNVvfrQMULrWkKnlb
zVXSXN6RXPmk9k0JB53BfX/BoQoZuWrhM9Ahz+Axb+PiV9W/rUvoup6J7DN1aQqsGi6l/VYE6SFK
mQ+4w0SUQdPceWCve9r8T42ISqOsHxP5Z/D7n7UEV/czrllhUrKlsOrCyUOAaeXXFjvIFcZbrUIo
xmvy00Pmr5+quxNxcPTTcTNA1LGEy5AnPsjlag6JsgdomdfAX97bdXDRtOhQGvnXaspRaqxwpRpN
oyHYNIr0EUf+c9BRgUUWFZjPcq6mXx6mACunY1yS8+in7zAOGe5Nm3XMWQP1hOgJD8HgpcfVGGpl
eo1yY8XsAytxQIF/uQuJ1o/zP1CeqIyiPtrYMv+zGgthdgu8VFnkw1pvfWb/ydriRRkYqW1TrzJE
GlXz26/aO0iUv1e4DrbfYW7rt4W0FrrdrsbbRfk2MOVUnKGhg23Zguwm6uFruuoZieZpBYAND8SO
Ac3GDoIbXoAPEXS/HaIMltoYznsXPan2aZoo77FxhJ+q5GaDpxysqA5LRfHr7fLOzQMzXIT2Zx0O
m66SE0+kbmD1AkICkdXhuhstTHjRkDZCcwCDiHBWHXwOUVG/HyC/hetNCjA6hM7ghiXW3gqIJ8cD
9qz69Lm54fUAQJZdfWVMeFVcJdQLx7X2W3u3SrtPy2i3+GCahZtixw/ZPq8IzmshZlsYNEHRTQ+T
nR+6zH0zTJZk2KZfiaLUJkazC1oTiJQ6xGr8H0TzxOd0qN86w5db4J0wcLt7uGYQ4ZWVmOrSJmWJ
hN7PJrnj/9g7k+W2kW1dv8qNM0ddIAEkgMGesCfVUxLdTBC0bKHvezz9+RL2Ptt2VVTFveMzKIYs
lUQQTeZa//qbTwrzJVsC6wAN8FPB6wQrkembfSeytsppbBmjdp34alt5vunsr6k9oihUdhKqs1Ho
aMQOmDf4MZijgyyRli3lx46SzyoqiAU1JO7dh6nT78Jihipg0p9ZdnXCrZNlNHeu6oGIM6hpAl2N
qqIXAhz5m2puGn2qHuKahiJTHzRUFUDbPWgHWWf51h9dXEKM5mnx70pmtuvI3cGbd+kABd59jFu3
Emo4RuMhz7Kv7fIJ4bRgZLUuscE2hHxR6DgRmF9zrb4qRyvVMzL4eEXTcqjS6lF5ihSRfTsDegAi
UzOOFtNT7xnb0o+oCNFhspKz3LGuPGaz/rJ4H6bq8D3tdtQ1fVslaIgb5UaHk0i2901ous0NIOZ1
QVmMkZUjbGYa0fq1AOdHeBpBA4zMjTqF05yUHHJ/dhWZpyD2jwEKJBhaLTPNL6m+TNUXCqVqPJcn
d1bueqoHW7AnMIqTSfWSWtmbqfBTdZbdcr7LSvfklIzrZvmWDRUyGSi6evY+Kbc4x/oqovFJXR6y
I5NdyHiTtphhgOQ+5GqQf5Azs6kc6kOuqVWdkfCxoTPGUz/GH5qNgCyGSlVW6jQvFbGC05f+esQd
niEyUw/1f0+4w8EWp2ReOsAWewWUx8nNpBYKtYOjOUqIe1uR0whJoiS5dtKUbhNk29S2dkY/TNfw
GV3yJ7th4dVqScGNTw1nYlaltqvge7wuHyRxWgvLc+5gXNeVe152kh6WD3ZHOqU88/24pBLhFv0k
MSzM5uxk+QGebSxR3V2Sd5/UWrPs/eTB35sQj7bwRK1pp6zYOpVLJoLo3ccHA4/2iAgTvA2jvPzY
Fs+Tab8sDlKq6JXm/DnNvRsUeMp+0CTzKgg+tPd6E34qNfNr+WTtEquwN3XJBVVVxbLZaC5q0Gna
QYl0fVWqqoGCuG8wS1hZfX+M8+GITOoBiv6lGbCAR13/kg/nMGOSjCTipRLCZJAYs3Qln5f6lhg9
jVyxVdTYBF5Ww3c0zjAAA2wbZaMIzO8syB+ewb844b79r6Pxz+bEtmX+xLja4Jn8m6Nx01zfwq75
xhzzV1vj5Td/2BpL7w/sgl0wNgsnYqm8i//tamz+YbN+QrJ0TJV3qUz1f9gaW+IP3MDpqKUrSfmx
TH70w9bYMv4QporfgZKqDI+xSf5/sDX+3dXYhSGje5AQDRtX0T8Z33rmhFVHqZUHvR7uCwsHdqxl
nbAkLM4tuM1cZOQ/naS/8Cr+q3cURKWa0NVMqA+/kWrT3CLqZqRAH7YNfgWr2S1fhUTTQTcw+GH3
D7TM3ylw6gPyRmTnkutpWa5y/v0puCDAUJVpSlIejHSHRSFEeme6lHNyldV8+ftP9hdvBUtYECDO
G+q8269vhWWwQSU1lweFNiRp8q44q5G5VXjl37/T73bFfCjeyXYtFb/m/emqtRLZc2iz9RHw5W09
l+WiCcHhkjH6p/NncM//Yo2s3ksaGLI7no339pIM8fMJLLFxKUI+lZnUyPFM/eJWpFy68gZhALTI
SieFxD0adYuId6p2zEXuzQCnePFPIai/E2yXIxECj3jPNKTl/nZ+HchhWusNJRo/baeT+yc7JZUe
L4Y2XSDtnxvL+eZjLvL3J3v5hD/TwJf3NaUEchbwem113X86A5phF6ZjFNxCWsJsoT0Kp4fpPJyr
djwznYYSEdzG+XwhOol2U4uutVUzacCGL7JqUEhXvsQyefn/OSzLxBV9iRnxfnuQZF10IkVTfGit
BkgotQ/49atc+oEhkNt+pZZDcMc3YpoqBYG3Rfo0JRlZ1V3/7NoYR1MnDzK4/v2B/eVlggrM8kRt
wPLy6+mauxjvNvjjB9gGNVbWAhVq12+mibJwsHgiGLI6ov1E1vA/hZMbv5OQl0v103urn/90qVxS
NnoN9v2Byv4BMx7qDzDyVTCiJKrHy6izf+vxeBik/BJFr3nt/1Mw7F8tAhjO/8+n/+2qDEkWogLk
COaQjgHN80WO8XUx0I5ZEv7+VAt9CbH79eYkDt51uS9xDBJioQD/9IkJK7HdDPH8odDLHRSMG8k0
Z9DVpFsHm7Ew0UH62qdMGfEqXU0hXuCpO5zt2jy0HjnppBHeuPzOlE43ns+9Y2reaRy8XdnolzKI
UBv19/iQny2zOxcxttDFB1VWeVF8lQYM3qYfL3O689B/lsG+k1mGwwd/R/3/nVQujpTCQ7EvJvN5
mtDSFiAIjXsLuemmktygCbZmKxvFzsrs7vO5rlbgpdwrNghQD3+OB2rsh7NlyWMvmJQa4QE/hgx2
HkCr7uV3C/qvWcyVquk6NONjVOEnFJgnvxiPBbbxKGagfyb5Y+uQ6aLjkrTOss5UoN8xq4LD5Ju7
Jp4vbaUfrOZr0sXX1NFvEhN/6d7b0b7DRhz6rfDid9Uiqu5Z3U/C4xbGSMekanwy7ebNVUuxOjN6
gsY8FM2uHMCQRvGmOXjW6YpcHUZKZXqHHZG/GvhcxigPcFJe0raDd4msjPO5LB6tHG9w2aHNr0tt
PU7Z1eA9rZoTJFjxBo+R7zBNZyOi9ta766Dx4dy5g6vVAgK2ITMC7oOh9ch5MxgNZw6XpRhx3c0K
eGIsYOr0+zY1f5JsRaG92JiRw+3O3nGHJMIZRoMT3AkYXVDkMmwsQ/3G78s30gZW1shH1QaWHnyp
Ln3U38fet9EtUYK4w4XMlYsrZkwGPNbF0jtVofEABWBY+YSHYmE7P40mKiQ2Yc/tzx5C4iyDMpj0
/L7XeNunRLmfYvZ89WxOQe5XjMG/Vv14Y+npVb1FPlMpw1GlTe526v2iqfrcQOPwtPSKpOzGVmeK
4ud+LLHgSfQLno4bBUslBf45cXbtHdgh5nipKshlQGNuETyZhcDZtjbOMQ6xUCi4pwK7ZZDaPSVZ
wR83G/g4mP4wYPAzWsTbPsfyjESwG0umpIdSXswc0ToP211VRtq6qWIlNIYZOVUPMui/uSo8S5hc
rFp6075K7otvmbE1Hm0Ha6Q2lyeeq9vl6B2YuavR6M9q342rBpXBVYmlsFq4DpBIh8m69VqA2JEx
Hl7N5goJ5UXdyoRB8ijr8h6yKpGFfnaIDa5NxG6/x/oU67D+YtZxuWvqojkm8fRqRHl9C9ETi4c0
7HhBfchg2K/LXaX7I/eHKeB3xQ/L7QhZ6D1WD+6smhX0NB9NETw5bU76gKOSiNRSoswwBwm3MuVZ
KQ4st0wzhssSIoRNIfIdH8tZDb1FUPhg8F54bXvqCCspeDjJZJ6m52amJlyWrV5t9aGaZo7cQmVg
rccxlXCnpgsCzGIDe0V/Y7LR44Kiz3SzTHnP6y7BdL4oKzjKLH1tHWD5kbw6dXLVKutQRe1nG9LS
xDPQc7sYAewWDfKxDgVYdmxZ3kAJPLqIBoHzzf3yP3jdHptmHjKnv9DZJdB7OCyMyDjlpCAjaggQ
LHXpptbMexy+tbU74UoCYARdz5kxtbcQLtfjjV5H2gZZ/52OMI9kQq3bD/rB9vrtWDvgv0St7gYy
RcgvCKKdXY+oL7piM43iAhmOp0sWJX+oWsm2m4BjedK/s/IMbHjK1vC2IG6bovLTjX8324F9C2eB
eRbY+xbwzS2s4YSNOVyRcDiZZnV0WlbRplTbZIHgToPRtZO69sKzhUJHKjc4ulrRNncwbDAODfNs
HZTWM0gglNex9LZpGb9iRYXGMreyrZdy4lJD38Yaz1WKiToi/OmyEO+WG3IpXmQXv6vtQM/Sd9Ql
B03n1LDEtS3mhVOrf618/TkOc6QBxtPgezcTIxkA9AITfpdsi+USTS1+Jdl+zLCyUzc/Adc4Ap9M
hYFpETdUHudXgwg5rPoAeRpw24lEqrXNbR2OfbHFUOVbB/ZDgqdEnOJNxwHerOGZ+S4CMlqlGEYD
ovjMU4L6teo4I0ET7VxYFa2nEUNcGV9k19gbf07gP3lJC0bIZEPG6GqgeZL8Emh7rDKZuoyML22h
wWxAVBqVM84cowwRtAcnZ+DgYY6zwvjtpofAj2v7XGzKotyIaUaehHkDIqtpUxluC1vYO0Z5TioX
nBAG9OGaB1kwKCvu8lIyjeop293pW+W2WCOzbk3smUBc36QOOJdVnKQ+wfQjNcN1547lzrR5s57F
vIpNgLuo36JYYrCtrl2R8gz1MwpR64K+82EcuV3arMbWzRNXPJsh5+uRBgG5gtXPxC1MueyOY1z5
xXthMarPMV+yLIDMpSbCXv7Ni22aJA811KThNJtAbitT+DCFHQaMVekvwsGEBIg9YadqWb8L43X3
bdRRmJCiUSD0ISGvOOetvOQjj0Dod89zDmFDreW2vJ91O1rbGLCug8H86OTYaSxLkN2h04+NbBuW
kB4cwTCpfCsb+wI6/S0deWxNV38loEzfzHlMgMKMZSRxnmB0RHhwMHO6wVnotqI9YAZAHGXJNTet
AHsZwO6263BVFfamDXLsuMoIB3tiTmWM+tdiX9zMkywOasLnCIMnnMKg41lGaDXat10ehav8WbRu
/5xXzGIEAL2Y3bcpG54Mxx2+xIG7DhN5ChgOfSYvQnd2TasNxEdat31vlgea72gTD9FHt+n1m8yL
h1vNJXI2Sv29WcQ3our3FTYKd0E1YvCP9eq6FYG1IdltWiuJPAwCcCgk1/ucKLfIuHiwhSSw41qM
6WvEVoojBYQI6E1TVbMJ6uler+Zqyw0d4fqv4ukzt4B2o+kbGVXTZhLTlmiNYx2ad8gEn/NBYv3z
eenJLW576HfbtnOU5Z1BrsWIp4V5m5M3BsouHqGG5BujKB4SiQDC1txDiec9E1/yj9Mw20aTezGi
qThiILepknZeB1n3qBvM32yHHB3RBDdEMN5UVlftOgk3Q7ZTv4XFgP1M1X7VBnlPmjfZxqLdRbjJ
7Mcyu7GhbfFQJGcP1387u7jQv6E38HyiFKd61RscJaF0wKOS28xH0orp2bvtvLUj24feDcYOiiuZ
EsVDbRqYXFn5OtJqMvbije5Sb/Wj9dHSmJtNASs5ISoUWgGNSWW2PPqS53/yrEOfJbBGi3DvmLyh
hx0SGlNb+fywBfSiQ35GPNA6drgvp63tEWY3Tx4qhykq4f91m6BOdCy4CjBDiZgEhy/7EEJmGZyp
ug2ha2J/2rEjjbtuavq969UPzNcTRj/ltMlba2O0ibNtnMmmju0/NRFP2jwPPd5kNWWUm25yN0IB
SQCs45b6xnHC+qA8ZNS0rWqGkgwiXDCGDuNeDVMjLFIh7YX+tJGljuKBCRbyUW9raP4XZjHcToon
Y6l3l227b228IG0Jk6HGu9Xr0/2y0+VmQZOJahxTTiQkY2AdSVAmOQmcgOXM2/t5fhaVJfYz4vjI
DcxD58EYZlfYQ7jAi1GEdx70HNgLr6lfZbupb76klebvpgAWLaEnmGe1noogwnIcRbrod/jAUhS1
UbC3ENq6rXxxnSTa0b3JnR/1d3JqXj1s0tYT2RArIrqxRsDSThfUBnPnHtwxoEDMKdONzsRFjZsA
JiDFuyF6kj89zDcx+nA944KUDhugiTJdo0y2IxW7UKZXtWF+R5eQQATFOomof2IA4RXPOmww6wNi
Txi0sI2kKgoSZ+6ZtWs3hVaxvwvqLKnTmeFYj8MVi2AUegiZKFuT0CQ1elJ2mR/SFk2GTzcT9225
q+EUjZ5kEOdgf2CMHKnJBRo05GNyXC/nZDbdlyIvHlmTPhRucL+Uum1Mm4mV0bhqiFAS+EwTq9Ce
DRyVxLd24nPDBrx65V5VygiDLnmK6YVgCC5zvd9Hep2vIu2TzdrBIuivRlwFtrOJOJj/iAzBcblm
OlQz9Owhu2K+5D9oKQYeXs63ygEuTVZ1O0FpV+cUGio1wWDEcIA179b1behuLRrTXRkRH2Mx/O+t
jr9PdcFAlGWDZAcf5bnvINUjIAg2B5cxVs1Wp7CWTp2F0GVC0kXOq9/EX/Abwmaj1pAuJldhcf6H
uaHjpE/DRi8+VVyxVoWKpHQkJBdycov00enHexTjz5kr77Hiei9Vemncbnu3ui989YjZ88Vmn16X
UQXlsmywJKie8f3NtgMGFmSzVwetStOd4WKRR3rEjdnDWHesbBcQIbT1I/gKFnR8+kuHUBkEaAsa
Gri0pqY6s7g2Y3a3lFRt/gTJFqsvmi84UPg5NiSwzWyoqi2VrfdZtBjBR1xTqD3LHRp0TbKqvfkm
ztKNW/o4z8GeXg67c3FPL4yA1Bm6BQSeB2HqDxigFBvyUSEQKr2FkM5zlHoqQwAKbNafzcwbVllo
HAJzOJvDdBPVFMedw4mnsqdBw3CTQSThuYi1+nNSUfdkaXAKsuJOFkQg2FjlIvK5LNegU3NczKhJ
nVDHoNbVvFC9heqP9XD6YEFb6bKuwD8sgtrne8bKMWHQLF2ymcJ7cbR73abUkjpg9cxzSKYBN5c6
CNEUG0+1trnM7lQxxXmCJ62a1TKebzr71YnRH2nFdMqFuJUVz0RjT0/wn28dZ7pJk/ZBAENMxnxi
ZIc1XM7/of60wj/soMfJ69Uiu6DsJuzcuUdyM3z0gPRMIQ9F534uVWhcaYy3Bg5RjDujq6la9CGg
JPM/LPDbcvCG2nNKi/tVZAAVMZsUtmbvrcw3Q8FvakkGzut1R5Bn1e8iG2644ZNI3vvIaVbGiMzO
eBqNSALBjHdofLq1Zj9oPcRjoqjUgtExREsJRtRZbZwRzntk1tyknB6totFx0+aWQoMimF6vc6ms
qucFTa4CVrra/qy5EvBM0F4m1nSj9mXIt4S55N/qnmdaNfV9QcneGUwrcE24tSCitBj7rlsfD7wq
cLeUGN62pRPmDla0DTNiOr03dLxd1FM7K3SMgeNXzNXs9XLPu2aFXnB50HbueCJE4XMy0oCohRbn
qaj/Wlc9pjrdTl3VcO4OsrCvYxpeY+MN8QYpDzKBB56zzGgPE8xRMoKmzRzxsRUE0Tc8PcE4nm3n
JenCN9yd5xxUpZYiYFc/kjaroTbjnPT+0ziPH9XHlJrClFkUy1be2y5gpoNX/gJcdo2gm8SKM49f
BU9HJQEqBuRxW7w4w80yGzBbBr9+Cz/G900oOMZ8qTTUqWV6rkhqmAeSxUIef2z2ae7JTEecrK0X
uqQBlQy58CnWAb36/OMk4xlKEH2HAnzsAFaVBaohB446bLQjo569QZHoqFt7ecH7B3BqFSlKVqVH
ELGnkHRveT+qEXVTMWBiYLGVw/joyHTaLsBC+JLa2CQQ3Ufw98CNF0Q04K2XkWTGDW5A8RREDKhK
oOsMg8oMnD0B9chw8lkQD9PDAbXu7vtU7HqwE2mr3pq7UmDwBplyD2eIbn2Bz4it8MwEzz//boDm
MjWs6h4nJxZ8TD7iWA9fAA+3VU0KTOfDVjAo/DIj+9j2xt3yPLSkl9SyprPHa38LY3qDb/tXeyaW
J6km3jlpd8FIqKL7gRjrg9vO3OLL4wcPwPSxK1habR8eDHZcJwOMsS/o2aYR8SsGRr5q79nv+yp4
lwELt53O226gLYKtdayH7pwOGN6VAiNfwP/VZFgBcpKRQBbVSILCLp1WoKCydGRlyEtEV23mbly1
PzJwWS0Yaaax60aAbrmNByzdahyyGsiA6i1H1d+XOAS3IRfETrklq1mwkILcZUzRw6g80J5qKG2H
AmQw3FeQEKFf4KdWTdFzIyscho6Did6lTlINX1y4o2bxFOJfhgUkUmu/uRcxf7tiee3j1zZAndU3
LDGpTR5H3Rv3S++ZzxJJmRtu0oZT1DrZa91Ot0MMI2ryO22dthkZc7ZzdYyMiuE+MK17a8zeF5RG
0/jQNUkpVYn7r8ROHC8PfW2HbG0oD75vdpSKpBhW3LY2rbFnYxAWx5SnKNKcELaBpyC5zLe4aWL3
m5vQ8tbQvXCkxIJUAWJlCbWzNjl3iQdHi1CvAd3TYxFnzk4tJYt7WukxQwqN/IM1yvduxITTJRmq
AEVAawlV+TGb2ELiGURpLj42c/tQarTefpHQRKU2CyrbGzbLeEmh6l96ZszugZzV3pZIyujWkd8q
nIJh7FAcKWhK2DyYJN2gtiseQBlWDKsJ4my6TR14O3zHYv4XWEtWl12VW4s77XAH7+6WZ7nRBD1q
OT8s1dzyQSm9pk1pW6zNNHkgs5mnLrrZ8kctbd8HInoKYCo3bvnFY8C4T6s7Y9I/ESsC3sAQwA9w
0ohQ7Zih6QM54CwEzWktLarroToWeYAZBHf9mJyrBFNijQSRDXfIvsmnT+jcKO6c6H72ngYHmnsZ
+u2NmdKHtlKQqXHXsJeylNYQwvLsFPPRTtZ41N2SpqCevvqm80EjYG1He763A0zOLG/qIFFmH8sK
0XQJkx2fUsVemhQhOsuhNlVvhCvKHVGhuDQe0dB8mgPXwa+VXtdvG9iEQXnMEwezWRn3GwzMkIRH
4m7U++550rPXLOnhF9qkbSn6pObtZns8E6KlbR3gu3WkExBHkCHcrUKrL9hDzqN9KnzsforZREFt
pjF+etYNlnKbbhTdTu+r+z5Jh5WW9uUuEfgpScTNcEg7FUWcNrvUoGyIu/GhwZjoVsAIDXtYwCQG
ACr5fn8I4uGl7kx5zCLURZTbtEdXaC7kx7qvNvouO4Pl1ZTa57bwFEYaxIe5JKmz1JMP8OwQbUN6
ujUwU4E0lj8S0BkY2JzrZ1l17W7RoGeNbE+JesGZroJthi5EqFAO9eIbvHSfsJIwTtwL8seLXTin
Np4o/3VPA+hA67Drp/IprUgBWV4IDZcEzyBkCoLi2AQlfz7NH/AmC7ZTrxFWipIzNPDDr0PwYqlM
HYwqaEEIWe18SIYbWSBqbtL0rdE1ceoy/VNeMlCA3m5sMxxNVsVgZKflJUr8T149eVthVvZpdMOf
X5bvxUift2GVfIlIKJnSYjpyNq0TCZvWafnqt3+aYWfuA5tA4AJ3Hcvqxq30MLbU8lg//eelHIIU
QLGMt33lA+FUY9TAHkLO7hOirPXdAbstTLnDaqiylcMqYEa3SWA+o+fDsNzrdqM5jls9jG4XN4vl
pVOWFHWjnisA/+1/fhD7vFGagGgYmmmclhfgfvH9q07Z6cBO4ifOoLBJXVg8rVH16Gk6w71SPzeJ
oZ8LbHt2SQ40GPryGEIXv01E9GrKurq1WpxHBy3KDhqpVCeu0rlog3VG8uCzLutbfjzeS4OYBTNJ
46OXYjHiRnm0JicWo/+8Np9sQxNPUaiXWxljCuR5UB9bw252FhWBkkd4KO7Rc3FDqX8CtFeIJIP1
8q9xsI0tCL9GSAaZAF3H4QTDVJ5nMyvP+D07QOPgFMv3SKyl/Ojko6U9jGTUPaFWAhSDRAbv0dKL
9CHajLSGyo8q7EH3Zyux2IhwDWk6TQJ/qy/tPPxqjAFMR2UCkitPkOWrXl2Fn76ny2bXB9ZHpNch
kkq/2wzC+aTpZOGMXlLd4DQR3GTYnkAiO/XqZflq7MNngLN51ZTs4E6jj6dApu8xg/ZtwtjwtHxr
edET78c/yxrDSYKuU2QTGcFPzBkEmOTJDnEjMJ6SnrtcFC3CkNS6n5681u+ZNvHiTtMb25G1ks7s
P+O5WQz1sw010K+L6UBewFaop9hRT2c7efoeVcBtlTUBtx8iAC1vdyDuaH4NviMCQf1v69t2vHe6
OlF+kNhA11grRCw1m7BS9Wm9nVoDGzH1iKN/wGu2LUmNi3QMpyLsAuPu1CeSsBGCGtpTqhaawi/2
UdJ5exMzXwMnRD/EGhapjk5PuU9HcR+68ZZRojj47a50EncHNxuLSQPHI9l7+GPwp6Ruo9vI3Icu
bkP8D415Hc0jsamzBl1R5m8VTsGnaW91Oodg1d2JeM2OdQ0THEpCvtRdi0AbN4i3QBHjOvcjhKSz
bp2Wr5YXEq1//DOyS7HLPJedszsSO4K+La/6Uygt3mQIf3y1fM8OXkltmI+gx4SD+iPweBjN6IKR
IK8E4sItZHcLr+fmM0KTGzty2KKn/rEMo49pWDWQgetNWNbTwQjaV5E4XPlxFU6TjnjWTAEehuDW
j9yTwN9sTchteVt6NiCdDI4WLQ/JHagGS/2L71r72LlpYv0QFuNnryovs91+SEYqRoOA84G6lM5X
xKdJUMIHk/lqx0jmu6iOWUnCBz0Hw8C4ANzD+qyLGpygb75WFOVtnXZ7iMPl9t3EYDgysEkbBtc+
hpOQW8OBRoaGxpVOuSkSNH6e03yM7exLI90vNCa4EiKPs7vgCxmk18mqof035zywWdZnm3nIuAu0
8Kg+gC6GPSm+Lo/EGOIFrHRO8URxi8adwkigucVqEpBlXfbBLmJBxhWLtQ3Pe8N07tOQ1a6Wn6PU
/FTP/JGasGt3ZJsbOiwtQ6BGw84+BMSYMdNwX4QXfEHr8wWBALjXU5RI6J8BFZxt037POGmjlryd
zdNcCYZxgnmvzOqdPSujiakVt0TAfWQVukv0EN8ng/EUfNu96LpHUZWI9sduOsxpu8pqzdoSmIew
PmKDm5EXMIvrV/UTDpbDlmq2vp0lCDijqHfUA+N3lMfSOjIs8TvmY4SqEUjjl96pcTllpmyN0OSZ
1/leK8i2PGR+/WToPbJa2qcF0Yu94F1BQZju0FDpICxuRhS48Ml0UNYt9nCpPTI9bV2xyYEhWp8G
0lzbNDpCo2+xYjz3Gqd+RLW0NWVyjTz92aRYBDukZyZ1bh0Ryer24AJQ8qkaoRJ0wEJplF5F5Wqr
g1V5p7/n21iKYvYL28bT6QqgNXlMBU3D+o1f1MxzYHUN8JXyJswnepXS0MOtgRn7yIzEKbMvVHok
oFQp21kGPqGgJo+BWgfT3QtjfMeougEo8LPNVGewnMoAmNFSir/hGKj0VkoeBQs392MsmTLbNJed
T78NCXzop3dpchN0MTWh7hyiwoYRDtpTxNLYNdUn3AWuI/lua21Q0EG6w5B8ouSPN1mn3cKN3/79
STEUoetPJwUOqeFYtuI//s7LC7BqcoFEDnVmXDroRHVCy6oOKSK51HBu5uEQeCRjj8ii//69xV+8
t6FLwZsaEKAInvqV8NVYvZ0B9aeHUk28M5/+izcywosNzKAJ+74Q01nCFplG4+I64uhhyq66MMai
Z98jp6aGCk4dwUi5xePGO44WkM/fH6X8EykMb1DdsT3X1T3TZGj461HmNR72JMNy27gcZdjSILpN
M6xYhmkmUdpAcDGIQZAI7BC8XxVlrBqSd0XmiCKuYoabLIwMd1fQEcM1uJqql3NT2J9OkV8ROF4x
dnrnnthZgqIsiEMMASOK28eFghjoqm9XcGBbWffVx3jCMngMaAoXngZtAqroQm6cFE/snkZeJGm5
j9lwg3m8wSWfNzND0lB6RnFjnd6NsYVLFFLzzO7PBBh9w8Xm4ZMn07Nq2MB5rrIezmndKCXGB6FA
xkhWRzunvsUycGb0WJvTczqGh78/14b5J3IsJ9s2BGoHB3fIPxFWyzEqNBfoA41+gvBJt7ZwVOl+
Fd+kViuZ1ShWVFYewWj6FXZoCArQpd4bvbUjBrRgOwBRdh0Cp7S0bPBWi4ZD02v7VO3c0wCeM2ep
gxYxAD+pvf5s+QyAS6O4nRsv2/X6/J7NWs/ihoO2rCbcDNQ1CUEszCBcZ+E1aDSIcAZ4Ncqcqxoo
5hEgWTyw9pMXQoIyKeJmRtUlAETNWBxKB/QNmKFAJ7WWbKHbuH0cQgZTCTlhiLbTj85MR8xM+5oJ
rB0QQa3LiZWn9h38ThyqQvXzMOVlmbd22rc0HsodmINmtAhy8/YNgY+aMmSZoFJAAIOdQqjn104w
jsxMfU++AiMvzDDzoCfXzXTUaCTC8S7XXyn0wKtAfCyguUTUtxogFxwGPrXttecFay+14t5ykmNY
at8KofyLMDDaFL79yegp93xrZjCS0GDp8MqaoFnXjHvJfB72WiYIb46rcse4JMaWqTyWV2HG02mA
NrVOUvti80MmBKegGL5YQ0gGRr7zre6OXNpjqUgCxCNxC3jygO/m50AFY6pDrY5BEX7ThvGM+2H/
MMkUEyJladd348X0bcgaaG6Soa1PCIJe/+F2/YsdxcAAydBRAtgeYb+/Lg1BB8fE0prkYKqPrHYD
h+9Rw3lftfYmd2KaVtReMHIi/PLU8E4NzArFpLNCQLqqTf+Bv/tnxrdnYrQjbJ4jzIyF+O2QiFQb
ZBkZ0SEl8ajM4kfK56OCvtMB/Wo9HX3FOCuG/qKoV+iqr75efTBd+x/OzV8s7qYH31ogkbCgRP5O
Pe+iDvv8vIgOrYouGjueKrS9MYmJMFvaNUzxt5pWrZ/tN1kzfwmgnDcK35CKPwafYt2QV4qDlfui
d9GLsMJpCxLm4zA+/gMT1/sTTd6zdNYcGPKeYZjW7zxcCmyLMfgQHsYk9jc48eA9Gm30vonR/gg1
zKatn1NseGwuGw6GN6Hwh5OjW/VW8IsA1LdTEg3bLnKzLfwJZy0UGhVhDeuaVrQBZzUxNYaYV3Te
BYEuhAd9yGgec4Jpyt5rjkMyvmZTXOAqAStWZFj8+Ym18TTbu3j0QkI/i/pZS9J6u2DigRax+9Tz
QSTmBqTP2/YDwFr6obTb5JBWOTE6XRTueCzWLczKV5kJIou9exlO853Xz6toYm6hmXjNW6U8xTWP
jYnRHKoyA+tOT/tQl02KKU8PuOrpH6cUsq5mHhTmuFBFczA119NeQga4BK2vQhE+9pIFec7zZ+y+
WTXNbCI6Rzt6uv2IGe67XejdXpoHP07rA1kDANrFGJPsXIdrOVe3lVeW53TCQ1EmrFbZ1I6HOoq+
tUNUfK8+/lca9TKV3/71X9ev5BVuoqato7f2F4GTqatd9//+W3f0J2nU/bf++pVl5yc11fdf+aGJ
MgzrD91EHyANy7Gk7rEq/hBFGWoV+I8KinIbhQvTO1dH8ES5/UMFZdp/6LpNP0/zzAplszb8+2ge
v9emzW///j95lz2SCN02//ovxE6/yZIoFBx0Qgw7TBY/4fwu8ghba+zzujTvwgBxR1/bW6cmJz3w
lEFy2KVQduAKxhmuP+G1wyp13SahfYsED0GtqF9Zm/NVbwfjTiIEz1sBxwtLJ3g+u1aCGbQ1aa+F
qBsoBOPVCPtd6ONA3nWwVgYL0EhvimOPuULaGfmuIHOwpprdejF6as/IH/0GhyfDPdVJ0Nz1E8Ej
BdGWc11O5IdHDCj0/2bvzJYcRcIs/SrzApSxOOCYjc1FCO0hxZ6RmTdY5Ma+OvvT9wdRVZFV1m09
fTF3cyPTgpBACNz//5zvzCdlRfLQJO2T1Y0EydviWVohvNCO8gZxqUAFht7dMsc76vDoTkYFK9Po
RvWpDZtnGkWfmkwvXy1v2IELvHoyUFCdhobI1oFcP5BLJynqu8g1maHYTba1Q+O7izJ1S2gqJ9XB
Nc6BKU6Zzi+hSQqRBjNmz+zkuQM9xZk7e4AgCpEiJxDK1F87d2HAzWfPzojgDasvZanuIb5d5iqK
SHypjRuzGE4yIto2JqhiO4LKSocvdhB3zOwdta3ngXntbDwS/YgaenmHEzIjlI43b0xZxL5rd57v
RFm+cVXCZ4/YpJoE1B0hxvYcV/u2zNXW2jGI2hsYrXdlLdjZ1dJcPDWcazZRqyqakMVuZtq188QP
AgW5ssgA5qkF8RX57jWGb2Oc54mwnUFvGR6ld5Bj6XoW0+gLb/jlquHLaOcINIJwGybEKnmwNuJu
dP0E8Y3fJIy84yJTx5kgapvGOfrZpti4QMtubM6/0WBSVBSdR35A694IyuoKzT7ywFPf5bQx3ZCG
UKtHfjJbnd9rxn3VDOkFAUOylY13ocEK7c5NGdWFHkSf/hTck5QdXwgpIkKYfVPOifaMXLjKDItO
TF4tElv+B3JC7lwWaOpcOq/3VY0JwC7bW/dJkvl8AAtMeFT3ywYxfqmN8luBX2Kv9KLfAauigSfR
FgeV/hoKxfRGAm4hi+s80xw/VsNUongTNz2KxaulaD/kYXNGiUy7Y7Be00pSamGS29jpeTToprme
dU7w/lJGEzN5iMVE0zJ88ZjXIoqzOGxbkOcEzVzNaFR7+FH5lvYChDR+xSGmGkgua7PptXT0cT9k
B93Kjs5g0w1QjbznWx+kQ3kkHDKbFkJIzzQtXqnjqVtZYh9U1rOFPP5L3RVPWVi86PA9/ZK8igO1
WCR345mLXXhuDK06TlHj7oY4kBvGbDPpnHEDT67R3jQrvhgDBAO42WpbGZxDJH0YUlyPKcbJaxN3
wx50s7sDE/NquuhZIMQsEmD4eICXbaYikUU2mbyNhAlvktMVkU05IoswnLUvemZcWl12P+uuKm9d
MEazLJGtJZlN0zGIzooiG+ARdGmI4stLTLLrPgrKL6ZdBeewjkfEGipEM5vWJwqJtIEBkPgz2vG7
wEsVTrM4OMaVIDeUVGmSCAmfCpns+XZLZqetFCDrvuy2tROZWEoLF3T/2MNlsYkM7KGXJDkgPTcI
kHiL5LnLSbOupbPpzVhs0hw0d6lreyYA8z3b2U40fqRJFSPuTfrsCTEg9EDfb7IkuRR2cFQuiY0F
PznsdLjQQ9veedb4U8WQYtIwFn6Oliok7hK++ejbdludat35OmkV4ZlhfubcXyL/CgD6Gh4d6iJX
p/WGmECoypGiYPnxeL1XWE4PLUB2f71O4nDD/uLx+vrHw/cl1yfdxmNN60u/3V1fGm1n2qnRuF9X
sS6yPv+vNXZWWp6s1HyRb6aMya4ivPTkgTCn/1A5f93VSu6uj9d760Lrzcd7IPMnWPCXBaWKefvH
Sx/v+Xhufff6gpthyQ86ewmqzGicrk/+599AW7/XusD7x61r+e3u+9vWT3m/a3nJmb97tv/48r+t
+uOL/afb+r7kv7Zzfc/YBCXV34ZwpGUnfaxn/WjV9E+TDWH73x/1voEfm/6vVf978X9v3foxv33T
j7e/v/O31a/fww0VsuWPb1hV6ENslZU3DWXRebO+f70RTq2g6yw/3m9fYn3pY9sqj9S6zG72nAK/
hDYhBh+vwfN0IHn1N3kLictJoe3zIYF9SVDU46WhXyojOqH1CG5HM8qTOwXlKakyGBgjUl+AT8uz
Hy+1jQmTP9Den/p4fr1nL29e1/Dxrve1KFTBGeXTv9cYRMgrKwhRY03Di0x4FEh0SHuJbmW9q9VT
/efjKV6E10WMi+jjyQKW7TEtX9/fsr6wvi8AuLUb9eEuSBEQk+UOwTbMvRLs2DRz6id1LJPeuU5J
W5pUVp/We42QFS4SS21EmyWI5k4pMNLYCxDdLP/39S9aracCkpIgrNJFNkqCAmcuVym/GWPggih0
b6NU/9NVPzmTg3sppq8ISYP0Bo83AQTLzYRz9P3G6cLyP334sdz6Nn4NShM9PQnX7Qi7rCi4K/co
YH3H+viNeMNm1zSKOaQH82wjrOFLkDtPZcBlPnYUEaIm5w6U/+Wp7fnI9WE9QkF22uIwDfu1Gy+X
Pt7agvfcRCGy7rpNF4bDab1Ryz0cpBSx8rwPD6IM2TFdf/LcrD/py731YdXO5OFKVBM4Xc7rzVCm
sN4nruYlyNwSzKwsziojIpmhm8SIIIvTeuOimaIw7h56JvSn8e+bLtZ+VQZtDPrOFIq8wIr3zkhs
PVkz52npI07aSFAzGhMnC7RDtigQ6aEcBWDdeVNo0K06HLM+hhUQfVbS+PXSmoWSaZ20EFZ8PiS6
H1lmzezWzBlB46Zz+vqLUTmXhhEJlzP2WzI+5oaYqGuho9uC8yH+r6bQAE43OOrkdU6zcfK0iG66
AHW1eEINydDP5kyehCY3yz10+X5jWeUB6BnBRCaWRKxT5bZg3nLKw87kikULZ73n4V3dMye49BVZ
F+tvwJFNZBdBTPSLMmParPvfXX6EoZXGsc4eJQlsJ93tq5NLG4ZLV2YddKT5+/U7TKotT7AKo+xm
WO6uj7O5YGjAMA9+f3Eyl1/ERoOQHwwIpZs4tkJKA3Fx8vKRyPO/bwhvkJhIqGAOWmHsXFt47Pnl
+LYnGc80tKb+AFp9I5Zj7+MAXO/967mpxUkXjSG5ssvZ0IOZxZhxpxgFIoruSW80l0367bGDI5i4
MQLZi3g5uTjLdr9vzrKz6Sf+udu9akjowwyBvx5T6+atB1w+Awq/ef8dlqNNBkcRufqRZnB+Wjd4
vfdxsz7Xppq5HaT1OTDy4kREALtk2WYyTSUV9L+fHJuKpPpW1f76r1sPofXex826D9aHXCsZrlJv
tz0u9tZyE2Iie7/5eAig7gsqGEqqk35PxdqeUeBw5nq/a4mRHrG0CbREOXYyG40Dej2ql5t/PSyV
2BEMHOxBwjeczIbfbyYtYrizPBeast5zWJzkQHISFVLU/PrUwP0N2tN6E0UQ0saA30vVhDkJUeCY
635VcSpo93I8rfsPmd+f99bnPh62WXFSZkNKky2cfWc7uz4tOIxmclKmgdQTp3NMpLVJhc3JrOHh
2obaY5Y5rhsk+EvbpaF8tJLwChWTQLRLZIninjb5Z6GKMDWxS0Tj97p5J3Hm+GZPFzyehHkzT+aS
2a5n59FKIOkmz8PQxttQIZcw0G/C6mIDuhRyJ7I8TugSHfa6Pe//AixPfdFX6P8U9NI6DM90RwlE
nrTDenS0Vp7ukN0+Lxql97Pveu/jYHBrKzmJpwKu7aYJQt3H2kgiSfaG6c46eQ0ZV+5yozEZJPpq
ceqo5tSuVzVviE8ZddIQ8qLD0PoQ69Guj7pPXQU8g/im0K8zCxlnH9HTNQ37Nu4y8lGiITm3ouj2
yL0e6lRrNmJ2Nf7nGb10W2A9rTv0groOZFhyBoHcVmzVbKaHSI8PRqWONCuoURYDQX7LyaLFywuV
SQfutj42gtJGQ8mlFtNNcCpweGwEMLSNJxk268tYe1yuqq5pMVPttE9WElMs6K8ZQcxbV3n3MkHn
K5vmeXD2FtPezfvaRcnTGbBAf/2cARH8ptZv88L1Q5d+ZI6xw2hbRjoOQSMKaTt+KM4aQ0OSuFFq
sOmMW7q5OnCC5bn11TmJRlJN2ueo41xD9/clCLJglyBPPSvxbRbadMJVZpzBRbsxq6PRN5ziun+x
NdTZ9Bho1GaoAfR0Vtv1ixUyUfsuNW9LD0MYdYGtPruMwn9FipUidvlsqBD7wdBuA/QAu17iCx2R
3YXLmXK9KTQN+YEiS1XxX5RLJJTSn2RAwuESsNGif1lu1nvdRNYLVgaELKJzjm5/58ox2SYRzoeC
c8m2aBAJvC/Av/eYOm9u33S7NhmgyerIMttYHvRADe/bFlW9C4pvIB7XWU66y02fF9xQZPGzjtPM
NL+WU/OJ4MyZyfZsbGaSdm5cJ/3UAqnZTmlQbCw3ni5JW6D9rFxI8Fwd1r2TY8RZHP0mMTha6QFi
R3zHZDM/rfekjGlkfTzpLa8APT0jXo726/PAtYv3hdeH6826GNzev967Pl7XmsZFtK8MfsDlg35b
br2rAx7Ec+aQVrq8d30uTwb8toso2v6e6nm3LTNs/wP6NV9MOCKVnTwRmkJ9fDbSx6kJcOwOj0nj
aVvLLIBBuksJTZt2pIOom1Afb+zJ+xYO+acVej0vkSTd2Ds31UwjcIYRh7G8eg27Yp9LY0vJQuBt
QCHRFAinapQdOPvG84D8/Xswkns8VN7XNb2snKgpBX3tboSiXUQhtdlqejqeBrRLj7MZfTeS/Uhz
4auiZQ2geAju3ChsLoBbjU2RxtOb28S3iJ2cF5Pa14ESU7czerv/mmrn9fXByoatYwzZCZ1t8FQb
3QvctvFNRCoitxFGdR1WioSjDu82JZe3yMSnawb6bZgBU6hUbB/bebC364sQQElySt9g4Ge7bnaq
YxK6xUsTzdd1rew1DvXYFhcvLoc7m7rwzfpCK7UvhPvlT0PVILUTQbrNp4peUce4nljum3j05i81
KtNdUdjdoVZQKYYqQqnLRk7tAJwBcextpWrjntkPfwjG6/fSaTjNT8SvBgDEH9D7EY42RhPVNTZl
pqYwe076Odeaee+OrbE3si76bAcUHJed0E0Ee0fE955h4MsHO5UEo6x7J4SfQbCZdU/GkXFbWBPE
xWWVE2E2/Wibnya8gcSLlN4uVe3wJQdEu74zKlGstcqyTsp206euH7+uz+tZbN/kYTDemVNuXWhy
DfTd+Q5GVF5lptcvVAYRyI5NvjM0kD/28P4Dk1kstnGjQKtgmn+O0/lxXeFQ2RhTbTzjZFY61xKI
7vsPaMvixdQjxbQwzbaq69KTYSfj+w+ow0uMzOEreqIWKbIVHExkES+zucDR+TYzQG6okxxiZGUF
hC5y2K0bLmr9O9Vo81HoU3yOZEoy5vIGrJGIhtzyU1ySS0EsG5b9ShwjLD8PSUiB1SMd93vRiZNI
IvN1lHO9Y6KMbCFpxgewP+P7Eh3B5rajJZ81cgB2YmrqU8UJ6UFptsF/MMfrPIp9YMfT5w4+4Tay
6pnxG9VRo3QOHr3N9/XkE1Ja/NFfGG0BqA8tiV8jUPdTKyltLuuxyVFIBq3/kqHL3QLhzBk/FNF9
04DSWZfAI+WHiIS+KM8lvKPKhzMTA+OOMnG+WbenGRVJmFP7Fcg/P3dgcqGXhFTqQYROdfkUdJdM
2235da5dzx8rI7ktSurQWQQ3eV2i64l9nmf1JpVtoW8QhCpNsX61A0VDYdlrI+cAL5FvGaJEvxg1
61aBaby6qiFdYPkQr6dRZ2W36wJ61SnfpVV0IQfLu3CJCN6XcmntISf51kP+4ZruqgsRGDOHIPbm
oVfZd3JPl7V1pRH5oyDz3BJDecn4LDI/B+Mbdc3371PrctMR/nANtCa4jWO88rUlsm+5dl7XYMyw
yQsubYQFNPotiihwdXNmvvXidV1ATeOErRiFS2tM1a1QuYP3vtWv2OMY/faUqbWq+cGQnFLk0OqP
bhhBvgtmdcjngrxuiV2iN5z6h8pIWXA68VZbiM2ymHXUHJ/ngu+47ZNY+6S14eP72rzoqZKl/Qm3
MjwHpGpnl/iXKweTx7EugzfJj7UumlrtBOI2rh/tUvQHBIuLkKy0H0uHhsa6SAGas6A4+ybcIfGr
tG6upiGGcwotc4syh8wmaKfrovx7nju9aT9RWkl34K+B7MwyuhtK3Dq1XqhvVpTciGWLLSa1CGYd
7cGYJixIaEj2s2MlT25ISbpglP8j56jUvV77muCJ8EOYpiq8Ru4ozm2IdzTO+XuJWVzX3eOY8lOP
pPqTUG29G8PROJnQY+5GhQTcFNUyMnpdl5y7QMAiMvALQtZAMtRi8O+J1Ovq7mlwa3wjy/6ewmxb
Yr/4iq5D+X3X2pdBD6PbsdPpkQVu9Hnu0su6LV7lfcZMYb24kdZjoJPYCnRdvzNcbdjElG2+Gxiw
l62umckRbjo3D70a0mMc9dOevAb7KV6iOdZFAifcSdpVXwOdc7U0veHimuRcBcIgBDNW7WcjN87r
olTq3gir4DoJV+TsBlm+N7SxPDrgAx6cOccFVVniewfcwfQa7Uva4WkZ2lLdFrYRXe0kjX0Gke23
XD5MXW7z/wPZ05Pvc2flunmqahHtgrLvXpthuqzrilr9l5aEyTP9BXevxm48kPKlcdhiUuVb29/7
2DuMU2B89uy5R9sQjedkLsK7XJU6VUS+z3qzPuxCT7tKnYMJES2AmeVty/vXJeCOrA3f/98b/+96
44hCYb79173xCzCWn6ps/9kef3/Xn+1x6f1B/qblMqFaSYcgPv9qj3vuSv/U4YLSgzdsh8/6q1vu
/WEhrSd824aQaCJF+btbLqw/4G1btmdYurQ91vw/6ZbzMf9UfOoegBHddNFL8v10c1WE/gads6LU
y5kl6shYtDICzl8xZ7DOnNSQ/k8KkePZqVrrZzBGM2cx5LnINBq4Le5znZh5+Ms1rMH+QVRVqb2I
wKklo7GmVb/CCUbnG0XOXvvRJxJBdzIzp52tmYHtCEg/JWweXGUNxszVEr/EyKeeGtudcFHSdvoU
m9imt0iEIsqhdVszLw3RkO08mfXBdzvqxnCJTgzNcxX12V2qSYtuIfFqOItKrV3kzYzwbjvPq8tz
XcTIdHXJEOiOslpg7dGG2SYi6z7AZJyYIQqfLiu+ohnWNCIGw5QUWTpT5cZD7LX0o0IR63vYN8ZP
cxqBmCulTeNmjAh4viH6tqXlhURNYYDvlHM7ZeSuRXddARZH2w5t5inFpyUkBR8jcvGosNLCi403
0BppeKQKBOFQV5nu3iAXTXFYRvlAsT8Sj2Jw4C5bM2fYsnSNdmNNZqXtGkIVvpmKnAMA/V4WXVpQ
TbD0MjcgLU0XgtNaPkekZqOv9IIvzMdBHDH9m8las62ceOnYmE7eQFHEB5NN31Q47uTdd4zthhdr
kLX1xIJe9YOTUfQS0uz6DoxrVnt6iSr1k6ap4l1rIyWGvG61X6ljdvjyvSG45l5bbkxc8M+FYTN/
MOwi3NYJ4+5NB2RNbvhY85QKUzwUKCqnGwN/eY2OkuY0duLAfencKhh2lF3a8cEDj2lsIsLmKNqb
k047n1jNPLzprDTtgMdzoSILGTDP/TwqO97GzkROW0OohuPj3sZgGaikxATZgVul96j1xCZBBpG/
bHdg7qZ5xA2gS2tTr0CASdmHGkDjUgfv4zAmYT10LLRLJiE8G1FVgG79wukRK3aeouPbmy6eyEQO
tQ19KdPsbaCrPLyGOPzNQxKrRWxlOkq/0gQynhJRmcl+SO2hvmQtBd+LxoXX/VTYmmcephrx8Sng
jGIJavNON6db6hH8KnRnU0XU+4C3jMDMZEt3Oz6BYdc+V8R7PPWuZT0ajQq3WhDbG5WK4V53p/CW
fwBobtJ/7owKxwzbmcU/Mtyxz1pDyXgozGhvm0P8re6dEJYKo9QccyWaLBHApM2LvVmN7dYlfht8
PqAyNC5FA6mntc6iMepLHNY6jP/CutPSWfO9WBufs8Yx94BsynPu1i7xHzpEmWCALGBQmAtqkR8b
ggSenDoM/Ka1p02eGAlFb8s86kFof9JJjSf+3Ivtq5qtnyIfgDqorLkKrRcPyCaDB6a/mOYNo3io
ij5kfzBXxVmjHuD/dd/6zKiOnR5bTxFon/gm7ZY0yWxkwax2uAoPxucclv7BAox0dCb+Ksz60h2V
2PKQygSrZE4AzEHFYXrQsAtuGyZctwDuwH/UpZEgTlPyrpmT4msximRbd1547ziNu++ahDhbG6sX
Xje5naexOWBzVgfRVcUDPnXHB57aXCwOxX2vYQ4lL8m+70nufjNjsqPqrqxAMVbtvYTCugNDMO0y
N+nv5iRE5ZDoGecGlJO2HYt73W5N4kAikV9TLFnMVBP9V64nxVPT5epq4G/0bhBw6Q4ev9w8IpvW
XvVqVpcW1DFKjWlyGEdHaUWPPnMfvD4AnjONhIhaOUU3C4pd3kOES0oTgZPWW+hs9L5dwP4ljUzg
uTP+0J0TWAYUgQB5SjtV0yGgrrwxkbbv0xwfK/MXPJs5tVA8z667obBdfO8MM+EI0Tnd6l30hF/e
uTajra5lHZXbgN/nYMaVfQzydDyaFQGCIk00shCZOdexsbhvCd+SeMUuWmJmXK2mYi9b0maD3HP9
IgDf1Awk9xDlFd/qyIx3eVNh8DCtaj9IlPLQoaC6u05zlU1r+pgHI9gvGSO3Tk5b09SRJM7jSCiE
lmy9Ep0mnFZSO3P+Y45wTJ8WOiFfkXAvWQ63SqpuKcYk9hmxa31p017fm+AZHpCyNFf2AcVjqyCb
KAXSsfd0HbRXZUAOnUja8wJp7pnULvEMc7XT86Vm2jCe1EKjONYmFArDCdqruxRF7GzqTlEKRB4R
BZQyzpvbMXQtMAS9cZgJYLh0RtjvEF2YGy4IcJL4R+9EOAf7uqrKTSD09NJOjfkDw1LDyJYZJUAZ
XO6yzPcSl+mmShPhaznUGxLgRwLhiRxNIAPDprLqreV2/OLT1B8jbcBHk3fFDtuEcYvNUSfcNvFe
XTd3XtJGmncaOEmfC6a7H7wEFzaCEQwcKYGzs8VJtJ2CbdZytajsaNrVwpK/IqGHZyPWSdGYteZR
kiF9o9udwbxcQbECQQOnZLb8dCYbPJ8ch74lVB6G1o2f9N1wJ5H9b7Uu768GZ479HJAGDpo/2Mxj
H+4TgTeuwHy0zXUAyrYWwRwtITUe4tDqN3ERJqdeVeqyaLb93ECNFVE/90e6k76FyGrrdT21aip9
8zksnWy54BI/4XqjnztATVC2zccuGYKtA+pv4y5dZ9dLmu1o8M/IkTzhRwTvNRYex3DcNBRrkwJY
0oCFJEEdG2Ej4ALCNIV4InxnIfl71Ag4SvOEmd1INkWaELxyM9gtpeBe5xra6KQHTF33qGlYh2zm
w4eZ2sexnWK6CzaGx6CemfI3nGaU5WkH11M2mDHAoHHhdPjlFsekmFL1VjZV7Sd6L/bMZi1yi8Zu
cDdaXUUPGCGqYyZlBGZIqua16sp5Zw1zdRV4ETJCFBCC+wmsCnOnUgi5lzEWLYFH+O2AvBqOtA+j
MQ7zrWQngT2tKXU9jwLB4I7xZdP6oqmGCxf1rNxYRsQgzhGQjW/y2uxIsRSeURON1PSTHVQ0Yzpt
opDgSvEtnHthIhb/fzIL2v8sr2/5T/W/l+nV3ykM/+efDxG0/jn7WvS2/3iwxYLSTg/dz2Z6/Klo
KPylfV2W/L998U+17n8zv1lMbyh0/+v5zROxPdH/2rw1ZRYX/5jk/PnWPyc5rvzDZlUuXHVkX7/n
Ikjrj0VI7wjLZdBiymU+9eccB9mvqTMfkXR/HPGPOY5l/qELqdvMmhwcFZYQ/5M5jmmZ/+aYe66t
26QGsFLHYuL0L9MWQVe41xMu6g21/b0R9O5tXHfPpOXJjTsyS+/VY09fc9OMfe9Hgh5aMp37mRMr
rUq5v3ORluyEDPKrWz8Erhb43uzN+1LDk15ChBFRQDr3dJ1IJD30uvednHuX7maaUD/W4o1FTfMm
jhVeOqIlfWhqeZY8eam+hSJgvUzBwp4aLW1nUGXxR6dFZpBa+1YPS9g1Um5IbQl3/CEQVhj9vNVd
Br82tKCDWWbwvUePKMfQRn5r3jgCbAiq/a3BFyXSiauo11QFUbkxgZ7jyHWWBC8LUMgePMI2nYS3
C9oQni9sJlx4O0Vf9Mk1IGbkveUc6nQ+MEqBnhwb1ZnophurHiSAicneI8x88SIJ3jJLcAnZ+26U
8bkaYXtP3qC+aLAKkIIARkgSjySkmGJaC4sMYAfNzKH40aQTkTZlSyG+NLHPph2AXERwZCzb5lbE
6nNW4qbotegTLeTDIrC9seLa2nu1dzQ5qs4dUyIS2KxvjYpTvHh1cTTCo8uM49mrldiWcX0kPlrs
ihzyWzgGB5JuQsQbfbgJtnk5Tm9zr25z6wVPj3e2NDRECUBti+ETrlsRQZfJ5AXGS0hyF2XR/DEg
JJMsPSXugDbnR+XRwksj2EFBCGrc7rRz6kwZF+Y2viY9BjTdq15oqrU7q5tqKFKozbMKuFUU0Rft
g1v0qhOJGTR2rGhgrCeah7k0XosKE4TeuJ/GkqkG3MrOnwLdfcS25mfEQ3Ie76ajUzrDhutQsp2G
GuMEI7I5DihikreES9eigx4+iim2dnWGg4Vz97bOi3udsv3ZcuoYRGZMVFzkzOcpZW44tvZD41rp
IzvU17BYIcwenuGbZBvl6e0WHt8MKDJx/Lmid5im5bDRIFTQiv5hsLk3kO3dewZpDGEsTEcGqUsb
+u5Z0BcPWo8DSuh4CRuzd16j2D4MycTAATe2X7rZ3UqPSscq5LhnTCrr6ZLTY7tX/TP8ouocjfkj
gcXbuGufhGfOp6mJtjIKozNDqFuPHJIT8n77ULuW+xBU6lBRpDgaBaoXUTe38YiJ2WqFdYxm45hk
dbdtsXpuRqwTsOo7dW61+aEu+/QwL4yG+UeilTNtS8giRZ4/OSPs2yyeHggG+5F3MvdNLMb8rgVB
ezT2dlHtBTdJDkLZiOEu1Rj66NaNvlYVwwFvt3E2g7OhfWWi/VzHTX2XBn6e1DYhVcdowFU7JfJW
Y1a5Re6g3dBJ905pk74Q3QGZzfMoLBSY7OnSSgtoL/TWO5QYVwwR5xKvKR0KSY8/1HU8C4t6DbQL
kdr93ouqYWeX5SkYq26f9uQnqdFs7oYZlziVX9DI0XMDsLEhXU0ubQTdiK9hSJcnIb9tNDT3Piid
Z05B7v0wdPS4LaRPBRH1cZmXW4fR161ehJwzKothEU75SEfqkdRI32WK3Jri8HUMY/e2bL1gn1Gg
pwABqKgjtPkiZPeYV/VwSmKHkPZhKgg67sBgJbXlT9USD2iZX7Eto5yvU2+vR90PEG27EAEQyV1Z
ekgswB2taH66UPW245Aafqtr0XZIZH7vT30qz0OjvWRJYAKETTFBVtCbCweqGd25+SYKtfs5grc6
j1FP10j+El7wqbHg9+HuhOysOWJfvk5aF18nSXRhUgcB33u8Y9duonjKH+viJ1Xh7qXpDIpawmeM
YlOISbqtoN5jYJYf5bBpw6Q/NgZidi0wca/a+uj3PTmBAxeBSLaZ704/g2oh7taLzMQA8IO+6DWx
8RXHfeP4OssASfm8mrOlC4KyFuNL4eoLThxHgbKDhQILXV0vvs+yJqvdaH2tGL6vOWBm2h6ZnyLB
mKAv0/Pe4gdnqpvR9cQYR1EFclNcjzeBsZD6wmlnEh9MwjQhEhP9rNJKezypaYSjy6x3fPXD6EXH
WqYu8D5tvJdGpGHlOI6No586t+TyMHPisBqbgS/tcU7zxHbOlCyQDr0umn9gbfEWaJJ1BPaC13X4
Zo8goR1Ljns4pfmR6tcXM5y/ySgLHprm6Iyif1QTWXCp/UAlPL7Hhm/4Xos8SDikYa5oLgVPpGHE
TuICf80GIZTfzRqeBXEhQRlRROF6OyMNqw04X0ItU++UGbBQPIGWf87y1tf1i+xtUFkuw/KwKvSD
LKCCwl/3B2rvN7PYapzp9qUugWPX0ylUdnHNhag3bZ4DdC2SfJsvoj+3AMNvw57eQqJAwgFbGZXS
dPBSkW5mq3m1Wic6mC1lSqOIC2Y4xdsUAYFvveQ4UxyAhTXbvmmPHCUcYFm90N5Q0RzLipoDlr4x
1w75SFxPFM4HNYsfOMOjC7oXiA/gVXEG/5rQHTwzo9bL/LPhDtUjKs/Xsp6/o/EKt3PLMUNr0bfJ
ZLwjXCbTrGMSU7XRtJPRNV9AOdZk9IVYgaqh94mbSDaucp09Csz8yTDbYxpo6ibm/L2r7cC8D9gA
q5HGg+c4uJK1+PNE7s6oggOZ5XheiDfdiWIkOxqvz2vaiycZjw+qMKLPvYlwwWaIXyWd/UzQ9gun
pZuKXfLqGuGPSPSUWtNUXd24a5g2AwQK21I/pJRS/RSd4ZNg2uTLjJlETfkMnLUFrQJA3OfRmb6a
U9tewavjqUxundAUb70eSn9wh+DcOsZV1jG+TrIobpTTum9wPj4HVfAW6fNw1EUunosOmFAZkiEc
NbNYgBqvPbPVG9A2/Y7wkPCRqis8XCy/h3kiD7mFss3kekwJFB4fRd73F6sH0GXOZHY5mG/mIPpZ
a/XCOW+SJzqKHRpbA8lcZ9l3qOKMDaothywPM6JiFR2rdBC/yjDh1JjdDub0M5L6rRu51bEe0V3b
OlDKmhyXIUqJ/o2NYN9MBgpGY+af37W3TvGIfWu4qaPq5CHUevZaDmJ6Dv13dCKbyqkfY0lBAGK/
OlbL5Lwsn9hVOmzFmMJaay0Vnzm/tbImPEuIv/h7HEJfZcePYvsllUHfHuPo2Unul3FW/x/sncdy
5MCand9Fe9yASbiFNiiUZ7EMi3aDIJts2IT3T68PnNHcOyOFpAfQpoMd7C6aAhKZ5z/nO9T86Vlg
0fGeE+eXWBkcEGd1mO7tCqx1p5q3rmwu+rAPitr5cAJBJ402u08zJt41dZb5CUOfy1qNsz6bBZbT
4Efn4b8SbaH4ZW7MvrJcOMgNyTotQoWYlLS57Yy/SYNMRDbQ2slcvTgRu6TmVQzMS43OfQ/0Mn5T
I/I9UMl4wKF5pDOSigE/3QqLF+Scxs/DUic8h77cSKK5ozlH78GFZodTYA/jT1hi+hLR/D41xhN2
ga+GIp0btdr7SXQncHisII6RbTNRwe6gF1HjsiQLPbRba3gzB83xQDCEK0YO5bqYtfonaHkfbdCJ
Z6cXxzmSsNuVvwbTl2MF8ZGTOWBqxRqH9dgQodPsVNDqQNE4qP6WMGEQX8j6SBTsFwdjBfs4sngA
vc9FACpHG9Lv0lnkl0GbSO2Nr1VBDq9U8BtPs/tOmOwU4EraJ9AZdmY9gvgUL7SgU/qk6tRwg4Fm
39P69sJLMmJq5zkmfBM4BFuod8e86amUBKEIcid++fWCcvSYPcQp6ZvL//n9j8MCWkK6JAq/jC/Y
oT+Vg0L+Cke5xxkryeZjo0YvjA2wP/Xjt2NCGk10VOisai1vcIIXa2HA/dqn/2lmZ33eAxW74thV
/YIWgkMU7x2bK05PsMFoPcj8uD6NekfqsaSkAGTbcPj9Y1hgXHE/vGuIkFjYsK4YKpR2BkEAAut1
bxXDIQ0tl3ZrnORzuHAhp3AG4tLiXa0jm6zVkOR+WoKVr8rkVaNUdNO11aPS2KQTzTFf4cQWq1gn
CTE03TG0GR2h4DacOCs0SfxOB93JYCKwt1wbcvjF9XxRDKGskdXslZsB5u+D9l6NU+I3TsyZbg43
mGILT05277dTdK3ot9sARHT2bE8wmNwYSq/t6MtK+/ShpfTXDTk/JGdpQhjEXuyC/WyOxZiF+wDg
1MOI4T9n7JW2lrunHCQ6gXSPNnkKNdB0kjN8HUZTUbIOZULwjeK5EwP5lyKCgjOmIr6lULE1fG99
57JBjtLkpkl7W5rVj6tG6pOSBAD/EgVRLscbmQbJ5Mdz/64MFDejDqubNHTech2gatEOYguzqhu4
JZukiQ4JRL92MNqnOXFdSqKc92QsdlPdRzs1z966zH4XibVtS+3BHqKvyAQ4l0rxqtSnSIzgFlwO
otVSnJrw0OqD+dy10zsjoA0JXk8dspDjh2L4oRUcnGVli2Bnu7CROJgc0xxDb/a4mLUCyXwx031h
qtMWksq2jvp+R33FgNNe3zY0qh4Cnlm40022u5wB8asm1q6raEePKGIJR/UsrAWeaD70C1/Q6KrP
HpGVim7zpjQY2121VNcmGvgxjl7SwYErY1y4d8nRp6+BQWLfbeVBG9VHZnjURtXn3xcq5lHbVWW6
q4L6IBil7ozS0JhOkV6051c9hA4SFNzHUe1wLOyXnENRYj9eLr8ulQOnIOSDyM0ARLn6PqhV7lI5
bbGmQRWA3VgPbrZNU+W8BItbMxd7d5LV2pZMK3+BkM3C0dMyvffpuG18QiRPLDzXuDPY40g2kTLQ
Y7+vOY6skQ/pwZJnUqf1MUwKbzqXY6Lty8ZQDt1ivGZiFOwV+h06Dr21a3crSTMyh0DE+3EiYZra
oz/JsfV+f34CSsi6hXPnZGUexMJ6TNi8HVywioBCw2NZCmclQvAlqgaSZVrWNLcbnsQs3zOrPSM1
MuQbhskvFPZR7GXuWlXIXe7aw0aFYOcFUfiH3VDNvj6MAXmY4MfM5wFl1seDcyNNnWjdTXO0dJ1S
HoHNWjJDyx7VuZ3X4VwmKx6vL6o1RZ5iRafQzr7hcMBh73OxUdStoi4V92nWcT7ABGSLtDyk3bgV
fYkWrgbP9kDouNOmnyF/b6pRPun6jzW7L3KE5qLTNEGWOmT2BRvZmBguZNFZTuA/dMse/FEp9l3W
+EE0ascEiJlWaTv6rnygwPaWrMMlCbWPTvObvDP3olPfWzTAQ+G0HkEY26MYJdkVENSDBrxfgkBu
aJ8uioRnVhQ9NJO5DlPONvVUjatQ/ymVyj09dpMLdB6lbAFDw2nfDChjoRMercYh39RMvVfR21GY
DJKiCbx4CLq+S43h3I4R02Q10TdmwDQjlsmDzlafTD5TTzXrWLWb8lCItUkfjJiWKmNT+x7GLEJC
W84AKCNcl9YxUELbixPKkwpDq84D/yoxi2e1REbHrupV0pz9ZizM1ZACUqMPlOCrCKOzzTAXnWYg
aNQRKyB/xmCxwKGu4FiipyDETSDTXZ2NoD+yS5pX+3YsfmAnk4yLwl1sE7BVsvFcPkd2ux3INMmo
fnFB7FDMk10aN2vWTfyhR6SoVDPDI00Hhint56hlQSuQQmb9kft6k0zlgZTOT9lyOegGQMmgmlZm
PZywU43cV6k/wr6e+ynziJF9qsD4qsp6qkjv0+bT+mlggOoXi29ZdJ9TPu56jCdLL9qjzrMEXr+C
19uERT2fbNvkuVCwZzGI7XL+iMW3k0Tf6Iaw0J5G6lnWqWHwBtVvqZW+D9ZCidiLmndOg+Yj7G5r
BuY1CvmB6z77LCLt1I/09+QjnoVgIKCh0FkV7EI1/3bqaj8u9XbMgw5BTlEFlVFM+CHqStXqV32r
7sVCMeRQdVQT5VICIEftOYd1co/78smJYLSwwm8S9jdsjm7cI21YXkG//1jA8tlWWq8hNQ0MbTyB
REF/2g2B6RDryldMh7UnMrFh9nUge73AtLlq2nAXqOtGo1iERU3xDGFc6pYWDXdkxe1FxK71dXbr
P/MgfjC7PEthreeQRgNneGkCzKf5+CcO0srX6umkxMYXgbanGasoNsTvXtVu9jwszr09/YbvDK9p
hi/Qj8yUKviOrIhSqnSYjd9aWwBVb7l9eB84qDwKHdmUY8LejQncwXKAzWrupzLdh/Aj3YaKmLJ9
LyrzPnAKGKh+zFjMsyKFhSUAWcEIiJStZNSLHRfVlTYZr1AM3lByVymW1JWiGt8MkX3U0Rl3TGwj
22Qv2GP4HoMGG1uyhV7Mpxyl8jO98Sen/EIGvkR7Ib+LCo9KzbS7hvGgqhTCzAPemUxMp6Ktvlpd
gCGY9sVgIquM+ctoglak8owGbvZlrYruWWQ/k9jnSsAVDvESUKDcTWI7as53HQzvoqf/L1mqJIvc
WVtlfq7m8qgYFzzRrVK9YIy8F2l7cbmmKFuSVewHNGEBneCNTak+N5exKIn01kDH1YHUmrjIIbza
hbe4hCk+ahqv7thbR6bylEecgqA9vaTGc5o6B9dE/2Bg681o0C2EN8TQkdqPlGNU6j7DbWRu5czv
kSNhiQXGTLYG6Ba+at7Q6G+Tk4w37Ynb0913TgcMoktAaefqqSp+JnQwKy/XMQnObd45ys7qbtUs
xV6lORONgxkfVWgCk9GL2d0ad8zoBe2DfetGpyBtIk7l2Sabg3ytxPFZ9gEbU8ScvIqhbCksvWT5
LUbSAwlI1dhDNKlXczB+hWn0kQPMquPoSAwP0h3G2JUmB3ji9UFBPD1mjCainSgrXAwqYZAqCAEC
0A2m1MhSouSug3G3YobeebPLE89pOGMSeoBqNnVIVXQ8PCjcVnpGfWAswUlnGtYVG2u4oIbAG2XH
xhMnBgjlTysKh/2oVulKujGpJdDuJhxfhvewSPUYjsCYbo2RUkVdofHLpCVE2gdJ6qWCfoR51XwO
SVNWeGhM7TPP/lRBbzw7EROCGhwTYYbkCJRribmYwz4pCJFn4ZKPymroKn3tBbHOHkNDlzTEOsrZ
aeV9YmwaPb7NCW1+iivaPdGKGNpTz0k9VNZREEX0YJS7GqP1o3meuz8qbk56ZApMJKzPwoy0DTm2
Ao91f590Kt0U/NwlHQ+NjSRBR0+0xtEB3m7h2IIMS5fARVym45bnotjpY6f4ok0bEPd2uTKC/IWo
7KUOwztzazARSfyaQl/1zEGcsfVdlsnpNrbcC/7quxZNEPWIh5/ALukgYWmlaXvzVjZJDfYCZDhG
ti+Y2/SeYccRTci6E6KrQsBZq03z5GStw2qA18L2AU15HCYZNechmUXuKzDasN0R6jf1zN1JGzpU
W1wHnmFE7kXkzcbU2K1NIQFKroMHstb9Omz1HSF29iiO8zdPXBAhrFWM0HOo2daOWfBEdcBrDfHh
IkLL02ouwxaHWZfFzVqV7RpkxQrM6Asb3HplAwQ+6Ggi7EAy3OsKZRv6c5ja1T51OYSZrjTOajh/
NKa0uK6N4pEs3UZm1TO5FzoCTarq4L9zyBtKvBDBJ26sDAEQ002PNwZViu6fjJdNe87bVf+C2g/t
uftJmukwGvJ7aHu/0cE5z4r1Lqz8PIeYkIpyW/WUsiT9/AYChkiJmz+NNt+UenVsQtAjqn5tDuyH
P3R7eHJyJAxXI0ZfmggKYco9kBOT4FRRUU8g6R30RTfwqw4tqLUTQFZK3RKRZzttbHaa3XHj424U
cF3pWFg19VOApBMzevfshAOcqrfkrYIrRo2nxgjObAuQ/md3jYxJE3Vi0H2Vr1zKTzhrYkyhQAGx
3ujIRglSgDZaOkTVz4h/nIrwr5y+zak+AS3Rfa1k7Af09abHa3ox2HyLLYCzx1LWH/XQcsVm7ybb
XWscH+IIXsmI7q6UE2KYTQGd0V/S5WxgzGu2M6dWvlojk0NK89hzqdXPnPUcUySnFOQuY5uq3VUf
h1emi2uKbvxatw+K2/2d+ZX0pvhxxqz21ZJXGcKd5NqLjU8jaNZ6Kr+l5o+hey0mmrA0vVzZ7vCg
qxbT16DFBWVda2oA5yalAy1d21Z4quLmo7HTdV00L+zyxCbunEdwQCfFSgh0cWqFlpLdscK/lWZw
WF4LKMYpB/3PjnXbGm8VgGwmFhy2xoPGszUWMGPi/BjKc2Xnb64+XQbVurnkNtpga839m67bD7yT
WDJ9Hb+TCaiOGBH7FFYffLuQiHWWSA9Oq18X5jpjkarb5Xyiwrct5qXkYoKmyFIZS+3JmeZ73ORv
45LRwQ062v2DtMqjMRTPmbjzW/O5S/fUd6075iH16J7NoTsv71e3FKnL5MyXfCRJpxbWlfKEj6FE
1ZoT0hlELxCOKFopFudYsAuGYWdMMRzmrObRInkyCrT10qgJ90/VlR6A14o+KFE3PAH0m25RtdWa
XmLNFwvnDHUcG8bZ74mJb7NIqmvjXnPNeqymaF/Tc0F2cZuzLfYwY77EHcZLUz0EXX6qapyyZarc
x7xu+c1dcdqM6IMuwxqgddssS15IGX0zVVxlsqG5sg0vRpfeVCcnwpf1u7FdMrvMDRpF+FFKHKLs
xbnSw03SRd9FxsA1qsAaj6Qp4iFiJaxh/OiAlS1CyXQuiQ+ErWM2EX3PwaC7fbJT3XCbgy1fumTl
vEDs0aEuoTWuW64RRZtOsdC2cRJhI4ruesLGWzE2cztt06bcBYECYaqm9IipS5nDZhqZKmmUPQQh
dSvdU4AI3C7RKTffjgIAGovig15QoBTnT8uF3yoUtWWoHjzTiv4RiNOqB9lUG/ZblkbHWnEfsxTU
ces8M2h/G1LK6Uzg42PLclWprxoEbyjWf3MD7vQom+vELe9pVsib0xPGG7T8yNbjoeqJcqv1VjYa
odDgrqM+4EVFTdAfxzh+zJPyk/H1ezM6Oy1pmY3rcmsPf3IiLDljT6HM4E9zn4TowWmVr1lrvjsp
nifdeW4idHfEiG9qQ+9Taq0VRd9bbfXCHJNYFSDV4EM1g6uYm79pFT3nebpJzfTKzHk/yHmV0r3i
4K9w8+Ss9lulqO5WRGJ85FZ2sy9dZQ5sGU95iLHY7P4gw+zm1p+IN9KGeauz5l1y1yt5+UCd6Zte
Du9Dq9irUBj0sdq7VMrLzAjWKJh9h3q9qVIeQHCSHOkeIjuhaLrZO1b4rBtEFnlPDMf55nvFCB5R
x1RvC/msMkmzeH5Wmrwk45350k8wOUQy9ccmSz+ykmGcnexAlz+AtH90LDwnSn6aDXGsjfInpvyx
TvujqXRvBjeVBVPfmjTpx8xMU/WaNTH+cP2Q1dimEw64HYsJN9irqZgPZow3HrGxtJcCxJIokbsz
eoYpajucKVI9DzpZ9dl4VKSG/Mzz0gkPTZA+gBa4Iy491TxTKB8NbwU9neE0r9uCS5vV09RUb3K4
PaV+6chwBjc45rjvKftEirS69kj3G6evul5nB7LVZ3PSgXDDieagPUWr5WIJdHkJwosW1JuodEYv
Rr9inVGQSpqahtkc0SqHjyExcE8B9Xw1JSThWfTZzm3zuyZIgRnTyi5Mw2uLag1z7EzNw7qznwzy
wSbQe2wyJ6ysbyaU8K0ckYDs6cm2FjVm6FDS6jOOs1My6RdXqb4MQMhhXW4jOT8ETFEhjT/KtPkg
LXYr5N2NcMwZtv06OR8BxcSjOf4plJJJiqY/tk16C1bOPD4PGpj4btPXzcPQNG+RmN6xWq5l6r5E
DrccUMyMyNafSY9PAhWcsci2VAummDrbKaMu9iNe1lgJdykGTEZjTDbwxcQYJQYXLU4yjE6LUxLN
2wDC74oVY21BEZiHEtrfaOHHVCJ9vRAMqYcGPyCeNGUJt9raM9Otk0v+GXfAgTPOLhbZi+i57Yc5
5NUpf14qq4xml2s1lx/Ckyku7Hl/Jj4faM7adafNqJ0hCd4LXJmhQUda/EpW/8miocFlG8F0ALk8
WhVQWNhDbsgSIlCb7hoX89/l66aTdVUNl5R9dIo0dOEaJqy3fEEptCdbmrFPEebDGHY3NwL60XCl
RPGzjhO/7YsXe1Vr84k0F1zVUXAOifptZjrEN5k/L/9olNVrZ4cc9+IfvYlaDxfrvdDLaxdtKGaG
k5oV+ZODpUR0s59K90tvArB9hnlT55knuevPHOAA/SYow2PDGHF+MeZum1BsUipkKGJnZQlEEaVG
5GazQ/2njsDcpMqJAHvhpROPg3HY1QT93cBCJhT7YGjOk2KfptDYkzzeAgjci7e+Q8Se7v1Me0lM
aYfTnUX8Hi5S5lD8JIPzhdpKuo0ZaKR6FI99Ve4zI5pdGGQ/gXBOQRQkq8mq9o7afM6BdQskDRdd
tHfA6/DYxOLNKIdaKX+aWSJLmW6R8FbdZH/kTNN8kwl5lhUHLSUMgYdLrElUEw/ObcW3GauuklZi
XcA2wASKcnuoZzwr9PdlyQyb8c2SVb5i+mOtlOZM4NhYuYlaAWfauTrLI66Jk0nfXMt+4kBv66+n
8f/H2/4v9k9dUMz5+6vCqRr+FP8L+vUcxcV/Ar/+23/4d9Ono/7D1ATu9CX3zQ1mQHRdJL3//t9A
sv/D0agqEUSjHF3lgfIfrk+h/QMzpm65WEpIvPDf/iPZZjj/MFxb1Qi+AdG2NfjZ/9P7+v/AgRX/
leJsu64G+dokf4btVDhwact/CbYRBAt7xszmPgdmgS14AnfIbdibOF1kaH4xhlklzpfTa7fSJWKZ
uRxh+sZhM+7kG1MIQMl0sqxr0e+rkNLU3yOOkcyb1OkvWSHNlYbKfyhse97lDpNut77iQaNzdOni
1TBuI6LoqW8wDglZi/Zz8li0errCDECRifqe0vextnNcDc09L7bZNEc7qekhg2kKmppOX//Lu/fv
v6J/RePq/5tfCYcLPKAmplrLWt6Wf/2VuJ1TB9oAUwccpbuj081YhZnymJXxhJVV2VrUmSIolcF6
5GlOaHenz+mHghWTgIL064mftC3dlNRTzk9DrqgE+dJg9NNTjAlOD8AtdK23yYb38H/+3jXevv+c
VFxilKajCcu0wAdbwvgvLPMg0jNaFXBzBmHwJonwcWaQVzlSOy5bmNjTrJ3zgXJPvJJTSYCisquB
5ct5LRJl2Go1MucYZtZqGLKK5z39TcO060gx45vTvMTGXNPE7MKrr74sbd/Qlcqj+Rh+XsRT3Mxo
pPuN7c1bTZ+vsVZBIlLqHzqIG6+ksK6irwR62XiENfqKA/2EP4NmwNF50/vw2S5bQeO8tldxuHu9
tdfSJD5aziWMwOg0Zdex2Uyf5wfSjfMOF8NeKuAnYmdeVsV1L7CbGOQK0jhaqbNAkWFnG1n9nwl0
UeWIFbrevBoiIg8aw7QQ4Jm2+Pit9luPOFBnC7YqCaY9lrlmze56lwnrtRpG/l1TdV6RUgivvNCX
t7A7lT9tlyoeEwrzHGXdztZRJ1VSgl4bLLvYTn2oBq4WwlaL08TG4mDdcx1bRj1Kyud5EYWt7Cru
xFXI/E8YsFvSh36LjyrDXqB9ptN97FPhscv+dDAjYH1lGtteYp7CQi2BxsAl8FLZHMkO4fNL3mcK
I90ALbaoBV1IFD1zeG1OlZiNjRrRZGbO+tbO88+ZJseVZUoiaXPlo9tx7gYbhJZeMm6iPQ2ptvNo
aWnr6CjdeV7Jls4xMwEoHJNvpb23qzj7+0agPYRgkq6p8uQYDiD1moROgk9j1sBO9eNBMjILOE6a
0Yx2PItNhJNesfCuyXaw/UDtgQ0X8zV0oF0RiXqX/TORhQoXY46bTnwQlf2ys2qdiO7NdjiP923+
3STxVY84HmvotXXa0mDQ9a9WRUWhuVIEidXWnrLVrDBBdDofSsqxJJHnjap4s+N4PRb6qeKkv2Lz
sY2nIPfSmnbzUqOcttTYuBPBXwECIfkq6LWLqg2eMS9t+/PUkznR24eoqLccDekeGvZNWv+x9StC
16Fz5XOjBdka2M2nopnE1LpDajAyq3lbHM68xTx5tJ1yp2EBcNggRKTtfSXq9iZoIQKseHVU8YpX
8J6l8YFj3UNSkpmJxkQyQAzVXS6sVSencx8Xt8Qig6I371HWb0WYbUzuJC+Puo/W2RlgwDDAMWrM
nV2jaZ0HvpmML1li2yV8l1v3mYgsrWhfDTJiwPdS46fIhfGpNFg2dXhWPiRpThHuJe7Nt4T3U0si
HLnxMa2SbVtXzygSh6oPL7Zp/glMfoBcfIqJYK5NVxWo7JuTlKfExYutLvNqxbxltAC0ggmTprsc
ygIrogKq38pQ+8m58zwnGgFYiOy5SxErVJ3trWVT9qESiNbnovaMMfDiRsXpbxc3EkMYFFNeg+gQ
q8aEcJMZ5yK3/KLDfij762Q7F3qJr4k1PbqGQr2Ii9rGHHUycbbADGS5dtfF0DxOMZ3DuJkY+RT6
vgm6fVJHDcO3L92UD0oePbkT9XkEIZ9LktX+HJhI3oP6y/FHOmlnP7CAoEOGDOfkM0upOOX+nhqo
cDW3EpncPUytNbONtcZxYBbhe49W6839+JOhNnjo7fySjHLdQsYttevyicS131JsQdbIHroNbpTd
4UiqcdziLeYo/OGMxkPoHANcYljtN0HVv837SaWPt9KAaZXBFncP2SUXTkLVARFXVKLUpbUtdKqy
bKtm7xmZ1aazonvAoJc8VUd2gCUzwtayarRwo4nhrLr1Pm+1V8PEOl1nPuemR8suXuk7Oqax+dYu
43dnFpVvfaqUhJKHGB/mOE+ohIWU19HUm0SOb+fQqcvOgZXR2vemhhvHMWNFuI9MtwsY2ebxBt8t
pjXGeDHiaJdlGgauXMdtJoxzVtYvTOMvlg2dK8ztFw2WUpI231HM+dvtjO/F6Fy0nGlzPqgDVIFe
MptYPjW51a0U7gMgC56BDOllZHzoY+jNZZYT2GZG75K1UgTm61EiB2FLolxhpoNv7v+ORne1QJ0w
zP2y1FE9jHUy0L2Dr35geh3GY70pDKpJ9ck8h1jp1pOUe3SvOzYC+rDVifWFZ8+k8TOn2h9ZoX8Z
Ab3hae94tmG+pyNiLA7sz1IJXpkCYcPtXC83ihz0iEq7H775QD1Je6m90/HX9mj8nDNyBKxJnEo9
xWDjPKFAUXJhv0lncr1OupH/kZTx5yRpU7ZM49NkI0LF36ZWdAwaYoRqELf5Oq3tR+HQ3jUTCK/K
1rrMDj+gaoQWljtWFiTYKG7ri4jpQ1dBCAAWI5RRGu2ZgR8+dumWJwtD1JHU9vfsqJivqM7gZxi9
5YJXmoZpg+b1HVZsDGPMCKziJ1ZLRvtagdZBbhbRextq7r4NmT/C66VE0bwjzYYPTOzsMaPOTdoX
2B682WL4nmODMaU+bfVJf47qJqe0J+xYXKoVEdr7YPEEDZ2D3vaPI0oJVk5rUTIChe+WdSuY28/M
suatySVx2phZcqKI8nV2OPMWhaSBSn8YWkF7k+nbbdqiwdMoHRCDXN6PwTTfmGZ9z3Tdcympb4ON
sQMjOSEj+zXU5JNEBuFC19ZNob3ZtV5ubIFcL7JviImqX7LbJizDac+tjm6mXIau/xA8EHF/GyRe
8mcLrP6qX6p+q6p4gcDoAyJ7jDiLdpN1U/ThnJR0psXpne3nQenGO8d4irMFwkswu3vNXfoYGbyG
5vPvT8fjcSVA0ctsyvbLlzUsgQ3GfXIS66dJiC9No/1S2vG15yekoHg9pGLnBI/WVJ0JefONi8GP
MpDmkIPa2olp63SzS9d/zb2kPiDtmm3dkNu1GMuWxCHNZti3WO7weVjGqh/k1SiAerLUa5O+rvLy
ecBXhvuuO3SDthsVMa6MDG6lbqK25gP9MMCYDiNVWhhalWSngFP0XOomSkvUG2eO16KU7bFwh0tm
6wv4OcHckDNlL3XjoOFwX9cyw1LZlw+pyO4aVQKbROcEA4L+DzWIGky50ZuYdm8Zwj2Dn2avoBBk
jYRzT1J6NHPkRoIY1FKn6pMGT3CxoOPv3nZFyO2vDXv2JR0OBvcnDutgjaGfAV/CLz4dhvhh0mfd
TxvMxNyH+YoSwUcs9+otz0cehGF8rWSqbFOXkUWZk0/rJW5HfAUeLQljSPudQgq9CWoDwojF/EXH
o6zSDSWzQd1XtnLMhIniSqmGB4djAQDLExazpyiyU7+mG9Hvo+jYZbqybbA7ekrFnN2aoXdA1892
baxDR2fqIP2iMdk9LVTIfvlDXajr//zr70faxNTNokTi95ODAhVfyXOk8n/+B3wF9TyyM4IT+c+X
+P1oUud+Y/fKpeoETqRBdQFtMu/UjW0UztZe6Ww6RPo4qkC6g2VQ9HD6N+r6L8/7Fx3++0K/fyVK
dyEq3m+qhaw69jXswt8PUzXgfBGUWIod6ihMechp3sYxP5RrO9GVfalrewojicvZdrWNR5x5QOqF
xwEuPPD4eLIF/IxkCu7CpHHz9+WXl/n96PdLhJrDV/t97WwBpDpCG/0mYGEKlbTCfmHBVIDkxvtV
DQ9xE9r73h4Il4XAqBPS6m6t0i/hdowiImd+TNzlxGSY5dZQmp0Ti/nIJROda0WLziAKtA3N7OBP
qgbfT1lR86o1yWNEtThxHr32yxCbpx3MT8PIQ2EMWh3fSZhRuIEmxw6G3VxWMTzGgukLhqs+7C7z
aupafNAlcaBQVECk7Z6RHlHudcz0VhaTcioCp2LfTidMkybqGR/Smuw2ND5aLURImVOMP6uVjNTj
Pl/j9NygnFcntTXmiyLZPADIWEfzRMBRK81NqvH1G3MMH4befEdf+DPXc7qXkl1qUweHTtlkDdnp
WNL2CAdL3CItwYDf4TmhxuTBalgfcuTTdUtECWXSzD5mHkhOYjheBi/tWC3rrHB6Y12F9ZWwSX3U
tdpeQ/J9YmQ2ngakR0+VU7NpuxzoFVJHhM3+rI0xZ/Xc3HPGF/umD5Jr6yIeh9wybDXyr759mFPF
xUDHA6xRZH5EUV1ibGHzHBIf9yIFYRM+FwsF0J032w6vBWFOBIBkpNGwD+/DnP81KtbvgXIvbaxb
ehoJ5U24qatUjsx07PnEJeLA6GpJeQE63sExYY9pk9CyFPuI+c81k9vUlognWf6GCsNxr3QnTLKM
gZe4TUoNLL0l074sxFc22rT5BsCCRgsOc9nGyWNLRvORNivhBSHVuJ1uHaa5mu6KpWh+mveslpl+
I0/n3EOlyfcUb0Mu10O8ao11GafaILQGttPrE3aseeLoD+XyR6+KyzSYlLi4GDppHdSfY9u6pOUg
d1TAUFSPJcEF3zckWrZzjLY5huPwnNmoo+zLg3m2L46f511yqzXDfYgz7AwhACGOJrdpqbpKalM7
DKV4i60agycl85vBNJx9NIYt6WFqp2EF4KKq3uBblD4PMWMPqNTdZ/AGBGiLx7LCCyVkKPZWNq5i
07iEQ6rulKbDYe1m7S5rKOAb7hrMcfbo1skqovDMRBmGaaYXW8gIh1jkZBll8N32aXnDV+wneW9v
Fz+INwPzoaZ2fu/rEfG/3SpL02KXp0ejV4sjY6M1FEq8q8azjPtDFJnGnnxEg26evwYLSpUslM/A
pjkODPgrVcZ+aXNB/A/2zmy5bSi7ol+ELgAXw8UrCc6kJGu09IKSZQvzdDHj67NAd0eO06lU3lNl
sziTIgngnnP2XrufhcZyLjyFdGXcFZ/wuGqLYLixgagyIRu/xZPhbUsbGEVtpXjrZup4w64YyDdI
qUwt0k6BdWp7uB2dqnAEdWgwshYO0yjB5Yvn3mMlM85qVw2T+qb45UZ1iHAan/Xc0Uw3IrrzPUDd
fJpZHFkoWGYVv4m47O/RHyOFTI8qL8JviC9vApH3IBPaggIkX0dIQkShnSpCdnxD0EG35udZx57t
JRB04iSDG2LSemndkYYCMa5Te7KGtDuRLV2ob3ac38UsaQxmMda4c6YGKkkHpCQal4g5bbplPZ0w
vyok4nwoDZ13q+tVz7EaWmHoTjdBOptHlVnkM+Wmt4tbz7mxnYG9jCqmHVph3A1O8WRrw/e2N/SL
eqmVFj92iARSuhyLW2vF9Og9yzHi6CHz9TlEP1dYsGpNTB0uq/NWlYgAHOSvuWjMzcgwFJms/Bku
qvB56OrTmM2+a+P0ATjk0yvdVqGkteYwqwU1tu9t9DIdHbgxS7x9pXdYgdvijMVVmQk26yVUqR2C
I/MF2VanvKzq45w1J7Ns9G/0LFfkm1gF8oVBUBXUQLHd5eR6Lo7PFV6vo1ZrBAqr5eyozpTA0Kmj
SDuGDNyHqc/3iVdNqODpJRHvR4RSphXdehIdbRut0o4IDD8R8WFP1IH0J/SL4VN53SZOpwAjZwez
+/dZ0gdJgIe8ekS5hjxHD27JVRL+LKeW9QfbWtcm22FM5yOILqSMOXbADKXfEd0eYssOEk4wIF5a
rrqeTI33PHa0OtK2XDwfMRbn3jX7f55Nyzo+6ExzdXhdx2k5uZ7DFjhTB7bDPy+3E8ASdL75b4Q2
MlzyABaId0Edzgp/QXk7YyiodzBFLDd0MXMa4vecReVIoM5CgzYTx4MlA+Hkel1wXbp83exw7Iei
nr6xm3fWduq5fzz2+gTXk68H/HVR1xfs/6ASklJDatCvh9Qu69mw0Ikx+c83c73VkDoP+eOsUdGy
tYGw+V+P/uNO1yulhmSYzYlp8F9/wfXmv17Ck0ZFCQyf9XpDVAfOqjVHd/31An894t89y9ddjJEt
N2511MT8HtkRhiuLcNBNUMaCvB2HAPOmxEJzvbleEkrMweOPTNQ9fjp98fczrF9OXMLSjjRPlyj7
5TLwovaImZLWXZCVm2pCRLVySO7wnb7jKDppD1khHx0PrYG5/ALYrj48Wj4bG8uzvuEnXh4Za3BD
uGQrBGosCWfKHhBqHvNgrHeaIKvylDWKpgCDhd/g8sTS38ZiPqh++Bnl5bA1IzxyoIbM6ljkLjjz
PuAAOcGiSF2BMJPfVJyxTrf7JytFl6/S6iGO3c+orG49G4SP8O5KI3wnvQPwQ5/CIXI+Vec3fXxX
ww3FI0fKWuXEB8puQJdMqBkVIEQVP5wGcQsNn3alE8bVoS9wZjjyyVzttXr8QHqBtrkCehFpnbVG
TsmrtyifSu0zcFgAe8ZDMVhPSTo8RvVUbTocD9cJQoHUc5Vlwwd0Qz8sqYwcs3pRi3SMTq4t+9tc
7/dmfuh1OkC6AvEaRe0vq9DWkRiRy6aAzMOdaYRviMpiml7rqhGkacqT+1utFfFqg9+y/kvIrh87
rAZhWJDpWZyG0Vvsw6u0dleFbd2advcc0wyLaKZn9TPIG7CzDTFvlrVrY+1nQ2a37zXxrVmPD9KY
n4j5HPckqqE89cpzq8AgaGTesnZL0yA9Vm2A7M2b7iusTDd98OmWE8uiGkFhNFAgB2idG0dc6lAQ
+emg72SnZq3cQK2UNS/CJqoBL3saF9FPjeBQIhQSA1pn6fkefQivnsXaZZ+0xv0eUi/U9239NKXT
8GlSmqIVJCCBwK5hW4+kxXfBTW0Pe6/3Lm1Rs5skMCA2b3SZPBIWrq/c0nvA15NMl9q21kXbX2ro
QU48Yfh+60FB0d7UPgavPqe9ke7K0Hqukmcgey8jnGWasLh9ZJWctK7JN8SG47mJ4nssyIEvnepH
CbUVlTyZqexIdiIRmPw6EW+H2rG3/HqIIzRr4NLINXzm+doy8lp3FUOIHE0P3gp73Av8XamUxtYq
WciHSyHjlGXg1/lPRSDxejZRpDZ7kS32VVSbayQhqC0SPsBqKOg/TdSCVOpH2Xvr6d7TYkhcs/zp
dtmt5VpE5I5BCvADfF4ZfDMVzKO8SMM1LcVHSMUTsLngKS7dXaE3zxRlB2oJaFg9351FPN8qtOy7
WPAHVwTKs6XPpzLKfpXxlvyGBxgyn3LQ601fYgVOyScW85Ip45lvjb54IZrRn1OsShYdVYBuBQJp
h2Qn3Rp9l/69+YKMg6Zk7tIIynDy2o0Dsn1ctOMjyt20Iq+D+dNodVi4Z5KgFigA+snvk6cfuhHK
mE3XdF4ohQT5gMN6yzjIbc1lW6uIqV2Zx8o2bpb/WATjdcbSlQYnDoWW46tmK7i6I3saCJS+p1qi
wCFpqJKWXZ3RZVAzB8cS+LuliI4YdYGHKHHWZbSYXLLSjweMuO2M4FOZ4Q1hnTR1aP+yQgjPYlhN
6HIxrhEIk4UcubOhoFH82tDuOTVlGm1nKSb+WjX6Zdp4jG+HjZLpd0V7BOcmDG60jQ9B5uIysQCV
NjPtJu17ProMqAa2K8elYee8mWC/eb98kGBUmH/Z+Q3VClOt4KG3JsTJ3oeiH8K3YbzJHQYDE8Qd
sJF5/NUyh1Rpeh/j1nOHQiIIDJ+WgTTTLtK3W6QiEjqZGuoYUgfWPDeFvz/UclwHAUt6I50hXto5
KpAhOQjU4D60E0AI7fLn4/fwAbHggRA2nTx3l9UBFbNFPTgKhxcEANrY+l2raQPe2PrDrKNml5gT
yE/90DBIUxmCFkz2zPysz15SDdf2ye6123Fp2LfLFll0B4DgEAc7ZCAFSvPI0z7MKDmjdv9QSz/d
7BHBV7QKTxfpoRDuIa1UQot3Ltaasa0OgTl91GxBirazZhjgE2ndQD17DcbPUZuqdVoIvynVzWAw
3oXOhLcFkiWtU935TGkZbKuK0QEdmfUCG4owoO6pnNQ6p5ghXEuW0xoTdrqFckHvJLZfY4OpcZJ+
iMwkQzWb6QgmhGB44fBtVvIjZR9aafaTm5JKgRefdBYoeHk/oquy3tsGTwLbN9bBhvcE6MgvNBEj
WXNukzTvwMCRsinHFuHjUic5Ml6zgkjq61dhPTJYq9aBRw7AUE/8IHB1bnNPu5dslojBWwMdf8/P
Hk30KLwUqec+034pbJv0DZjsdLaGwjkHZQI14jnNbrPSm1H4DCRbYHgWlXnpOgRsY+Vu0u5G14ua
EOmJUKDu4un4FYFaqXU9szgws3B/Hfj/vyrnf1PlGLaOLuN/hrJdYjC9/Kuq+L+Ic34/7l/iHPkP
Q7cMhuaWaziu5yCm+Kc4xzP+4VggeQ0TFPQXiw2uOo1A5HU6Wesekcr/SmfW/4EWwzVw9yJ8dlz7
/6TKMVnP/CXj8Gy6Kss7c4QgaN3+S4QSu3Ftp1WTLv2KeO8N7VtnOTdUhgSILSQQxDy+p/UzQstU
MqorDuE44UhuI32vTKp8q2I34E53qRLtyfNmxHEt7Hates841tA07H6NeQAbJZypefIUJXg4fIIX
K84N9GcgqiULwXTeNkWirwS7vBA/s6u6DbbJG5F816eSxAuTjsBIZ1pXboanwKJoEp/EIs5b3GnU
7Xl2su+6Rc2qV4g7a6SCkPDd7ZR01H/oBruPMOJA00rrwSlGqlxczb4IOUKRdLClVJz3HJ53Y1fB
xdWv8/MYa5dRemz9WE5nms7bBLm9pwXZTarZ6R1Y1I4Up76hnxuz68r06cgG/KEpwztaDJMe21bE
ezigrxFhSzfEI0Q3bgDbujWgjLpjMJ1hMHN46ntUM3GOOU9Y8YaRpblRiaZtGg9ggecyhmdUh3eA
rBxQa020sUXEUYusmnjK2gtL2svktRAL0v4CqJ/49rTa5UHMhCKaH6SDPdLEevkg9R9jTxp2VPS/
FLSYuQleB2zEGLgAT2lG0O2mpDb8emCcGs/boWywP4xwtdAnPhd0QnzTmB6NigaG1yieCFlBTZ94
XQbE5SR2f5LDMN7NhCtvKxEhZELWeqDVBz5Ay5hcoPtQPDFYLNaUpXoXC/ljuffURjd2OXunMb7P
g+wEbaQ+Uv3Llc4TJhyh1lJntzkEMXZGj+m+AIIGXyAlhMlUOyn4IxG/HScCMEj1CMPt0MYffWST
u7Wc6EsC1/WkieL0j4vXW6/3u9767y5ebwisRN+NtnW+XtIcx0bkA76Thjf+ub9e4/p8sHK45XoW
f6C3rUPn/vrg68n1bViJxD46Y7IQTX78ehfXe1yfE9nAtApawFtf133d7+tlr9ddL1opUAGpw+a7
PuLrhuvFMAnpoV7P/vH+ft9Tm59tJ0OQHabT6o87/nH2esfry8xE0GmBTXVuUtFGstTP1xNWGADx
ZrgkKLr08xAiNLX63PP7JTELrB9I53B8LPLzlXvxdaJNVnp2zSw9O1pdIoYjP445c3oeB8vYimCH
guz1evfrtZ1E3CKkiQcptI720LyAWi3pjZkhyepJ3eyn/hxp4LBHotRYv0jaRrl2DtpBO1/PQRMD
Br3gF+gotKfMJcHJg5RFC2TYtLW+KtKS7p2xd6DankFqirO2nHh2bJ6pfEITxj3U0Bfb1WEgLjdh
L3H2btOfoT1OJ1bPfNRQ8bd9NVjnMHSs8/UcC5pg1UxUFj2lDuvVK99jNhP7HBYaGeo6n+HXdW7U
bUSnq+O43IPoqw/lIW7IUrGPh8E5VXnhnKIBeIkRpaAxl88dcJrAHVJJdQaVUHjJNkgUS7SG/MI5
g010vdf1RHcy4/dF1poJzdj0u+lg7JmS7H2gyNmJnBgx6q0lTrXbm9KzTw1U8mbS632O/RfKktgG
VvGRBkh84HfnW4B1FcqB9Llgsr9T9YBNu8ZOM2Ex2eidDvdvLsczcMLxPKHU2NEWecwZP5/L5WRM
TGR8hvJICeMeproDLi5Qkw/5cbCjm+guHizH14IWjVFf2ocxLg/RVESgQjnpx4QkJ4Q6+mgbm0xo
vmxEvSqYuW36mA6aEyO3F8WbI8Dzwl/WB9oPqrHVdigQQWmTMZ916rJzAz7gMFfBEULhP6+fh7Be
gUyl1Fnuliy//Ou5HzWwEE+WUAEPgyYjEtZZ3Av8U0hABvxIaWXeFhbMkqrNnbWOr8qI+2jd9yo7
Bx7vhL5bskfcXdgtVYbCcJ1b52mcDYgxAwGwrYP3y8MdVNAxXwkttHeVsJ+vPywltHHxW2Evl0GG
EK/MLxhd6B1YEy6X5aKFJGI7EcW96vUpv7RMtX2KPya0CnzX0rqKk/BbFuZ3ChbupnRlQBHFsjUN
cWAJQnEP6KSa9aixFGYWbdxSpexKIbKXWMPXKILklqrP2F/zPiltCSeMrpGrS9QnxGtSeINkAHY8
kDAzAFGpW0EDNFnuMzT0xK7nfl/5dfn6wESnRP59z7/ufr1o8vWATezo+PIq2LzcVRVTu1xv/HrA
H0/9+2yRZ09NYEbb8uudXF/v+vIzzWYIQtfJrgPT54838cf9VdEYazPEZBvqRkvkYN1gyF5OpMZG
+3UxNZP/dt311g5ewc6yogwouKkZdGADfIlF6N4An9loE/iKMljc0M4Poi9+0DCqfR1pLO21pd3b
X7okgSDRxxkmhO+2pW9GPtdDRptwY9PlW8M+NP0xsXaWafR7FSAWW/ypaW+CrEIggsYY+3mTZdMh
r4wXlBcHh4ls3My+NYPCMiPMiPiZ73uHUqyY7ltjAEk4AMgKtehWqzZGl0LpsgXToxL1n6BHroXO
sHHC3FhbsmRYYSC6yrPFwhQw9qIz6aJGMsjvTZqBRZqsD5lGn9zqHb9pefrSIYbOrauNjd1nKIB8
gQR3t7m7yVWuEyhUe+u6bXAN4cYOXqK+w0GImWrvlNiLBqsewczLm6TE05FGwzrKtbe8QotAsUg8
MnalOkpNpsNYr8oGv4bs4+7c5Rxq2RGudN2B8Q2aiq/9oCnZrYq+AfDH6RrEHkb/MjikbbQsUaCQ
4S46REtsrxmjcTdrsOYiTPCWSXGI7B5jpa6PGyaaGrJMuFSSlgWz1RG7azO8ZAYrsCCzx3UKKlXj
e1Bxk+wDpG2rPA0Rndm0GIco4kMYsveqbw4pcKMuRDKYip+oeqJtrj84xojL1aoukybg3OfNd7x/
ge8EZHzGWMtTWC/HIMvVoVIp3URNg9XUp4+V6ZKeMuPtofHyBrM7PEW6arYDP0/WYs4d8sX8XKTq
rXimSIY2m8Hr18pmnevd98aBbuKN7o/BxZRqjgSQoaHZVQ5ofY+AGTkUg28OGouKEVGaniJGbao3
E46I711cOdxV5ItsUG5lB1Q69GHSfU8EyDpL6DDK9mWeg19R5+3dkpGyi9hcj8nc9GawR/YoLiQ2
jiv9ZMw9ZmR+ji3qQ38YPIoG8iWoPUrsl9XRKnX1xEgx8hghteWnayn6hEGnnyZIbBAeqc5jH7Hn
nuY4LfO8PXsJHNWqiy4FEQ9kTnB0oy/VFs4SWtn7vVBAiuP+YJnOjABSvI3zNH1zGNapKFWXeOC3
JB0SHj0DFAhoGPRrOhqL/iEHuNaDl/Q4wK3LmQ4A+YZ8U9ayT/aePFrkG0Ci9jpJgpUEKrhb8Kyo
8hUcGlnCEcg1GHhF6KfheMbqgzDA8XaMd1eJJ7c4F56M2n1GPMkmRYO5V7rYd3hbo86Jjy6UHrtw
L+GElMbTj8psCQozyltYhABo+n1TQP/AHUJgcZh0+04Me0bsRG+xys4Qawt936Nff/bs9skR8fvo
MO0YszQEtY+4JutuiJhjZtuyW7EXpWsho5CI2Ezzp8l2Ied5T8gPn9FSIheqMlztqk53hK47+NW9
uVBrVmEI5YRYBzk1IMEs1ilJbx0jdYAkRhLwEI1bOpRr6KMlxREJ6l74PegyHbXD+H0gwmZJe71B
qinP3Vi9yra4tXWpb1qG0L4xwDVAVqK9j8z7twX9s2DGHpYjnkc4xXjArnOsud5AFEqkA25Ln+3M
1TZmVMZrs4q0tenx+XTTtJlEou28TJHooxO/F8tFGBA0l2WJA6AT+XuGD9olELZsG3KQkSGXS6T0
qGMr6yrtMtt+HLDbT4leAyijIW8K7wPHk6ey6zdV5vJ71Bxcg5Ot+/h1UEGE8g7AH8AeYqzHdxkW
BY4B6e1t9iFkb8QspJA8GzpL+YJZUBUoD0fZpxm4AdijXPkTA46Vldb87V1ya/SIm5Gw1hHk76LJ
iBxxKxy+fBuJPdCBiqufIST29ocUJYqG0Un9Ih7fqFhpVvZQaYqZfRUoR2NZ2gX7GU4wEcK0hhPR
X5SbQHbLG18DuOBrNLIvRsf01nN6yCizjtpzuI9m97XoadHGlkTWv+zxmiUFvq2T7wY+8U0WZEfJ
+mkOoY6gPYugQGFmi3KGiR6ZJraS5E1p1s+wO5LJHjw0fOir8C53iuAUTCEAqtD6jGhhrGC7dnuR
dJg0nCN7KtTy3qsAZquyiDJdA/KgqeQ4GRsK5Ihdc/2qCg5KVtt+VnGIJoEPGjkr7vFoKUcjc7hE
WtSzy4kfldtSWeA0Fj24uFjPPwKDI6AnCGJVRbeqae7uh6Jfl1IiELO/ESF3EKnwrQw1O7J/v7z6
LidYSHljodorSCuCbipkfqvH8p5Iikuo34dDdyG+egF9aBGTHdWeiozdiW69Atd4Hmy+BoeWuzeS
apKFz/bcO7vCwfnRF/cVlSdcWLLc7ar0K0ZaYSq3iWGAQ3EDAOaF82blzNpKAgYTLFArL/owk7L0
O2to114dnwIXq6DeeCDjwB6nYj10zl0DT7zT0DypRAJBQH+8vSPIkcQZcFeF1L+lBZufBs4V7U/z
M4MGjqCZ2dlofzhzpN9b2i/IPPuuCb37sQYmM1MNOaO9E+DQKrunl8/CQoJhMENW/nn4XnT8vJDB
9ehiQ5bI87ps6e9W1paPnRGaqXL46PGvobZeHbw0tNjZjScVebbkqNHTD05ZSV8LfjVfoubuPakF
Kw6MBcNbdrtEVL63Of35Es8TPo7oFaTquyhizMMjjS1TFI8gsZgxPFX5/DOaK/hyFpmmnSO/AzAz
9mVEPLk535YlftooRE5H2YAcaHxrCTUGRzQl+wZEfDTex3W7NsLiwykw2Sc7CTX2qdL2k168tbWW
+nbL+BLp/jFO1E0vk/iAX3b28xQVMQ6SmRGiignGLt8KejQkKt9PQ/Gm2VWCPKhCtznhJpmUTScu
fCJXCSvRsuQyU4msQXGANhKq02ypfWfbqzFCSVQd4Y408S3MkwvWE6LXao3wNxsppOPAKw/jrZcG
7D/oz3tligS2Iay6AGDfO5RAo96AhKm82wmXS5PZ4tS7iJUERCZrYHBQA5pB6YTDCk0eWWDjLbNJ
W7QK5y/a6aEFpSpnMrbyPHrpOkSnliLAvdOfp0gxTWSs2CbdxchKcQrF0Rb6cHhLF0aJ5yg+ZmXZ
rEFPQEiK04g4EYN2/d1zOajmtvtLa8tfIZoN5jSmt6qimHQzXBSbKDfLbRbckPs53KLuqNYaMyGn
tKg+IxkfLHmwKin3MkxZRsgEwLQztGf1LWlm3Y/jxPAzWc53HfGebT3gfqgl6MJqdk5w/5/2Qi/f
KgfsYCYO2pDcxVZowMvx0L0g8wNqaO9KWh0kmzJa4DgZsL4m+Rep6O0giNlBbdTkynnA9vFpMgBf
wRi02bFN44pdcb/Ydpsz67oyNX5ELJq6YEw3aLvsbVK7TJEpSrermDzgSxcCRmXrR2kGfZBgpWhK
xt3QuS9pgEo1NVExdDNMyFScDcQDubTtYzmrcVPkQ3yQhrjoWvhULGgxe5YMponA810nf9Xs6aGF
NsuRtoaZ6alXmuHOAU5b0pIdZX50dGZ825yREwjzeZjqk0K86RtK4MvQbzNiU1aAkjnqdicv6Tgo
aiHhetVN3/SAAjSyGixSXzeiqs8mc+hugZiGMzrf0cFDUEIlt9OE32F915vRve5ZuS8Tk8PV2D4y
UXSMoj8SwdXhPJo3uUkwUG5qNqCZTifOCAGYBeM70DAV0Cp9aeDSGCg3+CqocALbIdeXTuBQJbcI
cFy6wM2aKNQ7EihPdt5ejIi3w6Lqwue0zOxvzciCgtLKl2lsmK1Cqam84T6trOdadKx4W3gAhZbe
Z0aHELEC2ZhtjBhkQ/SW4e9bxwio/DSpd6WDryoTu2kc7uMkkIgKoosua/c0d8RBrAihS46N3E2p
udVxqRw6dzG1GNQxjrIPoFaTm64rbrIGD96yt6iqiWqO9PR9Q5c/2g69+d0La8bzQx5tKgEapIBO
2EepYCkdAg7QzJ/VohGlCIIiQvO/UqySZ7sE539QI0/nRnDfYLLt8wBAZmh7zz296xfSNxCDCTmv
GboVtNZ/iuyhq9OJlnwod61keAoDejMpVwJHySzkxr/yqhvOddhhMYPFmlQjMK7c3shKUnypLN4g
hEA1PBb5lunyfsw5KDpo8+km0sJqgZyn+YaqxwFIHftWbtlM8bx208GpDRqaCw67DvxM6bqPzJ6l
y23oWpc0QTTHL5nMs3EA+dLfKdnIdTDhx8s87dH1wsZ3dJLL0uZQhjlrV9yMY3sYEsAk6HVkiZCP
KLmcQ6t5njNgDlpjIXBrlEEFbWLbs2iRhnJ2F3I7JMXwE6dito8LLIsKoKUoOrSnCDhW1kwWcQc0
CO2tvus5FhLukI7rGo0QDZn2MWlwKzeoUwm0NBlz9urArIExxWLEC10NqkYHQiJ5NBwBO6pu70c3
RuPXD8Oq6Rx6cQauCt5r78oCeTmH98499l1TbN14YhFcIJFAc60bosKGWqA+92zkDrGVE3hScQis
knpNCNS69wgDXIIn6izTMV/Yv1zdjE/VEL7GyV4C9uVgR2Z41NlvbVay/4DpY6QB7hLXfZ/CKlvL
rGMd7ALuVZjp6Devwyax1os2Q7cyFImzS2mDIoIp6b4fnUeQNJpvdG4Gv0EHSsquH6rNaxiOLFUK
+RwGquMzLujWwAZZi47iWS9Ivuyqehc2EY7x+cD6jeGRrtfruX4jmuJoNM+MaWtIQE15mWNt4iv6
npIbwHpL+6FoUhj6KM6gKGucGPDNiD7OoTtrmQ1gNrKPbTFWtAGngDaE9cubw+epaXM/j0awVRoi
SlMM72XV5NtIT57n+iZM2vCioqK8Q6mFHZS1+aZQz4Wga1Di7SCiNdu2FqyxTOf4MRbGKs0TCSZW
D3ZYXh4FIpvN2LIsxSj10gh6wDMChTmdf1IKzraJ3IyhEaS0bxhbUUwZCcf5OzGwhG51ehDjiJHI
c75ZdfKJJ/gWT9sjyhkXxBYjD6OtZp+tMqHg6jfivQnGfKfVDsY1UtpAbTgK10/8mFGZHQAT3HdI
YQt33MXSvCg9SDADLpkpOrVq/EzTKN8ynHymK1qixmvv22UjpR/pT9SLJJMDS8eThU5llWL7UctP
DV+TMTD1LkXgbeMsWycdyU7E/hGYiaKDlNEV1J9p6+H+hHDiGjsdRjAk+WdU26hVsAmtnWj+RPKB
tF+z2PAJnqk/ghA0UDQ8yJ58z3D8ac/gXKNJOyqJxhuAyaYoKw9VmUf/KvA+884dt2i832aRGXsO
mwD1sgaYQdhDZyWmM19k5FJgVo1z0PjNcnSUk3aHIQ24a/0ja8KzktUjau14i8kSintl0IpOv+m6
9TgsgCujacCaZ+5LTXLWQpDD/mVsriiPeP5hWGQkjbU6RQp41mxTKoI5M3HuYdwgfeM8Rd3KNbDd
DUN5izMZOFnguetsCCO6x9l3hbhgE1WGgKsL8dww6drSY9HWNainfd7BOdXz4Iim+SCUy9Ia+Xlo
/SQ58VFl3S2kPRu/+vhewLzCeCdr0DVrN2mbC+1JXwubbK/lD33zI6mj4VQL8YbBe1ONzF6NGBW8
0Bt0leNP1pgJIB+mjXbXn2aJih1N+4qPm6IcKQuqzNS2KdpiUg5DumCrNuubZSr6a8b35zqWfWNi
3hV109B5Ke5Mj8FzZGmTH6mBt8Yeu5K9xJdbGns74c/PAKmmS1CQobKfbcoIHM9qgGDaYcjYBQyu
WF6uXHaeOLQQcWbs0Hyt1ehLhgVWpzLfEvh6gRetDqTzMUId5K6S4Y4NCN3Q0B2JKowPWlRscdjE
pGPG/DTq6Wlqm4BEXiPbTkoe2riGX94nvpdbzKBKWe+ijneMtn6JRTFigFuXBt8Ry+v81kqa81TQ
PMR+VO5cWsdHscAeGvFS4qjFvGozf3DUTczy1c4Yj3dkXbTacKehkNmzxdA1aFNyfBOOmQM4J0IP
0Hfm2rZOAFpawmt3peHdtZn+Cq+tXxtRue370jsL5ymLvQmj2FIeJQCeCnCw7J92uV68U1ldZv1g
zpq8HWoP01lFNNuoveEdUZeeTsFukrnAbtdA44OCMHpJvZlsp9+WkY62qrjpi5/xBCwY4OeV89MI
TEagnTmcWB+x0+FKLx9EhnNx0mmSg6qvgrDdVBr6MK3AbFiDhVprdBmgdkqxR41IHWo04DbT3KcJ
RN9cv5N0S3eF5mFCtYnL8jIB1815dF21s2XbkcwBkLDqZ1TGcabvO5ih3nh2AtqdfWeXvqiMb4Wc
TnZCAmIFn+8QZ+PFlHXh4/eFwBPjQNcrutE9S3TCdERcfJtTE6ozUE/3YJbTuM2Vhb42XXCoAxaR
WP+hIi+8Z9/86UZY5+mcRpskQaGZUShtlHGIyfu+i/PyXMI7SNuwALi8sL20/GDMqdqbor9j8k/k
SwIaI0nAyJIrRiMno1Hd1ynbYuFdyIx7wWbREjCTtgsfCOQW4jk66dEzKxHhm/yoTX2xb2fxYW5o
qU7aG1S0bUAe3Xd3cqCg98Nd3FjZ2nKIgJ10pFj4VBBLKcDSpYzmI8AX2gh92O04itP+bMZ3l18C
A4l9q0c9vw9yhCwrC1Hynm0xIOicyqdumRO1i72tWyxwNuCxlP34vy5fz6nl4td114fIUEPQeH3M
9fL13F/3iZlir2cbJef1hoK0ZnSfM9GnmjQf/nia36/6b59SZtgc9Kkx/d93ur4OR0OG0F8v/vuR
oDVOmAYSVmkDNWUQ7Am9ClnwLn/i1/v7/Tw43c+6p3vbP55Wqe5EzRTv/n7m6+Xfd7z+JY2036Mh
6DfXp45oPfFR/OerfL3U9YO7XozyIoIHBb35evHrE9VtA2+MME4x4VxBb9Ns8OhVxkn1lplK8yOd
OB/ENYrmXQ83JdOoXIjuECP0ERQ1HHRNw/DznqKYNfO3G0c4ui9H0zskItk5uoXxr6UTNs3dE8pN
fOHwuIzwg5I/XEUAJHE6d8MGegK7eWT3g8f4Htu4FoBgHicsjk5RPHldvZ8EehaMaVlPsnShIzDJ
yV/u0kUZx8hkwiwJm6tYyfBsFMRH1snHMsLAwb6sFapLJeb3tMG339U2eT1wQdGSrFhiuDbwQO1G
5CP7+9ng+ERsKur3NlnToCAQIbjTBTvUxEUhIMDxUR+RTTGjNGSDLWbv1gnZRRZ9t55L+1Qn3lHV
UQ4wGt1w7Ow6ZvEkNEYksM792nGgKVcEPwxt/mNWfLwlIy6ByA+oB5Ya0Ty1BCZidGZc4/KjXYls
PHBg22uV3NFIM8DOTO+CXt40aMDeTQ2u7nhGmoNoEFlSL0Em2zEeqxQlbBSJrd1Mr8hyqBzaLWGx
IQKvZAsULdjEg2JkblXPOfjGchCj39fTz8EF4atjXuYJgRQkIcdAo2vzDaDcKDSBxrG8rf6DvfPY
bhzLtu2/vD5ywB4AjdehJ+VDYaToYEiKDHjv8fV3nsPIpEo3smpU/3YwAJAEHdzZe625OJNthgGT
YPmt16mCTijThbE1TT1e42siWVDG0RcGfCKvoYGexEuF7sjb4wtie+lVEMTGpsHGurYtqDR9x9l0
yBhu4BIxjt2IVHsBmFiPJhJ0O/08BtxXCGTQNHuel8zEnJa7tKOa13kT9tnrzEVtqyHx2IEAh90i
xmss8ZvYdh5rSpz11BDI4NKVJ5L3ltPY1kfTTY8GVnWSYwMRtQ/lMHio2gDMy7CUMtbn62iV6wkE
6bqAuL3r5h2P0mbyccX7fXnXLf7XdqlOTtq9EPlwv8x0Le2of9anXkBYzLBAdq67U5onUWHye6c+
/B1VSgr2ymwOy+L44///P6oKjjAdy4KwZXGrhK6Px9+Btsi9xGvUU5yaZ5ou+YB91IWovo6N7D7T
UXfE4D6dqgYwmgMN1Loo2HkhVeG8l7hC3IuNuaeHYhB2H/ZXRq75D/aESy9y87uUHaF020dOBeF/
+OCGTH39+MEBrAAo8xxLUPf/1w8OuqMRMzXaI43g9IgRB7kG5bzV5NI565OO0iConyomMMNJovg0
W+jo//2Pp5BbHz4D9Q9CaaUUEkz5h88Q1+jQpwhuCmINwk4y85iCoMEkPhhrf3G1Q5mN3i5gdKDV
3DL0UEDvlqionv/957DQfn78LZCK2j72YN0zhPgA10rLebab1A2PfRXMu8hr7GPf0Z7XOQmObfI0
LGGJy1F8NrywvvFSctdjii1DZR+roNVuBjIkr7mhX+FOHG9CBDNcrzKu6EY0bu2Q0zSKUIOcLACQ
tnPyurFFGU3cHGhu5OEaPekiC0rSWo0X4RGfM5U1vIDSvVYTdO3udZctT//+a5v/e991Td+yDdc1
PN1zXfn4u3231zsv6oYoPAqDHKexrcpt4sPSN0J3VznmOrKX5nqoR8aWw3JwzOqYTwX9/Wzhtn26
LvJwOOT6aB8MJx+OgU1cwhBGPnELATzJJTIPvTk+9kFp7dQn/z959H+SR3OyAWv3z/Lo+z+Lop2z
4aWI/yWx2jy/8Jc+2rX/EKiZbR9mgaV75Hb9rY9WXEMEyjys+ITykP0lk7bNP1glPJiHHLA0vlFV
/yWT9v9wDQd9NEE+li8kbvC/gBdy0KG4/pcD0nNt27LIPzRRcBviI74ww1275JU+H6asehyTccHr
kTzCPCP1N8JKJvxdqAG8y3SctrqAUmPa7S6nosAdhnPwazf7VJmrvKU8sHAp2/tL12wFBX/iKLH7
u5POnQ0Is2tOrw+jjzE51+jVTBF2eS+CjXSdD8KDL4QPLadvSngmVTtr+jSNuAR90omDEDZnjG+z
pPLCtnDCeJZGPG7UnezbOnOC+/I1aYb42OBHI1ADT8voRwfw7mJrI5rFj2ETXVan1YYbOerGri0Z
DOE3n8rGKtOcHuAYZqRmFMlV33Zfkoi6M2jd2R/2ETTQQ2i6z1HQN3sDLfLchj/HVuxbywhoJ8BY
Izj2mloF0QnmRBRglp04JinhS7hHPnB6qtFN7BguEUpXQG8N4wL2N/5GJBoGyTng5de6NgGeMptX
8CE/CQisN6WlfYHORNBmQgekn2EqcNdwzIfIxixn3gCOoQuUeMmR3sZNat2ME9owgPjHIhrgMtME
oe+zTDQ1Xe84pdgnKf3Xx8XUUWb7KfmyEXCrBN1MKYabOLS7K0O8tlGbXluDfWNplnsjXCznU9L2
1D8RkGMMwhMsanMz0J3fSWu2LXBhujOtvbmiHko0KreTiAhXduFouNzib7bpUK2YZvqtIffBcRW1
m3Ih3mNx28+C/JShGZeDX3mHCEGeR21R1zrZV35pJnqk0yLuep+LtGNLTL6YKb3o2Lm7trtZskwj
YCa8I3LYPbhxZN76JpfW0n52jby7C8Lqeqp8SvVkAcpi2QFcALikxdvjzZw/E3FYrdopISNl9K9m
aky065tjFnouJt7gC+FqOX0xxuAMt6nOZdZqhxFfX2nIrvCBcZ/LhapFRW5zhvbM6dCTXklQyOjs
6+hHg+mLKCg8dDlgbsPNKTNrf9apTStlWqT/hYfC0PrUebto1NxjsgyECCT9ddGGLTV0Ak6VhpWX
1OQns58gcRppDlHWwFd63w94v0ayBVFyDs0mGdzvXRSlB33CyQPHMty2NYmlS6c/TT5YwsEkit6e
oIq49Y+xCHjJ1D76ovQ2qKm+59p4Tb3jcYkM9rgC5LMX2gwMsIem8M5htOobY7Ce/CZ7pBPYboDK
IPOgGUvFgq+aVe2eQIOb8iVexLwaJm70Z/NxRidwCIvxAakyBfb60AsTddqch/ssDj6HI23xGAlt
OgF9sUjoMeAJunX6OIuo3uYdPdbKKH7mDGOW1u1AINDK8auA8p2784ywuaa4wYAI1MW6aDlvzUV7
xYe1HviVX+NkPNE2IeaVE9I2M8ESu9xk5H59Z/n+58ZortsGhjqmlGSDibm76tIvftpcj4G+t6uF
9DGx5A/Sfj78SEcUFsvUQwlCtBLFOgnEVVfDpeqnVdLTKV2WJXki7w+brYPTfR3RK96RX0l/yQxW
uSCDyEPdkneTQXZhOoLtsV8tkS0noybycBrq/ejCZAsCZCuO6X8uCIZfGbTlyUM03J0O8x/yIjll
VO7j2tA3WOoZkWXDTi+dh8YKh1tKkPmBvi+jA9vdj0t8aAmYxH8yrUy/+EJwEmq/vN5X/lXaU5Kj
GKnpnB8cfw+4zMQAQxU8kJHC1IYdb2w3Y2bRmCuAxesU4zIKud3cx7t+mKMDaRkMLwynOfRTihsO
w8TYIiAQRUJxsz3OdeGSL+y0X6GArPWx+9w5gmrh6IUHlG24NfKIYaxBB9rK72bTfnAHE4vGOK+r
sAIglsyAAnEIglz1Pj3RVPZwovfLdiFvcujQGLjOetLh8kw4i2eLfAhPP1lJpqNOBuFlncYxTW6X
uQtWtNjLm1TEYtM5b9AmyLbAR0OWIDK/3H3TfOdgFnmw18yc/bfRzW3b2bTxU5r1YjxpItgQ2vPD
zo1PuuOSFhck2rZxDQRgiPbrMn5dOiopfVx864jiZRySuJg6Q4OcJaMhVkNA1Ti4vf6qDzEUeCva
awut6QolRVjiPvTBJWoRQmYnwd2DPMQKrZ+1KGgmcMKYZSXcauL1YmBINTyqab2jt5gYs5tgST9R
f2NX6EwCNhvr0QLaDrQTUUBd9weNUeSKHvV+0KG5yXYGUrAEHsm8c1BKzBZa0RpxCdhtoJ2ztU26
224IHuqGzKocEJzlsxNJ3qFvPNdR1jBsnKNdGEGX0EzETvqIa9U0OpTtcF8y71EvDfLPXUJ5GHxi
8JP6Js8zZRGAS3FGqxBjNPPrmAInEoNyT6O0XIsgfACbfizMaAtp7gHSx7FM2OVmYtjWURB/H3TH
uQk1fZugzV3FTo/lFfbNqp5gxvrWbe4XcGjSZW0ZjBUW3+Vv7rwRTvn45lEwWTeokZPgBf/0FyKJ
PSrrzTZ08olxMUT0en5LNS/cdFYY8/cA9fXtTRemb6PvHnuBwr12vsWz9+ZEpLj0zdfW0/YjsV/w
HUl7W+YNJo07LbnmpBCsDde/6kRyF/ABuwJbNym9GjAlerjS+p4KaqxcZF3ZCuNcgJiBvNGWaIAu
wMrJ3cY+q4IjUkyngTYcaiOMprl9RXCZ44TRUhGdzMa7Nqqa2xE73PUmyGRMWnflMHxNZ1TBGJ1u
Qgxi0vAOhioK96Sf2YTdmcewLL81PSWlhrMbtGJ3HxvtF9/HUGHN6Q9zqr3dpFl3VTF8WRLweYmR
MmR0us04ueZV2AF8QduBBBKuRkUnfOy5X6mzTZVln4qYEIy6/qENYpfmxbSBL78P/R5MofeZAT/y
LVJaA33eCjxMK4veObK9ZofuruLeiqyWBq0c8r9ewFULkuFERsqX0NNH68CVPcSOb0ASk5Oxc/JV
j/13m6YE9sFqEBybdQbFeZxOTVW8n6h1YgrG8wPsANxyigE9IMCYU/b3xHOgZDQ6h6wW7uhs/lLx
x65DT10tc3BmIOsoy9V5ewqkKB4hWrbtKyrrQVzOx6R6zCHVQ2JrNOSKMDXasPo1SVvAGmpRPeBU
o9ioL0KWMKXOwMiLE9664hQlQX6au+LY2ka7V+s9+aCaUxP1jLav3xz8JdvLKjWntnHe5mVzRkXg
4VU1p9UxqV+XRFincngMY90/CtdEsKqlt1FY4LnGb2ef1BPcZdZpdQKQpF5D/IX8bN5SMHt+C7lM
PbOH4kFtDvZCcWqkzBHUJBUoNatWXiYf1qktflgnfXE5nV6SzdjU717qEWKEmhhcE6zJFEAG/L6K
sDigI0yIl6tPlYAHhi+eZdt1vmbV7G+VEeLytyahWZ6yixkjm5pm4W6fv11M49c8BTlLnA7rdDcs
D62NEufvfULNfdhgkzJOFyTaba2CpvBlogOHO5lyotbFrQP13KXjoj6C2lSq9jG1wfMshN9vEn++
nVQBXLYK1Fy6zPy0WQf9naD0HwiS2GeyyMB2MHK0igKg9iyBe6LMjpJ055DBBS3l/LeFYc2rz/Pq
t08EZ/PSQZGlFxN7ORDe8lSZuNLVnIgrfg05GbubtIL/YC42CAeoBHwjNRvWQCmpbu4dKelDL/pN
HUZq4rrYQlEucERhBJo3XsygxqggIy1YU/k1OIhmIuJPalHN6XKRDmJNHLycJcwIYIPebYMCP75V
lc+a7/VXkglHRU0cZlh/96xet1rVfIZxVjScSpCOfW/rYJ/Oy/TJaK8xDqWfvNjZO03w1KCxObna
GG9rbqUhItXNrpI60bg7jYVdQc234O15+UNhAftywiLZR+XM5ZKwW3m+ZDAHJIQsdXnnIZvMNqro
VdRzg1Z7GfLHRbzRPcAA1RO5nWIVNhYXMV+i39YUJDd+jCQM+E1yNFDZUxHXjh6m/XUr2vRq7BGc
GkOQ3+IV5goJbnLTuQytK0tgEXWpYDphdafDqqWlaV710/A8mEW8syt4lVHYtNskMy2aG3N6EmPx
kyP8s82F/tj4jMs0LY4Ova5nu7zv500Gk7To2vuOKHRgESI8zrgXb3wvWPtcFRB4DjGprdwRGg1a
TCTGpBSnJumrC4AI7ijY/XJ1Qpb73DxIkCR41/zdyg/PUY/6MSe4y/PKVjw3aAfWjeXfqMcy1JjS
mcDTFvJId+Vk3gcSf7pIsqYhJ2rxPGFYsvazlOu8xDolDGeWdbbUgqD2vaimlJuE3j+TnLTBv58k
S1NtCCB0dd5kIylKqaRvknl1eSyQhM5BsjrVulrxOwF5qhf28tWXTVwWixYaqCm5oK1ChKaSFjrD
x1dILKglYUbaIvauyyTzknY/CuIhM6x2NnYBukRy//d6jpEMfRJDUJCYct3lgcuiaAhto0waVvRl
3PNT1KM4YF/MFnT25blVW9lrg/s8iGn8XoozBV8i3idQ7qpY5z+0hX2daehkQRXnJ/U/wIngAfVn
hzlyzrWaNeV1Sbecb4ZlwTmRYDM1mSXNTCUEDM2C3N93g02f89UaPFCnEbjLAdsrDWbOLdyXlyc1
51f8xR/WYfTy1uZogj0u7WAD5Lg5FfLy6+Nx5SunkCtByCXbYHkg7AWRAoQayuvLcZxvTHkmNkk5
OKm5QeLkMm08hJbJlUFU894ZTCRXU7htODRWDHIgVqlPsKgTYik/m/qAzYgWpSz0aKPefRKzsysr
69ai63hKMo2wreH7LKUS9PT3VaXTfpAXSFPExM553gNNLPC96vqYpGGH3YblCbrAAqPWT7bJFMaI
Lh10a264zNgMm+nopX+q3qia0Dyw84NqiWIABnQYJnOJyz87wQEvzpO2I3Ghcfm5DbmHqdepR3vl
YszU9SNR0z5tUJTk7FvvniU3dHlH9V7q5f+4zmsjrimXLag59brLusviZTOXj3dZl9QcrARxAJdx
k69oGf/asnqyq7ro589+eU2UedGB4ITtZdX5KRpNMc6RZEH3lTWclrkfTuC4xQ7HGO5KjvdyduNt
z6WXIT6Hsib3PopXUXmwqZ6c1Eqy7gEtQ/22k0QcsMyu3SUoT1ixkF42lrHS1S6j9ly1n1wmk+vd
AlI3yShNsIiOD7SOsU2iez3FHpf/cXHpuBF1BHO9RJnTyetwlbhcTPBCYvOSH0JvhsfRFOhuoE+G
sZUfEKq2J7cgS8TzYJZ5OSRavkLZdN3JIoL4GNlN4q61McClKO9AwVveG+hxMfssDAoMpIBqG1zF
FzrTi9PtGyM7VRlpVXGX/2w6rND/11gourib/1NjwXA9yvn/3Fi4KYvupfjXnsL5Nb96CgBX/qAx
IFxbNwyilWxK+r+YKxTw/0DIYLi6ZfuGCSvy0lPw/wC9ImOUhOc4Ng3Uv3sKtv0HbHIHU4DJsFkI
2/hvegq0KD70FHRH6MKg00nnwiPe4GNPoVrK1AyCObqDLfoQoHeXlo3iUNTAn3JNPy5F6e6SDNN7
7yXbbIi/oztmV52EgdyOKlQNY1sv8IstlP774idMNYqZnfNset0nu2oSBsuUUOfBMXcGqge3Y7wP
FOVr65QP+ejc+RGIXZzXkPPTuXtdFiyAbrIgN0fbCtDlOUqnt8Is9gKayV2WzvqDFOsXtA5SLcVA
EPTeyhHLgbb2hIhIQuQrg1u3+3pZvmpO/s2aAUKVP8Ox3EJ43Tceik2jt4HZNumyrzNEiaSe7UNe
BroAJW0Sh09ZhnQiducfk03GA7/emgYoqtUBo62Nkmv2Z9ihLxP3kQ95V257kp3J9WsS4BEuJezI
PvRkPSHWIyGP9HfCrf34R917V5CGpWlFh825McxWhylOiROgPBqCfpvbxMjyjGlvVtSynFSc9KiL
9xHF+pVt2BvH45uTX9BfoyqvQkfsMD3G27DKvU0/plsTWdkG0NZ9hKUO4eZdXeQbs0oB4trgPGPL
fyTymw5QA51rAJ3Sa0W3XtKoXInqsWUf2JLiQvCcnT0ZDW6L2sxejB54G8EUIT4cB5BNJRaQtN7O
Stpnn1vWlVisksAL/WT65QhxNaLgZW8Tw5U0NbD1sUD0DDj7B70bpDUTjvFs+CQWrIsY8nSyBMN5
5Q0mnYllwZfozXdEXTZXnGt/JjKgeMrhvtjzMeIyClODbSA2+4o5kDaUC9cjysyXsJTUPeToUxIN
R5pPVPNQnWHPJc88EhP05xof9TJuppiLk1Xo1GknjyxVWe0XhEws/quB03QvUmLsFljUYJARP84d
ftdb9GrJerSql7yjR6UhH9V0aOS10aQbgZ9mh/7agiqthYitfHIyVl5WA6Yzf/r4MY9R3j/p3Nps
m6lGquNYVIYJTLYalEWdCKk7HdqSYlaXn5LChA4RlSQ7UGK/1nXiBemXPGBqKpCRYpuLIhJB/OzK
rnH9E6cw8nmwsyU5RcbWwNJNhXuKP00tHSAkq7X95tT7IqIVoTd3jJ+KXWhUHtcTbIsc3xRFHdej
KYbPPAL/eZy9kpZbTg0R+VUeI6Vv/ALtnu2+5A0IaE5gRAYZ2rqZzV3Mlaidge3ZMwL7Yrqx9IJt
JyO3nDXowyke2dXxsa2H1iDXN076neHgR/AryeQsNzNezpCCNU2BE+Tzp9rxpqOLOOq+AVU89QW8
s6EOYVl72yamrBoQRrTl6ttv+uzAv0YEzuSGe71uiFjw9O9x3G1KdFezZ+04A68D6sD84gWDbwwJ
6XjfwYdqDEIzh84ddlrIiBUa/sQ+24QQJAT0C700CXkZycowd2XbTwenJ6J4EcighU5Edx9TfIVY
xW2/GT1VfnSrl16ziTy0z8BAKPinlU7plJq1h4nOx7FFI7HcoroN6QwUEyX9fK31wbjzNZ9s3Owp
pDG5HovJ2iMAvkPZFeGC6puWSFBKyZnNnb8+dDvT1l48K/+UZtGLU8R3RW45d5orlWMBRmZGjw9J
P99EX8h9Iklm3pCe21F1hxsVdns8YCWdqpiyKrotWgPBobFnzEPTRuuPvZM1d1FipqdOdD4ml6Hn
Dieehwwd2tic4tKR1NCoZQgofTahfnVZpZ5BL0znBv38mvNj8oXvlhlaYPxdkKYmnjac0qUcT2rO
GK174tB/WGmwTyLK3+pOT91PObK+pxbVJG1EDpHB/tkNy7isa7ed9nCS7wybBgwaap1OocOx4I3h
Xbu0cCRwtwzBCKshsq8XTtQbEbkmJQBXu43wxugLEuOYu/q1L0dFnqrqqVk1abnvXC/8DIg3GSGr
SSHHzq0cRV/WGbSKNgUUnLU2Le4DPAXUfGG7ieSZMFmaT2DDT1UeDLvQXD6XpAISfOndLg7qkTZm
oGn3d7oGQUpNKjneskOCntscy2xjpCcgiexX6SlyxL0Iw29dkD+0cOAZW9EgKcMbr/P8o+XqcnhV
hfmhSbm7JgbgFDtGvSPx+3ESjITWal1by3+zmcfj2H3JkT+eMNx4aTsfwhy3nFmEu2nyXjrGVV1i
1VfZ6PxEF+RsNU8k+8Rt77CtMhCStbVU1uR095ZRG/4hSytK2jOM4FzzzR8kfQD/fChIc0HjCzZY
DgXVxJeV2D5v+cBq1ug4PTZh2W1ra3YPWgObsBPI7Qhf2I4pjZHKLjnjXtS2avBArSY90Y5ypkdb
z4dTXp4iqD0rbO4ZZVj9mur9cOTg/K4bernLO2r5Y53vdBwTeTGYDIlbRKNEirGfpJTJ1R5g6T2k
BZse/e+GPB/WmWHfkFOF6yNHSKlvY/mLILcA3CZjPdSv1MRVhZms/vM8ulVDXDlZVJ3x78Xzo0ne
7FxH/wSFpz+pydLNmAJiaJbJQlN8baOhXiV4uCp7FBO8NX9cDfLfiCXNRk2sIHa2rmE+FemUqd1h
0Th8QxvDRa2bP80Zn9kc9lg1gv3ozXH0GmXRmzZF3rxWqR+T3OU9WUy4LBJCUOQH9cjkMhbZqody
VfrBHUO1wZ0x756foR5rNHtnD21EutpsHy5bIhUo3yDxoekk38eSh5+aO2/m/BbyETX37m3Ucp/3
X7yxZj/9+ylqTm3m/HEub3V5jlpXBuR6zXSP9nnifv/w4D8uqgc+bPP8Uc9vpx4/r1C/2buv8W5W
PSvw+oU7kCkF0NBo5bsf691G1Oxvv8m7zb17/N2seull8uFDu7mN6IcCnZ1xYw77Lbqa4HdeAX6e
wl2tG3vYU81BPRBgoKeVJp+Th2CrsDwxq5Ydosj7iUM+ch7dFj1quDBu9TKPHLvfz7YVt3haDeO9
MIIO/AKVTGvqMJa5JV0Wzcxcfa1eqpbVxAAXCDKIKpoxGM2hyryOCuaEy7G+Kkb5JWx83lVr6nRw
8SLZw0AQXIbxQJXAZ1UQsrkQbcK4unNzonZko0Y1pFR/Ri1OqoB2WVYrNbnnq7kPLylHaP40tTeq
HH/ph6g5GX+ysRPuA/x8yk9qIyS8U3tTswMBy/NavX2u1qrZd2tHz3oqHG5IREvgIMQc0AVl/SyM
hZNx1MqgHi07dkOVLOvE87UtqqEvgLxeQlMwDpKXJTXp5FzCzbBEuyRbc85ei9kEd4TfTV+mq9RG
E9b6PWxbzhjGZNI98NeVV1GQLsNze8rqfuQjBg+1QQamQALlVoN2Q6fSPYqYULLRv6/zwFup7xGk
4jGox3RXqBOCWqd+Bs697pHXXT6fKa+Yw1wSAigrbmpSqR6Uah/lXu5sAgfFWSOredwpPZFTYW2r
xad4r55iy1pcg4esmoif1Jus/dUKQqdVY/YhiTSwPk1QDLglmDYdQK48yaaD6smYfY1dMibtY0WQ
FvV9+Wf5aXfbQMKgkUBbTH2kQMTTsTPvFqvouHuzHs5P/PuvVYtF378liMJWU1mi/C8T2tqXHtAg
y3PkTDL06GVP6NwOMvJDVaZSrdSOZCTmoqAH1BXjTa+79kE1OFU/Zoz7+sS+8LOKclTv8vdX/0Qr
N3VZVHOxZ/2ZSdgTFeeNE+FytWvX+gUO84aghhZCOAA/mfpn1G4d6gOwGYYXQYmyQX4v9ZiaqKbU
ZVE9et6h5S3Q7xbVk9VT/v2mumKYuPe4ubRI1YdRi3kpA2ovy2ruvHKJAcroITGiavOh1guSX5zz
k9XbMtbkGqRmAb5zqJ1n1fGtPhx3fn8dgKl6o8tHDitw2RP3iZrff1YcNsVui7SAdFV1mFA2ofIb
EtZK9kq196MhPZRtRGipevp5NpAHCsYMh+yOc3NO7amqOXeZXNbNcPbIkTK3lRGvP5yD1HcnoYVL
vpr11d2Jmj1/+mqZkKTfTCVKpIH5tpyXHWChnJtj0OhHYb966oPYzcn0TP146TaruUsbWrWH1SJQ
PkbmIZmLlyert7wsqrnL5PI3XtZdtvfhtXFB4Cmld/VbqIZx70ZNcVDL6sjjF0+ReMmy+/nDLxU6
/FgbdXJhOSmr//Tdfrm8hJpWHNXuGiOw/dVOjfqeWxm1p/x+Vm3ifKqaypkgsirbQGFBQyAnqsmr
Fs89ZLnusqjWCXkX/F89Tz2Z7I0RFM9Rvb/6fIPaQS/HTKAaN+edWa31zQI11eUFau78LDX7cfnd
Vt896+MbfHwVedHxukPav+jY3OV+rC4jak699nfrLk9Rj5rqLlDNXibqr7ksqjn1un/caqUi5y4v
UU/88Fa/W/dhqx/eKZQn/EnfNn3UM0aXzRYqCdZQL/sLrFHNQfKvCNH+Wz1wefiy7kxoVMs1QqS/
CJFKn6A2fnnq+eUX5UJgh8PKoKN13qOFUmhcDpR3y+dZdVy9W6uW1fMvcpHAwFk9xdiX0sWgpMfN
cf2mt1thElWWLalg8NQhb638fVdTfPPHL+lUwLNre/0Lp5MJo2nlPlAXhhpCMOoXXFtHu4YbtRhi
fi7s4iBqFM+mEfjwTMp6YwbDI3yTmCiqyd/q5EcesaRNunA+Efdo8gVRepZtVl0vc1xs3LCjvWHn
14sbU26kTgLoriU9ckDoOCLVMwAp7N4pa9594fPpZMF+3stB1ZJPG0/1ltTlVV1YLxPcq39dbd9d
ctXs757+YZ26dKt153f43evO7zCmPiF9e51GvOqsqol3abqqZdWJnSid/+rEqmXVSD+v/O3jl82d
G7lSigGvtsI0JU9q5z685xbJnXrmkNbtDiXYg3rgXU//f83GhL6vHYIUjJikJghVBNrPI4b8DhIr
ngA0n9GbW1z3WsUfXX6FWuBCA3lK88zexW2DSLh1TyMSbbjbzmnwOvtrW8X3RiOuvcm/tYrhJSYK
+7ukbJtt7jw7vfMpmPS3ysTLJk/P25hb/8NoeChAFhd6S0yM7ELu6KY3Ih2jsNZu6pZYUEhl2SZP
JKqSOiMp5P1V812EkbMzCRkD/u11vMV9mOnhIYDTtM3mslnFS4f0LSoX0AztwQ9afW046ZXBdfbA
JV7aFJHOlsQ1aFrwVfT9cxhNGBezHGetBeCCOhtVvoEqGIVw5CGyAh+Q6eu74KTcabKoFMy3eIWo
UggrpWSYl7uABBYwd9l2rphzeuj04bgA9miTld2Sk17Y5Q/N8O9sIHSrBdy7qLSfREnOuC3MeFtF
fPIM2ZOwZyyGDMGr0r2HO/ASzaRsu6ToUBxAxBx860X94OUJJCGosJngVx0y+oSvll90t/3cLbBV
oKUkzs5tArHN8uLH7FVHRyOAuoymCQ5P3m/ntLivS92/Y9z35oJ8POkwd6FcAkU3qV8bY2Yfs4F4
dNncbItqV+OGQCeT7MygyGGIZS2Vm2zLsI3KOQnsNVnkh6yxT1qCmjCfCKEYwfAnOk0E3wPqZ1Tw
CXG5FgNizBTZQ26A2bYk7VorrMexrL0rZ65tvKYADmpEjqjINyRL+lvb8x+TqZvXqd7GD4nTP0X4
CUmR1D6XPiKexTM+a0AH17i87BUnKGwiRnBTLE2x60OSiStCiWbE4FdF4yzbYkD83Y/23vNrwqJx
UVZY5MHSYoqYccVeu0Y77oVWPPfebTHD1DCzriV8Gz42Nb0v+Wy8MPpkVGlnxq5ocakFaHDHcqLo
XFBm6smBz43hVSCyXft2ecKuLK5rCwiSW6VrefaPaPxSeMGEPBXrDDAfSW2k3/XhPrKNHtMpUkvr
SHdR22pV/GxP4bRLKbDWfXMAxNARM5AJehW+0TwvVvsj9512mxnisx3Q5mmLH25lRK9orV+Taioe
myFNTgVRmRtRGht2OeO2m6mV029Z28145S+x9zgC43ZHzp2BXe3KMbye4AsfRofrSkmHrTfLcD/3
f4ZuXNynY/rDM8ZD3HrVFt0pzblO3M64eE0xPpropxdRmDecKVIqCD1KaciAKWHAsPE4/Td1/SQR
q6S1N3S+oSINbXJ0Zna2tI9elk5UOJAz1JVZsm0C+6ncmeWIK0O038VIKyGZn8IRbdXSmddiNL9r
Xk+4vRajQRq2evtprt6K2okeEj0nhRZ56S5sG4pNsDNBpxIG6DWw7sT4bLq06ntqxHMckwOmuW9G
EAlQjjnET0lHEFazdUuy4Czd/QzEMd8gKMOhGEwEqIOM9VvOGMBuIOZBkhhkLzGr8npdVf6PnFJb
Po17zJTLdRYVD5gmrijHTlvXPaaCsaaRffNjrobDyisadj+t0R49UuyolB5KUxo7HGdvW+mD6WVE
8sW3XP6EkzaYhN0jMYjGdq4focuabyFhiEP5bSyiYGN7YEPHLFi3GT+kZmRXY0KURMPbbcL5q+kM
3zDOEEALQRSTO39K0d/nTn6FRSndEomDoqnKo4Nnd4IoVI7a3iaLy0WZOTilfqoDwLi0jzKXYKP2
q839DsYFd4Rjal55DbpCOyGdKoi3ZRMkO6/vcChgJMKeRJFc1/gRSuPG6+OD3VTTrT1pAfbolivE
zHUpD+tFRsbO19zPrOqh+WmXtjjU+P67CGl9gP98sGBLx7ipO3spjp3UuuVjXxxrmxGhMG0M2Ia0
eEATgRo1j/uOP3Wux/EmwA6y8mgyoyGk+u9XjUxsjdAWw+blzM8R2CN2zijs7hrJBVhcaTCY7G7j
+c9VR8/UbGgFhXr4Uwu7N5DFy7qzHobRco/Y1EFeN+ZustN0HSF3L8gSu7EW84ujVxiL5zS9AlF5
suaXuq2028xc2F2i7GbUNGBZeYKMHEJe6QwCW5ctaYeIIklGcPMBtNVAhBwxblde6DorWPbZN86P
V5hiJAGcHbWY7VVvcbIyDcjYlpt+orq8gW5EijW/2Ca1/GRvpdH3xChvEw9iKt58xEBNSYI3CEpT
G+6XLrnyG05vfSBeGTHv21qaszAb0SJaOxASVrT1aIQG4Q3myWrd195toANBshqs91iW6VYR0urE
Dpgf6SKwy+WAkta/OhkVveCJw/FK175ksJ9IUzMwpRHCt7bib//D3plsx41kW/ZXatUcuWAADM2g
Jt73TqdIitIESy36Hobu62sDEZmKUNXKfG/+Jkg6lVLA3QHYtXvP2UdvenebfiGLathqk0p3Q0xh
jX0Gl/EbtggMUtqjSpMI1Y/9GEZzz2AuCckAoHlk4n0cL17PLV653rZBQrrGCfSZ6TY3KPHRGBQz
WJg4zGUmXuFotQ+4XPXKKAxAjv1RpXxCOQ+X2hvis9BR82s+vroLobXecxAF/bG2CGnNpi36HjKb
4DT0GVRS3+sPMRksCRPlFG97DIZvtHEEtL2Jb6WqTkbmtes+pR4HbbHNDTAtMKeGLeQBHn1T9EEZ
Y7UaM5tqutKYYeaAHITWBFtDg2XdVNWrL56ciQCYHkOO89n0pgQrTUdry6i2JpCtrW5j2ZShlMyi
wA7KCPNgNWjz0FKdUc2BJEvOlvY+9omzD8yeuz7VaoTvzaeJOLGqNqeXAT5U1JAul+dIKLlIMBKm
2h6ML/E5rvw0otQYsvLcaynpBtD4V+aQAYzr+jdkZQfh5NWxjethbROtwiJ3hNOqMdkP1dGzUQ+C
rNuTD+IANXoKSZ/H+8ZzMsB7U07PMVEOLRnhGgbRQIeE6w83YsbhezJ8MjBkr2p4EyPOJQL6vpf5
dBlMx98yr+WTiMQuPBbo8PiCuvuU6ZvS/IBKwl01kdQ2Q8uCmtozzqKmwCynE6sSk2BVcQtGxGAA
LO9QX2wCCa5ZdkcP+MNKJ/jH88Kf2Zh8QmmCn42+xKXO22cDCsAOuLo8DIH7lTCwF5nNTNcg1let
47YQ7QfKJCE/hM7HjP0P42h3ceDZW7JKL5m8OtpnJwjJZFeob0ftrPVTf8Fa9lkfNXvXFNQtQUsp
xtO0yBMsr11zdorJOZLkw9Q+bOGq81CuDNwco3CY+vYAkxRC1ezJMM342PfqzR3dn3Vli3WZ2eba
6ypWqPHaIQNIYIOsbReDCNjjPsTM5EGjO0baE5ZoSHo2a7Fr1EdEeeAggZyBULdhI3lASyRRuT3G
FemfBr6qA7BRa6e9571BoV54xdnAWZVn7pHV0PoQ8XRwXLTT9Ws2uRubNtVZr5+SAewMbslvExRR
P4d5FSEBimLkQ5l1bdMQ71PZHWIUwLsKmIWtQE0V0huPve/f9KYzVkF1hMOZEsgLYi5S/T6Pq5q4
GswlGCWibYZ9qyRQbW82/RMZeKjTE3LtIKpPzdjCcwdvX3k9RXiiE18NZ8ts9cMQZ9YjmzaIXhiE
hgdPCz/lY31rZFDf2nxEShLW2j0NxA7jCskXZXlr2UALV89vSTTsIDWzNelJbRjdz1lGZn0Dzm9d
2uC1YCi/hna1GakABr98jh2yigTxCF2bbpQJwT70m3iTAg1J82kbMJbcxGQgjZX47pDDvCllzGYB
czFkAjNbp1m8Z9vwXhW4XBSaA8B8DUTi3lm7wI1RslcHL6/Jl0JJ4DkwusYeJ4B67REtnPL4Senm
XKFjw3bz7AsetIsT0QCCvwsjkKjmlRKyO9OHt1ddcEwVV2FvtNPNS7MPg8Jj5cr+vXA9QqTTGhRY
+j2KNXuDcxq1jVMeBpPrK7VudSKNt7R2PjYoexiQim0b2OlpysFY5yAhtbbpd5BniJSv8B3mMVQ+
K/tAHoPcZLPJeULsFEfaa07yI0QKoOlo/Lc6ZCT2atNHO6yrrT6kUCv4Lm0Zc+UUzSaoiebyBxXu
bOqBeizKjYswDScKhO0Qqbh5600YlJVJrkA5dh1cc/y7UKV7IxX7wPHGgz3FeJfwytY2DvjIotAx
hqHHQKq7G4fArG0XPAzWm53m9MxhUpbcBM2XkIhNnRCxisB2ShhPIX3FcobPcagadxUgLl6p0Em2
Pd1OArvjU92P8GrKllsfGNnY0nxO3Uui4+yLVCs/ZmyX4oBRfoEqbS3rGv44ErapqxDB6G0GvEjq
BF2ioKl73C1x022yAPUYdfC9xT87pGw+eJKlSXMibVqS7o5vJs1GH6pcn66mEDW2bbFL7txmn8Hx
SdFgH8YmfmS2UxBnhOJeWgAy/IhTaZ17Tvrkzh3A9tm2DoSy7h4xOEU5h3aFjsXkpEadpmMn27A7
54bjCiR+hqc/7iVxCj0z3Plj+qbHJo95Fi1MCzDtHcKDGjf0T3UBa6B5c6Pn0Grf4raADBokBfal
XZfHNpnyKAcaG/8ZQLWAL89yJ5CoAwIrhV25JZ/ALLA7uaH3FpaQkph7P0gpsPcoyvK9Y1WYY8mi
VTXENjEJcQcCgpzOp5gRRM1t+mA7OuHPlM9yTeaYty+j5EfU21+Z3+/nUzziyvks6XLhyEhf66Gn
Gza2B9kGhAvFKH79vN706p3UVPCm3iUC2iBN0tarVp5/VvhwTr4f8A4c99lgC7IivqPcWSBdAx8+
Miw+HU0WODZW4QBa6E0VDmnXA9w+GsNo8Aitqwz1OhnqPROBATfaIYtiqm86TAMmAoVDFyTHzqDS
fOfhPI3deQZrO8SMYGTMCJVXFWElDZSMTVRBVcoJst2SS04emmj/R1v847+kLbakLf6dtvhe/wCn
9Lc4xz/+yj+lxeiHLdv2dNN2bWmY1i9ciTCsf0hiG21HB9ujCwlB6J+4EhtcCX/mmaZhONL0OIc/
cSWW+AeuIMtxTNcG+2MjSP7v4EoAnPwdV6Jj1uYUpIGRCXksFn7+/C8gnaRRU9IrL3rK/c+uXjU0
LKbmhHl+WDc82cY02PmFegvNyj9NHklt0IZe3SH6Huhhs4ZUOXc00IL8OriLZzE2L4MtoZoP5tMv
lQvj2nNbFUQPLW68P2RJbenskEVd00AZjGw4FFzHqwks8aZFQeh1dXW0hSi2bYhnPU5te28PE6kP
QejsmqTrtwBxk4Myu7NvWt9wivhP2MDaXWt6b7mL03WSEEN858n2NnXQj08YyaIH/rOj31o3Mbju
hd7nFSRcfcw78ytqJEIwJu0coNehcYkQs1oGHIuEDDfKn2KyBYlnG8NbCb5wUxX23ewYNMpU3pJO
T85kEM1qyua7P/jf9NC0MaPgMSgYJYN4xf1uuUgG+45Zd+2rXS56eS7ng9cN7DiJVMuC+lxR9Gxq
i3yHgHejxX/Yd355XRYvzeJ6AWr9MiRtwlfGkD4PbO3QIq5ClBmckwnRIdZ0nhQd4rd5JLy8G8+2
8fjNroWFObi8OZ3/2kqry3TbkYy4DYr0pTfjC9Em6XkcDYUU1DXYVCfOyVWh3CjduEf0BgXioUTU
w4kJqMHk16AfDC0bDbVOuJjoQKX2Gnq/oEDohrQrgCm3z2VeU/W0rPMSjMVq6J367E+0dh2CzfmS
3Z2RBQ5Q3k4caZr+cdq/aITLu1he/vp2iiixtlqtfppWvtfL0T/QniEawx3Kbd3m6rQchsGqkWvI
H7pTjND9evRWdlzvwfzVJ3u+GZaffh2GWZJlIFbeo6HdLbak5bC8od9ektmNXXbyrXVt0NIIsb5M
ax7nSFqWH4EsP/VpktITMT4tPpTFDLP89OvloqqcnNo6uASXLN/04pdafvp1WC6G5eU0QuQSsiEs
cFFIzheC88e4alZJLL9cro4+lu9mFpnb37SRy4f463dm6OhHWpGLQymYxSd/+JvMeRq3KOuWP0FT
OpMH5gSTefC6qAyXwyKnW+7zLKqpbpvZwitnC+/iGavNGHSjWGR1s4fsj9dpsrPH9mE1DfikRZ4V
WoiXtnX6JUh0hfalgNijQQDJknY6ma6YTnI+LC+Xg0FSGD39kspVfoqRbwjh78suTxgqtGh90X6s
PMNFEz2MuHWInuZHCp18D+z/TIzbR7cg7blAqeRESju5pvkyuhORzctMfzkpCx5FlNKI5zNefiHm
j3w5LMK2Xy+9phBkQul74fAljPNfoLQwULRFAIH0Daks4gimtTjbGbNzGm7BVjOL6RTSiUFlqo0n
r+qj3WQN71FWe6eITJSTNb3yyUIPoK3dnch96ogF9RQmUZR2fijfy6YNzrVjvbizjmg5xUVdFmbA
+QfbyDaL7Gz5gy4iOfXd0b3qOPbsP2+ij19GxhPc0XBpkunReBVh7L1VbtlS3DCnfm1RC65NjWJc
7y5RQGdmXumAFfvf0X+npLmWYldlLZPH+kPq6tEBoNybbrHBcft5QuJ9IUJO4rzIHt4Oc0Z6ijJy
QMH4o0ni/1FF7YE0YIg4PTBI8GHXkina3h2GT0M/bcSQfAqsAiUtIY6bJnMnWlVsqIz5UhiGu1mj
ZhdK/4QwziezKjPWg1Iz7JjKPnYTLIvg8iMaKkx+EKKRFYG0fCTLDXrmHWfCJS2njEdEB1YZDwPk
mkwG2VUVcq0b5XReGhWJBUKxNa6iGj64IUp/snQwcGcOBNBYGdtRsb6hlT9Usj9PMfbF0i1wEA5h
c6ZT8jaAb1+PsTbju/LviUnnfnDVN00nqxQpBR1bZHqroUEwVXUP39XCreF1r9E0h2DFI1gMtz0G
IzmJ0Yx3L1MGhDbRZnQUzLODFf6YJy76U3MVQNFakw8PXtJP9g0xL6vYsFoc4sVZqz0T8yXWCzk0
1b5RtGvNxoc9EiljE/R3UFMGCYFgqUyLGCkoTGuXGLh1J5kVK1Np6OZdWszYUsECmObONJW5drPk
B9GXOraS8UWl4z2t7f4ltUz2/6a2awuTHS4BiTvirZjlgAPFh6UOsESYYJX8o4QUP7WTBEbk0IQ0
8kQDFh3yl4PvIQG+NxdZ5KbyS7VnW/M6lC3JI04sSPNB9hMD2O8n7ZSbUwX8tA2exrQ8m62r7yai
0jWa9zdlJ/oq6N1mrbKOBpNMBrhtBNpJC/t2kDGkchW971KWm0wg6aNrAIvdLgMG7ZxXZNL2NMIe
mbprfuxhGGGe93RSnnPjWJDypOsR5PBQ0XoksiB0tKtCyCxGoo471vNDO3ADdXn4qcm6cqNPvUPK
WSWOWt4T3EncmZHY2pWT+c6gMQZ6JLQtXKbGmr6L3HxyMv+BVfGapHympEt8br3mk1vR2h+8a19k
J8vhvk2MqkYeGbB3Dt0DQ8ADxSW+Ejid4B3o77HRvTSZkK+T48NpLvyVIQPtaOcljdcYx4F2UvUg
dralKVoWjBXjuGJw268LZYVvhe19S42Y5QR6ycbVpXabyMvIingPBpp7UqBxCns93cpwWOtqVE+k
PrAPh1JKZdAzDSGpGyJEfJgIQ1i3dKLEx77RGfNp1qfBxnzreFiYhld07tNm0KyfSe3IR16/1GN4
oSfJjCZoE5h19C2pS4kRKDpON/YPjQmfwQfrvS3dQ60Zw5OReB840SdGSKS5aH11jYn8hox5RMP/
Ix7N96kMjLVd6RdT990tSaw1gSfktYXWTWH13HVzAFDL5HBVZ7p2zXxCe9w0Outm9bMskMTVnU5U
aErSQSxoEJtAByagP9u6dr4O0r/HGoFJg15dI7LktgR+Mz9IxKVVw82EXrxWOTMk5gFEFSdrmMIv
ltog572nbQTA30Zq6TBtCmSBNC/pmAuIhjZ3EtEzcenA8Oifk4Yqsa3KmgpsaD72yaQ25T1CyMjO
Pw+JNhpJLG5SBgxKu2K9+SLl57lfe66J81hJiGwaTJstfF2mNUny1DuUMroVMImj8s6br51K0p0z
aV+mnLBElUP5jajEJyvapKE5k3o+hi6edBU17B8wl5dhT0RgqZ+h8zkbz6LBlWjVd1jI7ZEPggld
fC9xHXmlVkMJyFakOoROLK8AIdag7ViOtIhYlATvFPNbUmDSwDt12JoMkx6pwYp9HgU4vshXN9ZS
2tWKGJZKrYUfaRsDTqDKR6RCtgCFo0cFjLuYbY7ebRPwiH4M2iTsoQqv5FyPLK+XnxboyfKyb2Zx
vEZJNuvJlgO1KRkV/3rJkpjv+iZ/GyzsM12Wx1sO9Jb6ON/8/6RJy+8W+RGAI0mkzik3qPdMVhOS
OsYPplnrqy4mNKEGBHZ2lONuyioCWTCXEliuU3ZJCXkSNkhFkEWvQ56+0kMZd3iWxm2VzGM5UdY7
hWcgEGZziuYDkOQ/D/EwUAG7lEEHyFGbbHb/OxYNIAO+AklpRssz1G9P6XygvQilI4wuC/0lH7sv
SaCNW9PIMGuA+F5+XSOPDBxjxqzatHOq8YSrZDzBNR9PkQ7uiF7ofHlhMIFg9X1Mp2br5hY+JhGV
8tjpJzX7YX4d2rkqR0nizNu66y9uysJSyWYxqGd7WFZmWoo5+7pbS476dnntpcBxMaXcF5EuIalY
2ZYfzdmkvkCKlpdi1isC52IXdAI/BQAefnF14tkV4qSjMKRjPeMEbmOjn4H4iA/SLN78NOkOrCIM
kwc9uAZddZ3IDHqxAn8dm+6TlhVc3IXQ7rETfVchjJOqL5zz2Khi55Z6Dug5Hm7ufPDD9gfBP+ku
pdd30noMKnBB5i6f8vpNirZ0H/pY5xCCGcL+FgVjiTuig48NRIlZH5dIGIHgHfvMJqhxPJBzA2o8
tL+owpKXqvNPaRgFt9wr2ZpmJukAGsNK2+7hadbGl4Etl4P37PnC0lB+wPe3hoPwETha8GK7dLro
ckpiJYU2IzTka+fDTLEJphFW93OEBHxtRYtUPQUmlcz7Rd00rK0lO25pR2BaU0F9720Ciga9ID4h
lmeuPJfnKo9MOyK6cZUVAFkiWwYbSwvJSvBGgGVQh+3ixhfhQVaW8ZMlfphNndys6hjnE25i3K4b
M6fT3rPEr6oJT0HWOISBeszpqjIa71BLaGOStdslggyLYhgemUIuhxDr2vUZ+38uGOIkNBr/zGhI
M2JEp0/ZWQsIwR1qor1yq755Y9TQzxuaXRmRJRIOUXxt7BAOY1//kIyFAi/w9866rab22jbmhITd
emoitzibzGBWMZ6zbdZw6pIEYMvjERx4MICo79dlo09nRIzHpsNpPTq0sWVqGEe7aL5XxpTuYohF
B7gDu9m7vC2qMMJnhDXSE0Qces6741qM6QZCwPG0aYx9HvEQgnclc6X2gs9aPppP7Vh1Nyg869zJ
tavUTX/vKet71E7pvrB0azWyx3qYZPtEIwycjKplT/lw60SennPZUc+561zHTj0ixVjRjDcJp+BJ
FeP+WytTVHcGabYTEa7bXuSorFtsaGedPPCDNWTfWtO0t6NHVmLoxvENnUSwhkM3PJIqyA8di3TP
gV3zSCKdcdKpKLYdCJ31VEN3r9P30Y3ZnhR8r6kkwzhUNIRV7zOWaGLMDryjFawXh4urBDcbuh4G
V84mooLPeczsm2lERpn4vNMahX3ChtWg6XBQVfyxsNnITkl7gXCiJf7DCvTnii7NgX823xIphhQh
zbkya2efF0mFrKPfimSAdxE12zDy/YvrD+Z2zKwTqqRHog8980enZyTAT2xRjHWixSSz2nW+T9lR
Q6aIS/Y9ARO60Tuw67sS0MmEMH3u4ph+r6/H5w4LJwYWYilYjARYjW5nFZG6kopCz9smryget+Sl
I6Uh4AuOqneysBh9SBDnPItgWH2sErn32uJb6qY6AgX2OFoQg4G9D22vX3XRvYaDrz/raKha7q+C
kGhUBPqNUEbAcblLiGr9VeggwSy7bne5N9udjQwGTJN5K6NT1GS9SO8NmfB3twwT0uK+9vqcXNua
NY5wJ3gpp+AEC989VjX/BDbb7724pJ1rr4M8BMhft7TMg7q46Zbcx91IYEFdteeibb84qTAvxNCg
lqPtv4kFpCXmIISJy0YdZKF9VyUZTpB507We229JXXQHacUfVOvVNxFKIoIs8bI8aLGaPgeSvoYW
yP4mSEc+uWOyHxx/IoCrXutFBhtGT7kQVDjhnhFPIEKDq4KOYBZN9hSacKZk/Wn24Z8AkT5AVIhr
xOw9bJkXqRJYiGwJIhoJ4Jmzd7TVSPLBznG8Vx40S3L1kS3wt1LW6XUMPEQBuCB3fto6++Pk5dU2
dkp3U/QGNoBQ7VIysKlWXIdvNhJcMe8JMxNKzPYaNYa4R4kn9nHSwVy1HHtVZJrYaTbiCC/ES1Ua
9X2YevU8d1MH3Cqx8621Udg09pZ7qjlENiHjfRHN13CxD/KvVq+TZVPBaS5CcRrEV0qM/pDkY3FA
or0i5Dg/TrYbMc1oKiiq1XrQomGfV8XBS50fMWX7q0V1T04fkbuaZl+FPIVlRhZHPn6BvyIBKXMr
2d04rK2mQiOD3vQ1uaKKO8aRnd66BPQq5XW37usEcFjf+uiQCBRzDe9nM8XBKrexS9cu+iLHRvEW
aNia/IICW4n8pTIDgkNGjRkSfGU5GEQ7QIrdDhHZtY1BATvZVPM2T6xT1SMt6mvjtlRhesukBpYa
TJuieWtT18bLX5A8L83Xiue01ap8IwuFIqIMmEIy2dqwlF3ItAkusseqhf/45FOsty19a4ZqDMIn
eZ0MRmeGr22SaMr2pE58Qy/lbbKxe3Za5qy2Aa9Is+bgyvYEJ6EibKJeOU5aHsku8V8U9r1N2H+x
+ik899C7VuUIB0BPouzeTeVGBB5UMRiro2W41JyYt3WRTCdYmZjk66tobqjNHApfbM3S7cYPgens
kybuD7SirFkN1m2Lxo9g8KbhLZXU3o41JTuP7WvF5LAW6HRUCbxGj5EzuF7/RdblMz5nPN4VerjI
ZkTlDv7LRJ4EbU14OwlOxavnODQcPP2iosnf6o4WEtzAmYCqY9dqfGAn9bOb9OHiNDP3sYhn6iA4
hhYWCTOVYz/lWxQW0SZIMos1A9+g2dLoUKRbbEsypc9KaQzJQHsQ2ZC/1ro+3Ikfv9vWlzaO1UeL
qdi+mBh2t27zzcWQLxARtDdgDPOoXcozZPod0s3uUdU6JiSZM7gWlr9Ht6dt4KPQ/mzEc85CF1SZ
dwm68OOYetSIFTjtXuPg+EV1zlCWN50F5Yp1Rr+yOWI9HFJmsEZItrxKtQsTaFzBHsrsDDFmKaw5
UpsLFsDEJkFEldvlcLW8BhFZXr7rlVtfSAYKzw5nP2hOsYaWisSHttkhnfwvWVCWryM3YtS5PGSl
NzxrVb+fSi34EPv5oW8k11jO/EPEgg1oA8VEulAPPCATfdZbm5St7TbTCbprWWi2gHIHRhYWtJe+
Mw+9l3ekxQHYY5nXNn5rGtdo/q80dGrnKT4LKXDDjWuCgUELR3ddihczCkIG1+TmoYG02T5UigTi
58LOvTkF1sJC0JAuH1GhJlVxc4PbkNbyDGjMX7WEQB5J9XsILYK50PMFOF4rmelqbIGUxwLAFntN
Lp46Rga4+wAtHo2JfW952qGrjOZs9rj/rAYYQhcOMaMgh1AYu/hmSIoigQZ+72vSvyHCA2JXieBA
VbQz+4BPZGqibTS5tI6NDg021v9NXNT1hh5kt3F6zUT6oOX75YMWYTLjcMebVoFmNn397KAAEGzP
OlYiYnUBWlXuobWzix859UPoBvyGksdtL2l1fdYsr1rnbvGipzEZFYGp4WQCST8a7bXI+k8dkUI8
ZQNaF4NFRzEjGpGALpcGaZO8W9Uw7WU2mRdA/96+GrOvbZZAQBk9Mqk7PaUfmTM5MfNLZFNc+LRX
Nxb+ynPRF0B+SrQ5AxPLY+KU+lHqDJ2K+M6aHJzd1k+vdmaR2poUt1ZvZxV0tC9JBs8qSdg8vc1r
jlon6t+jPOovboJWy/bNCuF3a59Sx2OTVmjPMo4dks84uHUX88+hFIK0BHge9P3OQooH7J0Sssrc
eh/1jnM1Iju/8rZRmmqk19mfpFTe0Z9ftU78CXp8fWZT39HA51nQm/bHzNHyW6V01JGm8VwGQ32O
oxavPHvWrZMM2xIx6XM+HwYPxXWunr2OnSqOl/peWW+l46kzscDkmMS1cdGcNiXNs5D0ouLqPEUi
PhYeUPE8FU9GqA0fdJIIVmAvEUcMk7kndBh+EF/cOmxKhwCYGHyPbqH1YWDZTXUE3pXa1ePZtYYX
EqM5nO5Dw/1bFMNXq6uiA25fZOtBtdbQnV29QEGUDwVBCrH61g/SesRchh5L8ocOEG+Y6jctKMSN
Pe9xIuv1UtlI1LuJ4jw9WoVs7p5wU5ROjr7KG4WN2q/OfYBmrg2s5GznlI2Sxm06eurq1ptKM1kM
2Jqia002eSLrY5nxEM5Srb16KGJjOk5PbstFZHZ1Qpl5UXVeXcl62kSyNzZpab700jiXdeXutTiI
joELI9uoWoYnlZfckxGBnxN0p5R2YJNAP7C8IjpmGSGwEQ5YwEvIeXGCNgI5LANMbwU8iCYzOerE
hJE9KIqcvFG76Hh+eNzXnf0T3dkPPbarvZej5xtxuTRddsNZWdF2b9S68iu1lfWER7gIwaHiKAhp
Tq9K5sMkIQ/t3kpZ6mO2Tbs+M+eGW1XuIq0kRh3SDsAr9ZbJGmuNja7fYd48jQ4RFsDgVjr5ymeZ
ts+6SxBzV7Sc60CZXrrqpfQ990ID9yUQrCWpnzPrxUKztRVCQOAfTVUeIRuaR/bcXByK3dsoFeni
9HbRftWsa5nG7tF9tAPtqV5iCtc0zYKNK6l6FB2lSjQ/zGAoznk1h3/J4kCM39bUWWQa1XzM7eKT
Phbossb+i1JUtu4AoWZ+H8qt5N6cnI99mHMBYy869EK9hm6ntsSAaYzd7pP/Zg9grzutmngE2jSI
PSa3DoOnU9FaL4hSAbgM75Zk3elrK9vNgR+/IUZ+zf2Wn5ZZIEmzL2GV5zu6uTR7s7mXVM7TWNWA
5vIZjRbkl0xuF2JnoVOGsTflSYAjR+tA4gqcO+sUqeb6j9dx0xA3l5HOAdwW731Pk9WG7yf6kPLd
Ih4TmiNSQytCq68Hj0B5AXp0aE7LtHjhkVBD9QdRo3ZSEdIEPfuSmWAKBl07ePUdmwTEsZmB0s+d
Mj31HNiJZLo2tuhPgQGzqzIhxsdxCxtnPoRpfPNbSGBEFIsTCI1uaw1c3BlTrLOPhn1FSfPgZqlX
nV29yak32LNEZGawlynOcSqCNUP/DPWVSxvDFmV5HrlDnDAZj6kJ5iQwp2IdG2AOnRnJ4k2svMbk
IUoPvFcRa+UqiMmJ80yWP79qGLSHxCuyBYEHP7+T5bAgXNK5yffrd5ppxDto8a+/zaF9kyopYTci
Z7738s6XnwpE4X95ufyBU47xBsSsuWJ7SBVcJ/1p+cn910/Ly3D+rArDeJnaCmIXQZ9ZOaAVDToc
WRIJWT8fPNCwq9TU5Kb7F1pFsnodJ7DpC+RxAmxAGPfMeyxTJp/LYXk5GRSjcVxgqs+IuHOT8dwE
JI626Nad+dzIeOLq2ywyjGQRKRA6h/SrZmjMtGKWypk1+z433Del/i5GU9uGc9OUvJPmRGgr/VJq
ECCpeCyUF4c7skfaUzbjIJefiK6hkCfTZ9e08X35FYPE4Rg6b+38dgoAW38c2rILN32HLPIXFCaw
XeA4BJRmWkmanV197VyaZiRuEDXYgob4dejM4qIMUe+XuHXIaqgIl44ww0Gx9cw4OcCLp41IJzMa
rCeLFLD/SbX6LwnEkEwBd/w38MmPX5qQ4Ackjn8Vif351/4iEvMEMix2m54JS/Iv/ElEYo5pm4Yr
DJLf/qkPm9GThuWSWWXYguNf0JPyH3QpSbIyheFYFsXHf0sfNqfY/Uq5s1wiO13h8TS3hW4bwvot
XY6qt1Jao2zaWJLNfs1DiLnSsQ10tLSK5Rum2ZqAE56rnkj2ds+SpMNtWpzqTeliBai9Q5wq/aql
yc+/fJJPf5zG/8pV9lREdPf+z/+e88N+PzvPwyUNhtOy+YB+C4EL5MAKHrbWw0YzUU2FdU3JameT
p0kSIMQDmPEzVZg9d9hmzdIMtqRzfVDIa9dO5kbbBH47Figo3OyxL/6kmG6hHGUf2Yd35Uc7SpQV
7ehubRb+1/9w+vOH99uHCw8GBp/r2o7N9/936V3NsLKns2A9Jozcn0iIhlI4xdWagrxcl5PF1F2E
3lOoYxDqP42B3j61wjgj6g0vZmhFFyNIT1Xr5jenQCxLwHHrtuIVfxTDBs3dkLqS7SLmvseua54N
h52RH4hVQR7Zxix155Jp6eM/vKf5I//7e3IMC06q67m8t0XU+Fc5ocHOj8zS1Hxwoef7utGdNYAB
SHp9cFSoLVjIhLwkXB+7MnHdA7tm7SRFiHPM8ntK5Qpx4Vidnczc0dsUN8t9MaJIrY04sZ5tIJVo
kIn58Qgl/venPt80/++pc+8QKii4q8zfrqa8zH3F2m48QC7CY9Ti55FNZUZBlmZoHShfw3M+zbLu
MWFrnw6fy2ZNBspOYtU9xHOJByA42g8wkXamKtgyJxR4fYgGmbdw1mLjqtElWo9OQ8O0zsP7bLpu
i14/h+z4N44zh8HTyjv5hZPSkSoUuu5wWpmugSJaQPlsM8PbVhHFe9LT1mfURaXRlwwxzbsMCh3Z
fgH+FCH0o/R9ZBHsyxTDgWM1BrcotL3rckjijdPZ2V7aocJjqF8RjUVHGWntTlA7WD5DAATu42eP
6m+FK+FjpxXqGmtWimlJDPtGn81bsSAMFoPNffmJIfRTEuNGJPK2eTZh69/0yj/i56OgNti/IKXs
7eQFnGi9rhl1Y/iz2tUY0yUbGh29tVZ+H4GhHLOoeQdqh8sc1OMjFOVBZjRM/v33/VuE5Pxscwzb
dFDg0nlj1/mb8tUF3aQGJzQemqEunQOfNmX8uffBxiLTs4DQGYglLPcIa+Q1jOg1JbPACCw18V+G
L65hAQne09YCqP0lVeJBgwSz0rAyPTK8phrQvsy9j//htP8efvrnaZMjYDsuj2T+9+9PDVvTnXiQ
tXhMkuAbuKHP/5ew89pxXNm27BcFQG9e5b2UrtwLkeVogj7ov74HWac796nuuxsFCJJKUko0wYi1
5hwTZN4d4yD8WIcE2yo3EnY8hQTP9XIsgPR6hXxR/jswY+PsaPFvD/3lofcsElwp3Ys5h82Er7QZ
ozbe//vX/Ssndfm6FN1MIpw1n2Hh7zG68wGSVnLQn6BOVQ/ysKncyG9xn16itmiRzED/T3IPoqF1
0adcXiC7vsXolY7//kXM/xY6/+eLMLm0PI1vYy+n/z+EzsHokjKnsZfavHuppG5d6s84lpxLEZur
SBMs9rqvUJWtl3iS19AY/HXTG8Z92ZSjanbx2Kc3nGTWBs75GvEQyohjWeXlqlZo2PDQXNg5YHdz
mlhD5h6NuHvupFXccprfPbiPHdZJta5dRCUAcOjuJukXIBxi/e8/ddFs/zUIm1QrmVLoqMf/r5EM
IAImey3QQE7GPyykc+ce5TcsYdPd4OF+HpX87RTek4Duti2xRX8jq+aqj0wSjdicdmXStBC5JgqK
JBIZTUbJchLDnsaEoFqQ//8CfZ3/+0JOjitMgOWfaxvzvvvHvtHLRIuF2RlPtWo8QuXjOdpP309u
+6McMax4qNhXRMzjVXWlDU9eK85ZnVhHhUq4lfZDjyZgcsWAt6kjuCmSpJF7xTeLttaaC3DPEGrK
Y2Qk9x7VGU2Uzjx61mcEYd4BXXZ9kgVLsJy/cGgVdFt09JsM58mupta46sgZvLTZmF1QdZk+Kk3X
GJ6lZniXRnb+1ktqYhAHF5VVt8tZv94qD1ew6Lx7MkwNwS/Gg/hB+7cgyCePS/1JtC5xam14KhL9
RfdD8w00Qr3SjcI62aoAepwN18ChIkgdn6IaPwoLc7f79wPFmseKvw4UF4IHm4Fes8+A8t/bPUlZ
kXujrz/5fplOYPe75zFioYrguAaC71BM9rsewHaRXkZy2FdRP9KLJukHtz0VbM0Kdq1Cpejpe4sg
9LY1CVYnDRGKRNiRghRtQg/vYBm+IRldB6bn78qqpe9itlQ1G+aG+J9fwpxQVHqddzLhnFfPQ0mY
G+fJbI2rV5T4j8agvxrS2k29PKCdTF8gAOGNbKxdhuYIbg6kj56O2TazpX80irpd/fuW0v87ZnkZ
PVzcGx7tb7aXrf21pQSBkNBRLf0JK/RncJ7E/bTRF0m40VkREb7xHDGSLllX6yDOMrAYDWk16Fso
6bOAD2BvmOV4zU133Pz7N1sCnv+5Dx3NZkxj4YCFhATov79Z1oRGosmRKNjSpIDQS/XwbWSJvnwL
KuFdaldcEMvlK6gUKPSdNN8HFZZ7D6DJejl8SxP5ij3WNqU2YV5rb8agt512GQOftlUBbAWX1N4y
SrGzGhnvpJrkpmmjcZubh7C1tOce4aPDdRFHLNa20rEO0m3eRZ72Rz1Y5WIitjW1q21h5eGaYNz9
WE1o4qsyhbairW01H/wmUD2tK6kFxMTZBggmm9gHUe4WNeRxaVPq98udiXZ509smDmRK71K+J3Js
L3G7JZzH2jD3IMy+MD7JTNd3nWdSZynLbOeHfb2OfIA5KjRIACmsaQvkN4RdAoHp33cJiBJiAf7r
xGK5pHFCEQNsGTRcvb8GtMmTvluhJnzC1lncMkEajiVSF3Ifbe5CXGy7+hkHQ4N0bvTwX8cn38yj
12YS9ZGCH5l87ndvQN4yqyfozbnTRBuqYtqoa0fXpeu57psROlRoqXXifE8VfXY36QJ0Fb12K1S8
axv0epr+tWkq/VkGyCY72Olt8cCWfdc6QVhh2mj7KKl/xC2Z7uhxCMCz7ei57wznJWvESZohlvPE
oOhK57TDJ+vNcgNzFh6g+oITixQhmEUJVNYges5ChXaWLAzps0sEHzm8zJI6xz84HqQij8CNcpH5
eMjstRrudjZYBrnHqCOIXhouf+4Z7RPF/ZM7yyjCWVCho6zQZomFjdYim0UX5iy/cNFhlCFdZDVL
M8pZpBFK49nHivA0rk2HzNdZzNGg6tB75B0JOo9hFnxMs/SjnkUg2SwHidCFpLNAJJylItUsGnFn
+QgfS79vkZTM4hIO9GolZ8GJNktPhlmEUiFGmUUpsM+Rp8xCFQfFSofn8OKXOiIWtVVUsQ41wbMo
t8m60ok0vcFtT1ZD4DtbzPi4qRHG5HXE77St22C1F2HzbdJ1NmulzDiq6PIir+lmoQ2JXDlKAMQ3
AyqcDDVOYvSorHp1m4OR9w7qk03dIvBE3Pdk9Rw97N50X2buT6qDwb6ORnGdsDrbgdbdks43H12T
fEOn9J57ebRLZOo80aVH0GXrR7QZD2tO9Eqi6REXPaqTLN7UOgdEYomdKFVxqCRyNRuFkjVLlYZZ
tFTP8qUaHVMxC5rYbfFaeLMsD7GTOcueUvRP8SyEShDYk2aBKjsdnUfJqXIYSr+5Qh6q8dn4eXTx
ivaXpxcetQSVXCGlE3vgEP+M7VrdglmNldb+Zsra+ujpXnZGMLalnAFsKeB661eAGSbVZ3BE1LWN
aYpo2K6eXLSSKCOgy+T8LIcgkru3dN29iC5AHOV4fwtygnpwNP1IzFgXsAoLpyN+Pnnr099Fygk2
0Os6AJ64+XzngClXEarhOppBuGkJDdnEBjWdVcUMnAEZBZkwHSIEunbfg6yYn0IRN4XqbqVTs8Lz
xGadRXP1LJ8rbAtvOfipwdOGTxbvughNg8w/Ce/zIPj9RNuXCrmPnCztkTaN9kDz0D+So51nOHGa
OSN7VgS2s84vmxV/uG9CdADBqZnVgNksCwxkvLXd6RA3A/3YtKv2aaGQJNoCGos3lZAhYFAbtf9j
pDqfdua3AQ/CvktUgK++QbDpcuRv4SPjxJlCxlokjO6sZfTnG7qLNPg8ikKs7dwzlE+574b050hM
M+SSvjkKg7xx4tBoN1ivJOJe6xpQCRgfWvx+3R30qP6UVQgFnNA4R2KcbrG2d6k9rDqTBAbBYfs9
nqafYyBc2vyZxEzmdxesEysmY/QScKSdS/stIiYbnCtd28zS6UBN+AHnuUyYxHeFfuUWuPUtjIII
ixCBtaEEt0Qpg/ldR4goA4GzjVRXoEN3/7gJEQF+q0Ahp9UQvVg4zgLbgRdiTl/saKx2iM78lY4E
ZlN1bvHaW3eSh8hjqfQ741S0aUuC7BDZUxNRwc6V3cZ0sgygo8PbuqEmvFv8ihqdrk0dPEwUWTMB
2HojxOZNzPyQwQuK1RijIfpjqfvHXVbv9WncDwaGpMV01s1gWpZFRLDNHjRDDUhgl7te4t8Zlafd
4jpD+jBp248WgK1F2JyBRq3/yl8CwnY1XOUSZspm/fDILfdwKGmzitddBL3Ezaqti8g3mNW+1qz7
ddyg2chZ4hrPN0saV0AysXBQDFdIhysudwixURMbNGuTWV+MVOb9z9NIjyOyAvZL82ix8i29JLIe
MAjMquWltZEhZIYaBS3oo1i/VOw/yvgwK344WV/vYGfQLpm10sasmu6RT4fIqMEH1HtvVlb7eZZu
k9lCl450GM0o8jdmNzf7c06WCbH/qkSobcyK7WzWbov+lM9a7o+S/mKD/evhNPe5JlGRIemrZIu5
Cr04wnFjVpAvMVjLzcKd/3hYz+pz+Ftr2g4Vy0huuBaX4KL/971wkbAvjxNk7TVkmrXp5neEEi9J
SqK9aLgku6lLzC6D/cagp11Hhr/BDTPtiQF8Jec6gh/RQoGW40Oj27oB4Heuq0JsXf2XVjrXvk8I
3dFs3Ktup2Pvd/oVqtcKXloVbAYMJjgHetxtPUKQPiluqf+KKCrehYSXbgGIv/e+2k99bJMpDTSn
7YBeBj06OScQxNcEa8ylI7YvWMcqJQ2nrzI2FPWKU19rv4Uv3n1DYgR0OT0jVriySY8kuiBCCQ+D
ktYmxBvsMsVBoTDm9DKjo1dx7U8tvYKS+J6LeNd7OVKtSWVMI/CCIKi/GEO6rNVT4gTEi2PHJKAG
DeXMsIRsoQOhGk1UJpZ3yGcXJEQUSDfxzI1GFoAcHyuDH9ZqvzyVzG7h5XXLveW5j9f+ee//+N8f
n2BHFAebTuDf+utv4rCFAPfxZ8pKi/f+OJz/8dk0uHiNUXXpXie7sBzniNOPDy/nWVEQVb9qVRoQ
XeZfUTA8YVjtGvYIfPk/f2X5n4/3LV9leQge0GDOj1o1HMXGrpN2lYJwSxLOkAJjCa0yFkhe0fxM
ErLAB2TXzNOmjeFjW0Q6Eren5WYyjHrdJoTB2EnDgD/qO4NEchD0HhpDrGFrz0ZtmKDePGuO9DbS
x/pCrZxiWGn8oLlLYIQW2ae8q+yT7O0kR8zna2BKo5fe8ziTl/9eblrWQYTF+XJtVOQ1+rkZW2g3
eDdXQfs0Jsm5JgR3v7xueWq5WR6SomwdBOgmNX/I8rydev+5V6YaVQMt8RHs80HLG5jJo7NntUyr
c/QONgKJxBPNcXGr2mRczWHHc/DphGgxm+xDAi8veLEz29tSfipOQWjDilzu5pnADEh/Jf5PavLy
bO9oZOAtMOSinAEolelvFvLscuPPVpGPhwuN9k/q8MeT/yMZ+oN1+/ExQ6iwnYDTQAenTdamdQ2K
CMZ8eErL9KZ5zv4aNthW/0CGF/7vx80fkvPH43EGGP+PD5f/+KAFLw/DcQ6/+Pe3MB3oVi4yM2Ti
/4cv/Yflv7xxWkivH39bxbLZ21xycP8xyhvB4Q+QeXnxx8s+/uhCt/54+P963dIN+3jvP3748j9/
vaX3K4G98eqb5aOmfNr8B/Q+tC7QrT/Rw8AJVPOy0JKDTGbZYdky5ZL2gSRopTLXPiz77GOPLg8R
VeKz+INn/3N/efrjpcu95YCIiy5EbLe8oetmpnnuZtPeTOJDpxnM+/vJL7dYWDYVC/F2HuaIqIHW
uRwBw2Qk6svC5v0D33VqVkeQCVn4KLUigzw7LmndS1D3clOrOYzi43GA/3AtFDE0pe6UW3eyWWFw
cC0fugDebUMPqUsE51SA2bMFQeeahyFxhhss+6Vm4rszquK1ZFV3DJb0yXkHT81bGjfbZQP+tfmX
5/6xi8pqzsld9t4/7gay5Nm4bb95bfjDFTFdLDsuziNhlqup9YBhVm7+RFr9eQgExp3JHp4Lwm/C
VcmKS/N2nlDeLiYUdu8EwZzvTQ/TAtIJs7GNtmXTqH3nt3O2GYvNxJhqdJfmdcCY8tl+CMR2Fy8n
C9AOjxLAFmxDdz0VWP7aSP8+6cq6QYt9tWFLHA0ws1Krz35mPaEnNQ4UWr7H0IHt8Wa5Mt1aDMFc
8+gSqareIqF2rnEbvU61cJkiWK9JXyV7p/K+kwWOLDpNtFXcd9FWYEGGYO1/q+pcvxUtBKvBMoMj
Yt3zImdRjvbNjzzgnAYKR3T0X20ZTtsRztEicipgJt3lROBRm/frQAuGXd6zoBfW+B5Pw7ccqtM5
TqhAaRqLJzpMBnMD39nVCgujKV1oESb+R18ffkw0gNFxCX8fhCp8AO6L3I3CsPOUhOMnpGMETOTu
T0zC4w6Etn8IbGy3+N2fqzyMn101VfABkrcus9ANZl660ccSzt1YeNsk6+13BKECvecU7hUKt56T
4R6STruOo7TbVXGBF0P7bI84F/Q8ICYwG8INmx0erUdGYZ3/ELmWA3IbQFXmyYE66IMBqTpbkxMd
0zi9kX5KHp4jnyxfy17bbgYJWdb3wRi1T3V6IAK4OBfCdQki04qNZ4z71uk85i5dcgy8cNuPkkth
UvknhWQHWy6gNte8kd9GGhWQ2TwYiPowkt9ZQZ1SapkDSzyHrVhBWjxl9IEu5EfmnzzJWsx8HVTt
vadhDEbOaI0Dqst070JJbYb2Ih1GEVtX1cNQEGJtpe9TpfuXqvBWXiOG0ygCwoaK7t6NbXVw9WF8
jqP6YLewg127fTKagRKKCcMK7ac8g81THGoJCz0udMJzb3hFEXYlNDGTPMSnnO7b5qlpZ+pTZ3mY
RspPYYeuFxfMEVNbumshsa40G51SHWA6QOCOs6wX39pDKq2ncYD9nRLuhy8/6s6x/h1JXb9GV2Zz
dQ0J4ZgaH09CZR9NB6PMA570ZHjiZMTlzaeIvQ0Kb4b2hvEt8fVP9G+YwbJC3+mYTTm7i9tQcWBh
u1ubWZ2f9dp9iUrTuGTvEy3nT43/3SjHZ7iCwZMeW9/Myhoe4QCTm6SuKy287Ga7ZEUyV+mOdTEQ
dYf9oB5q+8Wo5DU16uSiNDI2a2pUYRs511FkPVwE+ki+BtmF5vqrB9+51xJU5CiBD7mCB26CkmZ9
ekQUoe1jEymUhdnfBXVJ2CTr37w+d/qEx9xI+HZs4BXwXnFIx+ktKdP6VRL/FmCYJmYldEL15GXx
ui6IT4xtZNfM7LY6Ksp9mxpENo7Dvo4tbU/TZoBVkIZgT0Lt4pFpvi9S+gcANsKzD+4mt0mSwt28
qiXabhPpybmZ/M9DZ6QXS03TujMwFGkTNcJRm9KNGVjmmXnUAL7ASA56ZSKldteBnrdrO0tAZPLN
We2LlV03X0QBANfo0uAq3PzX2GBLhjHES/KdSZAqrbu2PFdD2z4jPXgxaoN6Ag83wVSadFsEoEH3
u4/8+paX3q2NAOuPrvhKmi/cwBKTwhgZ69J0YuLFp+xC2/WHoRWv/qBem3D0dmHpHgp7uiZZ+aUQ
9c2x62GvBfRa/eGr1gAILJDSbBO/DjZz+1E3UbIee+R57zrMsXx2gAmM4sfSbfXXePwWu6Z5LDrr
W2+0zqFNumc8Wr9tmdSHIaVvMhOxUxBoHWvZV0WHGpDfWB+z8dmLK20Lp9/BtpVPL31HhdHM2QEm
JHyXVWvqJOJNN7SD616MNDFeI9MDCzLWFxtCGZZgUgoyIbDTeJ12HkMNpkG96+zx82RValuGqrnZ
YN22RVH5W9990XqrvoQ5oNAhGjZD0qEJDlgBjoLsx4R6FB5+dKzIxnMtxX9IskPTli+G8ihpmSUO
0T7beLHeXrLpe9GP9ZNHua41+hemcs62p3sw4JT7Yip5Nc30oswkevGBhu/1KKkIP6tLtcr76E2Y
QffkahTCJh/5z+S0T934A89A/V0ogI5lNeE7khy0VCPJ/El6A7/NMK5JOSG/vJTl09hwTYOcjo1j
bvRxQuASnJ66xkK0Oj8TmGF9Nof8l0yA5Dugc7OxcPZQES+eZYvDhOiQTOg42qiAE4YshH1c8nes
pCuvYTK0u97uOS9aUipB2iVvI/xmYvWi9ehlyR03Wc1hTXpC79fcDPl9yOz0BEkHxrUJBMIxzi0h
vWfXKdWmbMafjt3cxgL1eDjG7yhEgU7n87CdUYsmPZPzm0klU68alGczULofET20DdQFkT1cp9mf
TBwdhGwKd6t10D40kOYvqXRWnmX9zse2/wTQ8iTJpkQoksbPGP4KkK3kehbJ9Ih8+W5GY3FVXQ5/
nj71qXnCtzKencraJQz0e9ouLOUtF89CjvODuFDcb+fGcI4d7ss3SiscvqLB3mab68KEguI5zjxX
6t8pzmv7NGEJD+DCv1qJj3hoMkjCkMOt7p/C8it/Ek8iW4GQnulL5AAAHjWw+LDgFZ17c1wHFiXT
gC2zLnP3rSkk0wth1xsiU12MrPJzmKIi9sgdAFhhqF3tjJTmNHq7ZRDlIGZRkzNT/WJZ6VvXW1j1
KbH6QdVgxe0d5gPDq7RzA3GZJXc90ZZDTfUzgTq6ToSJ78lDdG2O3p6yMMUVQJKa807zTr9poPnZ
kGaG+8PMlb7FBP0rrOnMFfSZnoZBMK1soovrP4awc6AZpC9FyKHcxV63USQ3b5nCcFSM0x1rTnLy
WSv3javukw5t3gmHTzGrZirIU/yKAe8ahsQRVPY47afRX3uBdTAT/yc8wXSvdZyuDQIirIjqJmRT
b8A3bxNluZ816zezuvTgY5vdwO/icGnLXzRznu3W0H6aIqaQ7DufuXqVWzm6G91CV1Wm7ls0ZdN7
FDrBCisnvAKzYs7YSe9sSVC/pVHNHEmMSsLu/aMK8Qya2ietyr+7BDL6sepPAJgBxViToMwGsmQK
I/9SOtkdEyzzetQj2zgFU64kK42aufSFpXjrS/dJqHnmFaSHNkASL3Xvaary+kCcAajtKabLppfF
Lk0xAfQDpr/QaikLw/SNsn72bEkw+xJHih+m37yIQAs7dapLr3ebvh/Cs9YQWC1lrx0aWfnrPjQf
4Fm9h533+8ClgpH28ZmW4IFSNnUVa/pa+VlxrhgMFO2YjQ6WYlOYM1sb3Oipas3nBM3MOrWd5lAJ
BZTZkemRZhXvHmjYpUz2o9QEpuIbF0QJ1IutAdXyW+mi9W60Jt02roYQyfce5UAQtjS0r7CfZ3Uz
FxSXpmo+dBemCg3foDQPpTv8rGz9Poy7sncYq0F0nyvpP1CB3g2dYguOoqOcXOgsmUI5bbsPML9f
S12e47YUe0031ErAj0E67bR71fN1mFYlaCKa7hjp2XMyCkDNXotlUni/mfCYcIdUsKp9azoOen90
uLbdcS8f64o4jrbD+OJ6w7ujaMAAnomBsst7ZqnTMARMmxxFbEhdya1sXKpLps1JbzXrBi5QTmAD
1Phvdjm6v3IVvFvF1xhT+7OTaHfifr8WSEvvrl9+zn2pnxrDyrZGqUbmmz0Y7sS2D0KH5CP7Els3
Ur8o17OrQ/SQyYUFuSVmE7RYp2j+zMzGNTTjYnz9FZjswRRBRqdt8k5NZNP60rxnKNYEnrT2OS2a
Gs4w2jnEhdleKzsDE9HgbVHb/qY2Tmp0zsYqXHYfaSRO6YyHKdS/Fn1wZXqkQJE5WNvD6aYRWxbX
w6OTFzfMvlZWP1uU/HKlVxUwvaLAaMSeWJVmHWw9EMsB4OBCb8x9MDaPsfHaowQIXVgv+H+tq940
9noI9eJqRN1TmjgEvjv4kYJ0BKJCenyql6fQ1yOASKjiF3lmGKfGFkxDCpYFkWxkKJocNi7jwZ7T
S+AZ4R1ce1IMt++dSf+mxbm7yEsy7CaeRhIt1sofOuEyFg1qhPr9QfPUdGwdkk3YCiMt4Cnnk+PN
cowjk93IMCuPfdz/Roa4j3QQFTRf6PbTrFkNBu3qeGBOqVlnIJC/iF6dNshwNCZHBagK1KNOkOnP
sLo/RZ640KUpbuHwTZQINT2KkA8E0ckmrLi6LzcSseu1ykbwOW57YOZHIFJmHzKvYn2WR6QHJCiR
UmwpkTVmB5Y3r7gsmVh8UbWFVNLX4fA4JVQRdCPbvmcNsrSdCqM7JX1gXpOg+vSf0kAqzGMoxbng
yUFeeF23G5GbTnbpX3LWI6uEhfNGcrE5SN/7Scf/wGDQnislnyop9XOYOBYUm/E8mhjBAzhMuEnJ
Xg4qw4GXJp6tfvzF+lodcB19N+DEbBKRR4c+IlqANdE5te0vNPi8oycjH0Gu9rOYyh5tUC522PIV
ZluCmDlvDtiJJR0xkPJ0VYKNRiy8kZDjYMKWIPmGGrxVp/7a6kGKpH5WHSkBG8eq4WFUDhY6glE7
CdePubrJYqvANWFsEf2eFTEUEE6uNWUbXG0FvtQxmx5OmonNLLRpaywYeQxXSPdJskKfgPpqq7r2
QCPC/GwXP7WJ+dFIyH3DauzIPPwzx4w6K/MZZp37JKV/E6RnMkxq2a6NtOExGoRVkDmx5jCNgfZa
1pPtizP1hZWykvyawijLw8w8OFqQMEZ70W4qcaNGQZutDSqvJyMhEKJLFfN5ZF27MMcfp6z4MzBF
ebXrPFjbIbZyClwEfkeuv49GTa7RYfZ74TLPLFH9nvmw0SKGywUPBprJQe1WG8FKzAUSMm1+whwJ
rjjPH0bY3cFN+J+GRkeinGs69vEYz0uJezVmtaghDDzlZNOgcrCyg49QcGuCUQDG0uK2ktUtSwHF
NNIEwzxi4hYmWajFuHKI9HqGNPar6OmxhooMdEk84sXPpH+waZSt80b/LZRmXl2Vbae2ru5936uN
E8czHZxUxtprD7jQSjrTNLcjEhxuIjtIVQDqouWFEFLLVvSHBlCvfv+IpuTkUJ8RUX/vlfNWluLq
wKHaWa7ebFpfOyLuGK9N4oMpzcL26obpXeDVXjvzgiSs7OSWTe1ncA07t5PGz76D1JeBC8OHb7z1
DIl+48SvXd3Q+O3cW6WM6pufdbvaSn8YBmQUszJeKlvEBxmgojB8gGGZ2WZP7Uy2JkNgF4gShKAP
/4J0Jphwaf5AfkleQs3ZQCDIlskYkUONk2xdag8gZHxw+LtlydC3MWhEVxkI6NzuCnAGUVRhbN2A
xO26hBFqMqah+M4njsiR1fo8KUl0PTmFJWsEvEZ02sv6UEWIL6cYsSMBSa+mPfILafPTMAiM7ZDg
xWggUwMWJPTJ21hGS0J7q7d0MLAwqMaK6d9p7z4zKLuq2cay/NJJCdnNNpJn3aQZUm49qx6xS2JJ
8IA1rTWLGJuoDPNNF4bfLVt2tBmfQ4aLWyRyghZIGME5dgAxg5Qn8rPt2CG4VC2hU+A1tXXNUm9N
H0XsyL06hYmSazfvk4sHuXCMctaNEMSdSJ/2nnoTCRZx6cUCC2oARYUm/aoJcGqRV6BT1rbck2yI
KE9la2AxjnUaTgQZuE85QklO1JpeXiDuBkh42dUWvX2tPWvSg2WGuil9hM0QHct5mO1H8PqNG5X7
oqteJL5CROBXkxb+AZ13RsPX2v2pr2nqOfGZUdelP97HieVCLdIEg3fweSzrchsaXriy0lLdzf7B
1Si+COV+WUowqYvZ3Y4M/SC/mkWqg2JFEFSsG063yRpoInbaRgHF3Iv6V1zbwFLi3nrkXffTzpwz
2Kp+qxINpT6Z7mt3sF9slZOWguX+KCoMo07hP3XAf46yrFmzmkNAlbT8zc9+Mqv4LctDY6Moma5N
yPOrvLSZHBE8uu5nCccMkmr0hGgyqKrIbptsk5lwjYwod+4kQp3i0doNs4W5RMQNxSKfdiIKqoPh
AjCmBUcf3CzTZ0NP37wufvaH0DqGYTxssTUj8tQ6wot9giaKzL4Nym3PJU0E7WYVwXiyS/NXi8Ti
ohMdPOhJQ24H6olYqzncfKdfJ6StEf7BFS5mprKZYkjGVasT0uPNE4wOjaMq7Wsku+ycyODe59rO
cwv7vS+vxhR5FzOjjpQluE/sZPopBcDHTIPb0dRTdWzjGKdoW/xaxPDB4H3PS0d9XlGrgktke8Ee
KDCXN074u9MThEIeEAkCvyezWI+smBDHWd2h078z4YohtxvU/eohvZpe8eicmGJjkZq7pECeKjmb
yZft1+Qd1dei9y52qOfP1G2hQMaOu2E29dYkVbyn3Yx6ILa9C4Kjr1ZZAn8O8Ui0rhUDvw0IqlFp
Q4CUak9Yo2l91M7FCZz1qGVokhIspl2r0dn26e37YfQ60pJAqos+JC/0dVI5pDSjvT0oTb9MaWld
A2TROLx7a3wZ0wjiQVSHO8pKQATn0mNCsBMZhuASB6r0YsS03yRfKhbDl8QRn7qA/ouH5vMcyvKu
4lm86APZM2l6QpgOT73/XLrY/5ebVFgccyp7Ton+Qblp/YpYoyIcRj236kX+PiY3ZsnFJZfO8FnG
MF0C0GV6hL0hl/5rafkvKSfCOVS4qZU/n9Uw2lZDSomLdJU7Sjh1N0pv7wdayhhP1ARlV4HJxvXT
35XfaVu3nLiQqfJKtpJ2psnSHMepZkJSRM3JRvOvS3GpyHN+i4dEPtXfDVioOcTEN67O+iUnk25V
V3tLGMmLhrJ+m+kjLRvdGq8Eu63FJNV+UOBaO1VPJKswWOj1M0sUcdD6Mt5PMQrDiP6H5tXxQfs5
RIKA9o7RXpriJW94ZLT2Zmx0/zpm8iiK2EVyXxMqrRvf4qr1tnpWc0Z5VUK+D1XeeDBWPZNa18qH
Ax4HaliRYa4lADMKNvFhJNqBIUgPDihEkAuNGbWlzPPWnUNsH4sRZyOC6kVT5rDv9WgHY919zsk4
MRu0eoUHZyCX35pptrt2pXrOJRFnfY8HmbXauSxsDwAbhUI9LppzJaJ9MRjaPcqLT2wC2HQTU/DR
1B9mxM/P6VCuEbdnu8pLHBz3rrUxmRHv0ejCAaTCEoH48SvHuIyp+C76ztnnHtBHlwRneGufmjAb
DlEAGLXJnY7CanzFYB8RB9k1l9QLS1gZbUZ0yXe/yDexZ2TvCaPpykS+guMnvJay6YlzMpMdERKM
Rk5cYGzGxCF63fxiE9lFqeMz8apw8pR4NcumvKmQccu1AEhXNWCAwZ+e6qHLH8Hwm9zlZttFrC4o
+YwPJwqS+yCTlebmX2qtVKcCyxjSPAjKXQxCRAvy5trmpbHtbNYPkHr0vrOvmI7sq+PLHySppccC
uMmdZv+LT2LNmnJdfRt6LOwBKUt1/cI1Bz5ClblnZWwDrMsrgUvz0PnP1L3lixC/07Ep9vQMu7U1
L3X6Ul4GKiPXFG4BxI2Yoy2Jo4sjzXtiFQW8CDcD1/X254HRcVwgyV6DdHLPjpW7Z1jUCUK7nvg/
C380l53iNTZ6DhI97C5mA7Cza0HL9/XkHhbDhdEzgzIUK0paRcWepBNaU44HgJCWlRGK4tKPyee2
p5JH2vyjoGGlopb4y4H4KaIQaypRxmFZKfITUP0m4uCqhv2bMN57doPA1nH3Rjy1+LnHgDU6xbsh
GR42mCBGjv9F2ZktRa5l2fZX0vJdWdJWs6Vrt+pBLu/pHJwmeJEBwVEvbfXN198h8tTNynwoqzI7
hnECCALcXVp7zTnHvDSxMd3zL2BCd+ddPop8m4UwvfH87iserA0zDXRNb5a3zlJ/UDcw7KjHsU91
ZDg7ag5+Rev1RMqw3NSddolaerx0gFUHfIxQgQYpD8NcswLuL3lpjrfoBhpgR5rp6lV2VIC54Ofg
2bOUj4jFxFoyFmOJSX3Vc3Ng2eX6GvkLv+wyxtK2omPNYfnEfRjCA54sWVLa0p5rGCjbVmGbGwby
ZvxMeBK7Ye/2LOSiyXgZKo5l9fjFAjM7zNZMPctYuBtDNZK6Vuz8pujMGzUaZ6Uv6T3n5LVqDlKs
G1PRUJWqIixKEVfT2caVhf7Appsd68GW43y1Uiu9RFyyopkeOV3OT0CF+Ax6kfCVGZtBreMZvYbh
Im5YLhA0SiEgzdUMMLGB4KyI0NDcI66S3p8OC29hCeI1Jmve0VXfdLJaR425+K6ka5BFXADh1Xk3
yShKh3KY3uy4MPXu2VgvnoXU+4PO46bVYtOo2WH4MzKqHJPmICrJ/q44D7j5SNHGNh7pNT6ZsCJE
xDpVUZ0+DOwzNs7EqrftUggA2C3QNJ075XZJsHDgumkc8Ro671PkUF5jkEYb3RG9ohl9m15M1nAT
5049tnaxJZ4J339aoh7vQndPZ1zL+ZkD0A8DBDfn4xITSJ4aSg56RXOltoVt/lSIkTK+3ukelqo4
WnW6qew43/woc1nOS50OCLhBxsyjJ+i4bGph3AkrPcv52lsY0Ocq97hAQtOmIBaDFq2YtmvyQ3ph
ICrzoHFSusmtTw07LqixKECUqLlt9jJAwYw2cLPjc0fFDk2TWfhS0EzmxqRHSqNDJq6XcQurn21I
hIM5X6woaGdT7cuCFWw3nvt5GB+uEWals00BT5G+MDrVAWZmaJVZo297Zzm4oYlUsiJHoGQ8Y5We
zp41jecZpWhqbfPUj1l92wxlsffc5VOaUXnWhVmcf96rbFWex8x4iepG7cKVhB+tJPyf96DukAzV
ZnZJYEGlxmJ7Jal0QAA3jRFS/iqwjblJhHO6rx5H4kMoyStraaBpc0o93a9kSV4hW4zr3ETNppbE
2JvItfyphDjaIN//xMtK5NWnJf3CiAUqKHR+tZxXYs/4pSbZP5p5os5yrAm/j8pXjibPZraGChKW
gS0YRzF048VM37El2k+dle2t2aPAUu/1TXGuVNsH1PWBg+z+qJLiLWby3yM/sNXFvc5NeZE7ZtsT
khnzV5Gckgjmig7z2YjdKfBck0NkkX78+COmaGY9PSYreXaMfJzSuMvHkkWm6wK0iYdr7KXQjWKu
lKyhPnr+ISlePR83xR9GZ9OoZPMybnRn9at058GyXgpjesSe5wVRWn2lK7XOAF83Czh29mLfWivZ
rl0Zdx6wu3Sl3nnucG6Qi85eWNyolYw3row8q2LqNldungKgh2b8HK1EPcYkh4KXFsoOa5Fl5e79
3SILii9RILmS1alcai4FYEnebfK+aCGkRvYWf7e7awu2J8lIi9UMylpIBV7erbeRy1Wi1EOC56hT
m7ScO2o3aAptJxbmjWewVlxhgpCM0m27Agb7DNRgskIH85U+eIsHMnw2W6CE9oon9BwcKcmKLJxg
F2INr2EgnqIVasgqi7EfzmGyAg9dyIcFBMRxRSEWKC/FCkecV0xi/gNMhJzIP6c6YKwawe58sndj
8Qxl0YTtdNCKT4Iu1X6AwxivQEaSJe2hhdHYwmrMVmjjeGghONI62D9WormHbdgEjQ3/foRtCa+e
jV+yQiDjFQcZr2DIGkJkuqIii+qtYKVGLawlub4o5Qslu90YcspbUZPzCp0E3tiRe3FAUU4rlLKX
RX47lf3XlBrsJcPsaM7yuTaQSOoVajmteEtrBV12K/IS3YKIIBRMx/WMWw4ol2YFZAK5/BVBzBQr
OrNbGZorTLOFqjmveE3K/QBtrsjNOCJQr5c6ehj6E+e/1fM43mkWqM4GZudPnqCzjCsWzerYrWBP
C8InlJ7hsMD87Fb4J21CMykV7bc9cqco4qze0gDmEbcBdueuAFFnRYmWMEWjBrgo/KnVQGr/Pfj8
b1/T/4m+q4e/J/Dan+6lr0rNDUS77l/+9z+uVcF//3f9mv//Of/8Ff9xm3w1VVv90f23n7X/ru4+
iu/2Xz/pn/5mvvuf/7rgo/v4p//Z/pRdXfrvZn78bmk++s/OqPUz/6cf/Mv3/6Qyy3SEDlnh3/7r
d/jzK9cf4d//+vrddn95SZoIMtzHP0FR/v6Vf0JRpPybFLZpuJ7uOj8Ekr/+ZeRL//2vmiv+5tim
ZRC7sxzBJxBr/U8yiv43x2RelLh2HSqyJBCHP5uzTPk3g1JEFAXquCzhOf+r5iwualBZ/kvGz7aQ
WUCvWDbRZeRL0/iXIH40WyM+rig+wn+kMVlU3wWdfhsxkiaRXXMeMSdsc1WRX+37j66nbWrWbjJG
mTuW+uR6jmM/YFqJYIABdKC/NQxsq9D8dox2zLZc2MP7fiLaxsQR+m0EYi6rVYj+jVl/jMLbxGGh
AiubNbow0W+biOmwFyuibVxexw+iEIr1bC2Dnhtyr8ZARuqAmMnkRAxlpzvszinDWer62LhTdbQs
rQiGWeuolx4/6DotbiwAF6lDatMIpzNUoeVmXMhTyYzbQlzfF8OisYQna2W4fgypbKR85ejFbUwd
R3mrVUZNs/RKHxJPfUx0jKaBAR1h4CxiLg+TQ5qgmAGz1iRr1omMHOiceUxkyttOptdscOgUe8ut
asgLmr7Nk6xHJ56est52d0BpmoGBey7rZCP6j2bOLSZeslzc5bnsChzplJzMPQ1/zqxum3ECQZIw
vjs151hDQxJG7a+Re+qBx4k4QNKnuzhWkO/pDomxNF3NwX0sqAdpq7w6TnB9A2G3txhrfeNQKHFV
3TDeUGF6NQTl3l374sTjxQZyMYwOiA70pmb2y6bG6vO6QEpPyKfVunYelXfvMCYAtXzWpfqwuF0P
CjtdZjY7fCkELjr3uH7UzHFMdJR0RGX7PqYsEO2SMa4rvMHXDesOPh8VPE4HkjyHMj5NBvjVErp+
zOIRIOMYddxOzOEUVTb9gDor6EF/S6o2u1lmwXlsMiq8N4ByapTuRFDunVdUWnrIanCYocuaLj6d
0MAeklrtjrIKTMQtSlvFE9zvwHNs9Fra5z7J6zei2WRyzh0SM0+4CH8wp79AGcsICKXYVLOI9nkB
CMWdvtjmX3VRqJ2xrm7HKLsVTZyiW5mPyhA36A4XkXv3FZXRm3p8tyIKzBuDFZSKm/sm133qEscD
giz1uAwZdoKO2q9WF631UIYNRkAti284sECLTmKCPcae4P7Cb7I+tYNafGv09uZM0wsxxngbUd2w
76NwW/T9q+AwQUdZBTsPmi5XAl5mk8IsIltfNeFN2GiXQdh1IGtifJwAw7bZG+0wBpVl4tkoKmo6
JRubJH7KWgtL38LY1bXQZ5W86wB032LE2w1dNz7HV/LVLIoe3UJoYNjXtgi1/E47AERIBb9tt74L
KTHwSp3XotUWWO6oEqV3ogd03Izbyu3it9F+CHP8At60WkuWFrxMKMmRbXjZvKXpY23T5t2PKhik
SLbwe+5kk9Y7bm4Urb6WxvSNQC/38WDf1c507A2K0aWBl9TmCL1kRsX2Y3iY55jmW87Qm8EVnc8Z
L0jH/oDlo8bMHF2aLoYaHF7a4T4UlJI0XszfkN/JskKXzRyqC5QgWmnhSxowRgdRRS+uxymX7gL9
oLcfrNsh1rYfE8ucQOoyQOb50DHKbqOICiNDWDsZ9ns54MNr0jY6aG5JcVHUfOE/oXSusChib5Zj
LfBG0LI8+1DuH6faC59pTz3V+RNMWvoEyQAxg1j4LuLo1EKU9mk+/VbEKAxvNO+Tkbqf3JT3ZhQO
pykeX6RnFpRyvYQOTehUs/rD6B6TLHYvA4bGTFEmPw0LyofXRKtgrVD6OIeOqgP9bn876R+J5rwQ
9kRemj1KMDLxPfbYoQo0k9nhhK3Z+lUWRbsd268oMcc7bL/Zpsp16LdFhX/RMQKPdDgkOLxmbhwA
eNvFaEAmAWsq2Lgy1dWynxgysWpb0cWBpcHeudPmYqMS/OZxkxT70J4Dh2J6fyBG5VsgSTLJKTcz
z5PCpMBSe9PE1nOh8M+xuquDNmVTioATUgUDgkFssWhhB6AHokgMfQcuk9+x7FHKo+daP7QuouAw
7icFTQlVJwoG7pJhE4pL4en4X/BM1aw0Ti2cjMCwt/aapdGQ7AYxbaORLRFFTGrLhK2DQXToAC6f
mhxpKveidL9k3rsDsfpQ/MHM+pa6VFLJvL60s5qOxmFa8DuT+bqHlYp+hVNqWpUh1ZOnRU1tOjyO
KA20dEXN3nRUsQk9YBVJHrFsCcnSsnBJbdy7eUIDLUyuMNOzvdQi426gI31ouK3h3ngws9Z9AOGF
Q5IODYul3ySs+Oysp/5FJse+K7HbEISGwatu2wOuS7C2XeSnMdtLafXcIXFVWrr3lLSaeaoGLXvQ
ep03VEUctdQ5xACD7VRy5umfFlk/25Z3zUKeKFH2GlclxWDu+AperjgZU70bVT9Tql5jv3XMfRFp
SzCa3rFO1EJg8Mh1lROJBhIIS48LmooSzLOiswofFs0WI3pitSCLu5LPaxZvNw/eBWLKfAn7mujm
vPzuoVn4yVS7O15q76hOj303a3i1eP57tIcViicmM8d4SNDtNjjuTjFdkVXPnrSo7m2qiaoqU0Ff
enFQjRxELPWNkbrf1VP1Xfezg42G1ZGRwGKE+7gDMWsAlHNPeP7L09DGv4rJvDa9m+04pT5GDCBJ
ng6YvDwYpuHse30FwKvQj7hcbtqGSC248HPSaHNAKScrAme4lcNbIpJDCGEKpjHH4CI62FNR3JMz
YJUoovdaynYHxDw74IKM+bXEz0OFW24uxHscwvVaPG7wRDC9dnp1moyIdF1cjUy+2j0kfzQ25wTa
KzyYyoi3NYv5gwN0e7dEPKD4M1k2Jh+2tozsiaMvMPvkC91sbwrzTKUEBz+X35iuEYI2hfc8EFKU
ievcCJqeV5qFETgS6Gdki5ciZ+5ynPwj7diy5h3cdnoqUHgrh4az4bGYuxdawJeAupAoqPA2SgQw
Wge6m2gi9kq49Ln2AOYvKVeudtSy2yrFPCXlom6ryWp9bMBCfephbd6ZJRZrbKLBhEByWmYCbEl8
SQwyBpmyP9SQNFujWS5wdDnNR2AIordZeVwR63en0a4Qwlj5x2HoWxRFsq3X2gPEvdvWylrsbMsl
T2z8sGZqw0sw/igKtoRE3zmyLi6HQMFlaZTpUdEKnburXyF8Bb/l7RrgpZLH+ci0kt+4xsSIxLUu
GcOGHhiMN12LkculLmvDEXne1TOyV9PcRiGotUV+ppmiPH41F1OpnWcC2WgacKFjfdGE/gk15N0S
lXNs8TYiQiVno/BYYi6KtMo9gH3qMcZFcdQsH8O6vjckFB+7Tx/ThSBOfAktysewIDBS5qyDS89N
NsZCL5fiDCnZ2FStBXUBCLzeNwiMuknGRX+skBnuOmYfGTOiey73sVHRLSHWi3tq1XuIWWGAjV0f
jc1UNRcWWTduAYoAJIAPbZT0g7Z2tITIRZYGMBfysxlM06BR+qD67dIuza/Cql8ZeZntsNBszAGp
sFTtA4ZElEFDw8JDcFZZZn3Nus6lPzbtbwEFDNg3NZdXN79vSVgYtPkDWwNkyaF/nqQxMJY35C2p
BNgtXTGjRMLepRnQzyYTiOQyjUGYiv6Ua8iqGlXn2KDf7eEoa7AiZv/S6O1OSyVDqiXuhsg1sVrB
4BiXSvjsto/zYA7B5KELtzbkeJfrqjQ8ZjNtYT00u6bfaTK7T0N9YbDu6/daTTZF2apfEXnc17Qo
3joF4f4hHF+sREKcKm9nSaq5YqnxFqr0a3CZRtNsum/j4bs3W3OTWnSnEER+0Dls3NhgqpskDSZ6
an0zdNiTrB/i+VeFVntkMfnZ0kusuzxHsbhqAdUOn3F+oxEgJcJRJbt4rF9ne/4m5vGI1k8PvEZK
tZ/ETXtraTalGuVtaWDcrtrWCuwUtbJFOJB6/IlxYKExvn4Hj3d08QlOywOb8FPbqw9OURfqNV5G
UnG6Bt1NgI7M6/dOGzsqPgx2Wov3WAzR3g6h/ePpivUUthlK2mZ5dJT3aE/RBxYQfsPNtrHxGJFx
oD75I4S87zXkhtg5RRxvpLXSmXKsKNQqeQASqtyFlSyPSYFaKpDwWBMHeJkOThh/esbztCzbhdPb
gMdEkWI3HO/ZklS4tVvsXNdw9r6YPn/JgWsILMKNxurcuPUs1vxODid8PLh6ztmghB/B5U+GDwvO
wjJWL4mGMKEBDnTbB8sDldvlEgo99YPx0nJUKtH2U/gxU7pxO86b0XBa/6o0Ly7K6oLBMU9Gkc0B
dhr45dp0bzs4lsbmIV3EW9lUh5Qggz1QhhZyhdbCbY71XsfFXtktPTwTrR1cFyZ+mzwdHer9InGp
dOPFrJsDofOcm7b9CeghrKpbKB7k6Ors6ll4AFVzT8TkQYQ5675fvaq2sPdv4KhvZKsFCivLolRy
89YkZbozTP0alzS0pFyVjSOtJw4XbwujufVeV+rKav6WCD6xv63QNIZCKOETVljPZt6r7c+eDgvm
X1bP8YQCabHgq50dbjSMXvFGGTlF9xO3AgYBYvk1o52TQhkV/ZYY+JdnT5c8nNgIAInXhXyw2eOa
argmidjUBUuD9aEpk3Jje5RwNQcv5vCOeqWJ+ol+gQxCNyVjE3QMQVpTacVpqsSp88wD+Q8C3uLV
XRBaUq7tI3ek9Xeuje61qaz9amoI1e0wqg9Jngmsvx8OVExUtgywsD8QEyEXBj61HbZeSNYEgjJr
kGfGihe2FzljFKdnTCwPmTPsIH+UCG+W/fSonLg5lzh+t1OXAc0ssocMJsjRhHhWsXG51TJdv0ns
lpjD0h67gYuGipkAFs5RFdwJl4cp1+m0JjmWOq3ioKzVG9Md9tz7+1NkUtUT6fdTzwaAG1eKeQU7
8ag9JZXAVYN8pYU4f7qWIILgiV+RzsA7H57LaLpZMsl1F29VU9XflcM/IJyx2/IaWiZJ51ItX3Gz
DYeKU0TsjNTg9u0quHo94L7ljsQENW/hQfSQZXU9/mgY65KBitC8Kra6gVcmUns2V4xxkXlnx2m/
k3eOe9usPTppLDjMx7fMjp/YK1Hlj23DGEfbVL9x8HdvePbczTPm4okjGn6M5LCo6hOronssLDVs
WPCNG6MYd7HXPqiojjedVr06Tnqe2D37Yat/NhpSo57c124YEaYoq03Y2Vcrcm+59T0MZqr5jg7z
adauzqBR7zK+iJYVTNWyrdKVt9MScS9tImd9tbyT9169SWh0nTvzausPPC93otHXIAwU+LHMbokK
u3dJZJyzUMTU8MXbhpzOSaPQciDeu6lAV2xznnfkHPt9rMQ7CBaGaPVlDegHU+NQDZKTF9TlNhWm
vqmy6qMKQZqNHaqZvMm8FYEaJd21TLJj6FGuEjfdOWfjGYBVOUXLXh9j108GZ/Flu3IQsihAm0WH
C709ZirO7cb4my4GBfdeK/wYEAOpf903WHVuiwxs1jgY22mlNNocOarpKaVwlnEr3BRl9w4/OvU7
BpsxB69qafPRJuOwwbNwnmMWbF0fvqHx+XgBk82Y6bR6tYRkGtOAiT/eYa9LOI+ynEyWSnGi+KMY
eIH2suYkaQ9vTpdxXhifcqJDG5wJvZ9URBhbChn4jtI8e83i7MDGXYgHlgGfjaFqDcuQHNhPZpcd
aIrmdLfYB+6p0s9dTCsDOvg9o7hPgTchP+o4MKnbh3lyTk1MCQ6+h61lhbDrWtYb2G+Gx6n/XZkj
8SjUEe7cI9sq87buQbcagKopGW0JNffMBZDgO8WiEq8ebqnmQU7V3mAV64/TMG1rjarr+ssOWQWm
Tvp7mRxJ1IKOGSbRLxna34U06PXMgZP0rqSUTelPjdcedDBYgdVHDx0tA2aioQUPPKs9iTec8Lbi
lMMsOFFBCtLVz6L0QeXWV9JiEHVTirOr6HYxwl0mmvUlahZBI1dNWKFnYgY/luIaUoG04FsNyaJt
cIPe5fpqw0m7S16Z116rWA7MGnlpYQYo5KduQGvHRoMxRtcweTGZaFCtdKBYDm0IWHczumMGfUNJ
Xti9VG3EPjZytspLi62V4RsRZkvUks0oDkL6GbZITd5vDZXLWdhIOWkERckelj0L1UM4FAciLoWv
JTlVBc1Untacl0I3ZCAr6i1Z6S2xYaqRBw927rEOb3LA22iHXzSIY2LhqbwemS5eDtlerm8iVDj6
iqHnO0b7YGJypuPCwJyTMltUDm0fcfvneyi4C756nLFeqGknXiicCDnrBLbL7vPnTRHnzoliLOck
5pon4M8fdl6CVmzyUm+5Zp76KOl3JgurY2qK+hT1xh0LGXtX1dQkqFKPA1Yz8IUSRQnY+saMqB7y
8QZXp7mceNeM8LKzheGwkRoHa07mPevk+qSW4UDtG26ZslQncyX1/Lw3Uq9iufQ6KG5gSPLHvroU
Rp2gS2bNORw9jiI/3z1eixsUOCOnrLw8YCfvYuPk+/78Y37eYyVe8bD/058xhSJ3A2aBbAOVDm3S
p+wEh2izuBt8i5rPGhqPuCP+fBOXHFtRVl7Ntch+WoEccVF58+bnXekmBHZ/CuTdJCxOScf9pxT0
zyT62t1i2We0y3TPK0+dOrB1pLeGEGNYb22Mkl/iz5ueV812FPrHP/5I2O6JKVftCZyyUvvHBxCB
//yqnz9L6V7BGsel/R8fGOkOD8yaYQ6V7sgGkHpH0gSnf7zxGpN8+8//JzAf6kbgXfPWTpAVnVaI
XtvLnorwNuoCYJpZ4Bb1k8zD4raKmIcHjbvpyAK7LsJzgW8AcCxNOfqwbI3eMAJMrmbQEOlBnnZR
XgFeg15B+t3AEobc4GkaF56MdFSUXApah3xocvpjHjaI3MxIKfdSUiuL4H46JjeSYA/Nbyx5AVzh
ahqc70Vo3UGVw5EzgX3Tz8m+6VxaMtlKUUckIjKaBdMtW0jc+vDS0Z+BF5AYgA1WPM9pS6JiBnXA
k/KcWuaagB14RNlAUOx9NcJc3WgU/9A0H2+5Rp/maFpvAqQgbDGKbRX2D1aOs4XiI3p45manqHBZ
AClxvzHTA6Ivd1UZnRbTw9KH5WKzDD2ZzJ4G0SLTD6U+U3QRDr9qrXjWJ0xrKfsgWnoJ+l44J5qb
2KY5KQ97jkukMrlImuhBNAn1vKEc0xfRJ2ff/EFpRrJzwtxDtME8aI1BU6rftajuW/0ussShNjmq
mPM+l+w9C/slM7rBp3Xlu9Ccp4ZDNem+M76ZHCG7YvVphRsrT4kRi2dCezMmCGqu3SM53gbxBC5V
NEzXlm6hNLsOAnd+ZI73YW89eg0JJC8lgjWTI65eWMZz3i+xCwxh+TyDK6amhRR7P7zHhfewflvl
QvggOOcT1dWDOEl/l1XiD2zwEeLmtxATK5Z3oo968YSU/2rht+PDo5/H+hv9qDM7qOY3XYVvHT+h
nbIYWeF7UHLbX/HMDrsST013U/WJ47OoxDs0t6/rT7exWDfcZo6z7L2FJs0hevA0hvMKLBOrXeA9
APOGuzRyOblZwCVtOoyYf6jk5k658mKV/lx3034QQArjpP/djh3jFedcNuDcK8Fgr6aPtruKdAq3
tl50XM/co8DSnAi82lRW0ZO6ghST4jsjN4tiMuA5m/00Ae4aRw13S9pN5rDBrmXMVyW8Lyey6cJV
7KAMbDgbELcdgQEQY95In33VgavV4oaNw97uWdOTV7aJUbgDIYnEecA1yqFgZUuiZeRVSVVF00Ff
XvgRSpS99VeHUGR+1ATxB1N7vysqTqlESj1f9vab5oxB1DlPRp/uUSmtW4EElw6dtgkFO+9wrXQP
MTA52BzXx6OhxGLXxA0Z/6qFpe2+Do3+0dLTHJSV+WuoGpezLD9z3VDgQg49a/BLEtiNREPOdsyx
yYTN1bEyFgizw2Bj3kelIos61s2OfQ20mdQGkc7O25GVTv9L+jlTek3m8pI47R8yYxG6LKBqimpg
LwjdIvHoU88QInQexcCcIp9Q5PuC082vPBfEnnezePVj2Ju/x2IgPgG7mIG69OHqrWBefkI+lCQS
7mnW/hYtxinXenESXqRhMvByrF4aadx7GMJ2BEMAr+HwzusXDlkkDtDu8eVakAfGJj16IezdbK0x
LewrirrFk5TlrwdNMVhgcktZb6mqIa3fDozOSRLUv/R+qQO7CLmrJjwkbnO2ZfVKWPvOSgrwsuBD
4+W1HeqjsMb7zoh2SbdmHYRrbbKkx1VoG4fBia9pbNc712nWMRXxztWsfRQRn+i0mgtnus7unLY8
sZ9bh8UIuRnfPbDNftNik+iPy838nOH/bhrnvWYEa+2SymkvC0LlPtae8+lKlBueNqXZf4tquaj6
QQoKki3WgKTp2PjxAfpFEYLr8G19wpMO3faJt9WA8ZmWdppaLLZUGZNNk4E2px/tEB08hy6VjABj
77CLA+37MIdsYhgWRGDP0zMVBGRJM+2xyPIbNXxqUdj47tAdF1s/znVqbZwmMn1wd3chHDGTWrTF
7iOCri6F8BI8mKkdMme+Y091caTzYObdpew1vyydgADD/c/3nTu6mvUMm7XT0Ssnq8e41Stf4Eow
FkZuS094doJ09BmQmIiytYc3f5Y4pVFdoxY3AZlDr9tXroi586xnRFoBub3Qc9s/tpLXEsZS8qBN
eeuV4aODo9Ocx2ZfWB90KOA3tu0vKmgfxhnVtqmfU4BEbROfbaDjpjeckpir4uQ9uGyTTJx2vHRJ
26PCfrQ5nP1Zvneu+4ebf+oV4Du0syvIcZI1sHxLaZBzRXVv9AMX15GlMBvWST8sY/POGnc1qaYc
I7t9yYVWK+uPNCoeMVPcN569IUMB2AinGelSsj3MIDexHp0orLnauvWqADk4BT8As+UxmWUeYDd+
nyPcDNg3V2Kkr5BhfI31KTP5FvX1lNpALgrkzp6VcZ+r53SYTqRrdLv70iNmHEH+emyBVsA4Hfp9
TgGHzs3AiJFsrPmosI/zuLCXdEEQb+i3RAqF35HOaGIqFfuGcCR0GeDqSbKddeutXvRVvQrPFVDO
EndCL+ecUyJaik7qqFa/0n54bbNO31Bkcm/GDcHJNLmMXfkbNgfSu9W/uXm9bbv2s56t96IuX8qc
sYDAdu0Mv6BMZf5QgkDOVbnj/Ci5ASQThdfZR0yu0kOdIKqH0EDHtM3jGbqkGmIE/YmyVzc3soO7
VhRq3SWt9Bs1BUKv6w1an3mfhwbR6zopA85ty8bmpVSZQSJ5RFU/gcIZE54JdkOfbkLaTVD5VSY6
gleHLmlkH12NIyDkRoEsZu6crr7VC/Rii18MdoIUBuaIfiuiXy3ebH2uz2XH5GO53CmxkJzZvD7Y
Gr2vMj6mk/UxDpnFr/rqzsYHSzMQkuOw1zw8DWZRfq2v7xAbMlk8Z8OKTW0KAdRvspwr3PnjEA9c
fRxUuNGcb2yJ0uY2TuE7Qs5cSvtDJDv7vu0zDqBC+6pq/hZbeynXwEFbkyuGgQwAx3rFGnCwSqdZ
21rmY8zK+Gfcl91v4bCf6iJYSZ5mrLfm+3IIGVRqLplQH42s+9JIb7FiNj5bElML8LLFwz5JwaCD
kWcjGhplZWQcSWYtB+0ErPU5Az60i6oMjqf7oJMtOPcoJWaxymYLikyFQFqFVy9x3vQYXSAKYSRj
PO704ey0brY1arqJ+pj8ZKm+57rkkiGWSwl7USZ0z7ZFdq44DrFVQArp6K+VZoqrSX6YbbL4mbQD
iUWRRVK6hSN+KEkMWCj8G6BVDilyV/ioB+O+0uxXoC8joDOKT1IDfVImr7VY7nuGyH3oCugLIrsw
AuFRmOUbxptDQ5MLNMq4AVAG4qEy0bj7lTCNYTLv72aWq0NfT1wy8IyzriDHz3WFB9falVr8WNdR
vTXCKqShYAcjH8t2+yaW1NiOk7kEGsaklr484YLbMEww/agnJxAQ3Qn1hhjw8hsx6KxaThVVa98Z
4SD3pjs981Qg0AeAyx5HEo0VkJX0edRhTGLfiTZJyY2M/p9tOo1VgD2M/B6IN6ZmfnIuUccS71BI
q/KmbXNeKrxWyJRkDHmS3ubZ8SDTpGV9UNFxgdDqRxwI9Rpz/4CfmnnRGtkTOA/ejDGkIoWTs7fa
oznr+8HIHgn3faooI4RsH72MBk5YOr2xnKc4Mo9IZp0OtCXqCiYbblgkL4gTwpo+WmrB/a7b/qJS
vFJs81RfMEfG1E9703PHWmgUROcIdtdQ6vFSNy9dWxWBab956suBmBBobRL6ukgei2R5LE3WdA2a
JZCv8THMLi79tgs7EamxFoPwfXb6fNwB3fyjWSg8WQkuXJYJghHPP1I++4fwCkzw4by3Uv3Z0t4h
4Xzr1rIZS1GezRLnjDkkN4BHlq0XCZvx3aQXt7wTS/6yxuXD0lMoGPgJljYAK1dSzB47u15Fh7Ht
7gZj0gNrFiwHu24XxkayZR/t+iIjebeYOtfEuQxik3sIjxqzTXpsobuzFCXGlYcw/7w9bZ3uoSrl
3p1eWM+wI8SLviMh8lkKZJlChU/jJN8MAf7l/7F3JsuNI9m2/SKUAXBHNyUJEmzUh6LRBBYt+tbR
OPD1b0FV92VmlFmm2R3fQSolRYRIkYC7n3P2XnvsXscaqztamP5kVO498l560csPq6cjW0LmiHum
NknpZvtqjDuWifPamuOp8McZs1LigL9nIzFK9QhqADoKzqwD8OrjAAamC+jVJ37+FXPhzh6rz3OJ
/Cke3zAGH+uhZy7fxh0HqvmOgTixU0wOzC5xn5jNeqL+6daTvy9iph7jiM9hpvxM1ipSKxkw2Qau
XOEMg/GzIne1H0g/4KBFq9MRx1Rlp2kGB95q6xtIY0TfJV7KJI/Y+5JTY72Ogaz2jIkRn5QVIDAj
xRBcPeZOmnI6m56C2n6ZvB8qr3Cigg3ntP6tHcbPbr6P2766K52csw3/rUiWdoFXlqc4Xm/CJJSz
smFa1ra8MO6OiswNh2Cll65M4kosLIA+2KqclOrQbarXLEMlXYl118peHAJz1YchJZ+5/tXVcBCC
MbEQvLvf5KIx0Fdgx6fMek6lOZz1TCKmWtzP4ze/sdOo6Jgm0WIcPbgxzuYSzwdKrroFDk9JW8yv
vtPdpbabnXzf3Q0rjBmne81iXI2kX7+4tlFcMu5fDnxlHg52C8Z1s4/35WiHqGRO9jAwWasjSwzz
nvnWy5pgQ3WSB6ens27F2VfXt7PzZE8Pihx0bKPjdCh1le/TTC+HTVhNhLj3bDhEErjmDQLSDJmR
K1c19X5setiIGuquVUYMc3DYLzNhJEZkt9P4VCQ8MzufUOhNzHATXEum/vGuPv4/ofaHpUVu/fVH
xdEnw4eRfR/+Krd+jyX5G6F2pr5D28/+mlwJaYswk/+ItH33XzRj0EY7tOi8fyux/yPSDux/+b7l
2gHTSx/jgfMnkbb3L9MnysC3+BPb87aorv+ItKX9L6TUQDcdZCxwVXis/xGS/0Vy/4cE/88Bkdbv
uVJB4HiOICpT8OMsV/wm0SYsJUUmnGKk3/BIIOc14qtnxwL75HR6OZLHmt47DIVRl4hznbTgBc0l
zDy2sZGp9vuV9hdHwF+ezu/RbdvT8WyXw/8W1eNa/N5/jrkqeFHQPVbOVTiIbpeWoInc/j4tXvtg
1l+DreniIN7YGVP7sDV/L3//+L+H0rw/vHR5dYlm9DnL/PXhg5y5YWB78trr+EvjT+MLOb4RqmGs
ViZz59lF2jyhVEQt+485cNtL/eeYIh6cS4Vrhbw90zPlb797n85pMhaWvBYVLFUAAKSFLgIR5Ogf
8j6zP5AbfuUUXjTeCoov/+Gi0yyaHG+/ksOJc16/g/GeYqJX6z9EAf5XutP25KwtfdX3TfJEf5fy
A6iZFtPoJdRa1YM46744Gwas62IL8RAE1FFRYBEIwAigJsQD/WQ5JkzJJ/ulbBircWDtZu0f//4N
e49X/e1F426wAttxLd/1tzvvzxeMbkpAzjqT13SK6Vh0RLtggTUP8GV/UY8nr9LMUYyV6G+xfR1U
OQEgR5pyabYgyiJSOT1RoSbiDTqIQMvgHQ0T2PDsJfmDaV2CYDpIPfYvouns3UJQGM6xzLrOrv7B
PNx9Gpsvbqe8CCF4lK2cIYkPad6Y+QLqsOWzUbSP3GQF3vf6YNJffnLN/FgmdnsZg+UJHfUvtVlh
48YgUkr54pzm3hcyHj6Zdh3c/v7Vsgje/e0Sc01uK9f0Lc/1pL0FfP4pRS63QPGQaCavWdOYIGZQ
y7gO/BjM3Ir8ALpIq2auljUu3cK6/95AvEe/8L97ItYWvYdFZYvh/e1GS3IsTemyyCtjJuZKZnpX
kZf5vI761NrDCwiRk9Mu6ipjiYup2tis+sPfvxjb7/rXK8dF+I87BQoHN97vsYsZsBjDbUZ5neL0
l2FHSFMpM9GGyiB4lBkEHrv9p+Xtv1dbHtO1LTgdpsWW8NvVak659Aa7lFciISLdo/U2lA2fEIVs
XBlHHBnrtYLUYw8IYcDI3YGW2fWdJT72vfMPt4793+uNawrbs2xXSN6I3+MesZ9aWFMsAcCNnngx
i5sgoccHUG/mZfBs+st3B2z3oaq9DHX8PB3Xqb6zdMO5ba3xqaStdTcOjOfV4jiXmfFDGLjlszA5
5jYL+QZdX8RnVEQ37AbLsWBAzkgFrSkaun9In7P/e+V2Tck+BnucT+zfr2w6zlBr3UJe5w3eW69t
/NBvfT1H443ROQ6jOPBvrYFnH4U/MDIF4ileMFE3bfcMTnc3tyaF1VjURx8m9F7MfXFo2pSZ0iyu
k2Mb2P+TMDZJNXErgqtoPi2IGRMM1Rhyd4NL59JpOWPngfqnJNa/GqmIfeR6kVIE2Lm4XL3fE+wK
SJG6Klqum8LpIm2gxjZNnu5cj/ARp89jopt/CPv9r1jS7TFdHGLYujiG2L/fH7r1+4Ypu7hmTgC+
j2bwI/F4j1YLnCxwYKMGFYg78Ir+9f2Db8PP/VF0dfUPm/Jvew8bvUTdbXqB5IRCAuPvz6RNh6YE
12dchrgwEBybLwzbIG27TNhTRLbIcnLz2G7Hd+Tc4o5Kg51Q9SLybXQpQZkckqRPXmpr6v8hvNX5
64q6PTfP5zQmSBzaLsDtDPfnFbVFRGq7lhdcQFXuXQLsQssZyB6eiGFxkwA99ZgjBfH9O9Oz1RWJ
+gFsk/+w7SsJTjAk0cRtJYxXrrNDVe7qLHKmRBxxjCG7cQLGJlzGde14kZ79MOBUtss2vIu2+Yf5
4kDlRAKlrdG56a5MYKyTCU1x1EXgCwMyZuInM/F3beIHYa2cy9Az21G5b550imPiHe5T4DvDj6uP
XY/aieNRAQw4Y96aN6FlTEEE0cJ8RK9uNc3175dh3sItNvqPlZhBHTrs95ThwBSMPNzfNoPa17nU
lZCXJKFRqRz3lTnqemwy1zi6dfUAsmlm0x5NOHyDQrPlM41AGrXnhJZWu7gv5kues490QIXDzMdn
azYEylZiKc45UMdyQC6RDXSXOHa9VbI6r3kxc+3AfYCzJ8gxQdYYeO4TY+zshBUfcC+2g4OlKZIL
27vUtM1PszvfdwlZflWCP5AGgsLnkizgR+J8v66yYDCv+/aSV/Wy7mWQtRgO+FpDkziogKwssxds
Mi1wSLQc/V6sbXo2kAnjfoEtQIse4VtGMtSso3icF3AP6zFman6156TeD7Y7HDkecAnNxXXotMA7
wOBFBEwmBgFZAzTtLqs/lcRcnNe0fiZXBrSJmUbbsagvp7cF8hQUI/WS2l27m0gECsnS0PvWdWMY
2bijzUo+DqyhD7MxNAdSRNOQ0BT6Z9DHujxVt0r5aLKdxAsLsWlZFhXchoR+dxOQYaccW1/gFcX7
bi2JkNctxx6sHxehNrqS/dkzy+0CHkuaQvqrYhNGHPWW1/ln4UTwxDM0AwPTT7IUb0oC0Vln8xNO
nQSrlfN1ZCgZIoiFoGEwnm7oGp4UoLmD9kyD0fEkLsemBhsj20yenek+G4V7h4zotGL3uda92pdD
4L3MyRrsGjcGsjMMzHxjtC/r8ppvzG2AoJGN+uwM/v9nrUHu0Jqhkbnp1Ql2BLnHxPPgpUPyOE1o
dExYuqJU6VtRLw/SryOmcdOzh85IzYKD/DA+uwUA0risUR84cR12eelxjMfQVnQe6d1xD0iCg0dV
9aiF3OGc+V1JE778pVyVPBtT/Cs27TicHeYdU1qifMMQd1BOud7VyceiRfuCBuWQjXV6P8TVsrNX
3/88t/3WlL7r8nlLlZN0HyGM0TzyZpD0mODBlfSkKIwhs/rTaMRoMdWCvS49kQOl7w1iqwSsLXS1
JqwyLuuzBcJiP3gGI4f23u7QXJmls0ZcawJgO1gmw+K9EQGNqNSufW6lcj5gtWj/fYX3NXlXVcyV
ikmPlnb8K8h6dW3W5keQsAcHwdo8zv6WFFDahzZdg1PCxJP0UxOG/4ivS6lvBrfGayy+5PX8HBSZ
fVtnThaCSvrUpiBA5nq6M0bS4bule1EiOSVyjh8HDBn5ohgA50hkAvdnVvtD6FR9f1SYQPdBMTVn
CC9XBZEO+HieHt01T56WvPsqQb5FvQLoqZLyKy10Itnd4B5vTffIL9hgNOi9c2xD0A3i5TpUzS96
1PMdAikTaaWgp8e7usO/mX3Arn/TNQJ0K1s+yviltxEjJOPo/RhuzjqlYAsYIrdEBu2lJ/oHVReH
ldC7S2nWAt/PrwC/AZ02xdxu6B6kh21zXL8lZr2lqS0qdArRnIqs/5yZZ1DN3ickf2+ZFR8UCBXc
tKDOkhjZzuIHxV2czPt59sQFcTZBJQ16PFBsQLg27jPZd/ej7JcT4ngzNKuAVqeZmoTcGPmt6YyP
PeXwyZnxKPZMfFkImu8VR4pdoehDWlb72BaJOk9+cauaLIaZSyCMvdYvpk7joxvgEjPWt9TZmNkd
JBfL8MpzN8ltTPXWp4BcK0VrTHlEju36BHAnndPRcm+Zb0WLiu9y4gSeBG1TxhLMpdDaSnK1uO0a
FfaKnGyjsa0PtRclg5d8GC0x7Zyyeu1lrm/vWJdOyp+JqYndWpeCMppngo1IPJUtmtvKnYOPcLGb
exGzIuVeOR3qlM47m3UdZR4olL5cd1bcfdKc0BCJJ33U05W9VVPwIV2QdnRqOgltyQcjdUO9Ydw7
rfRO1M7yIblpc+J0LWlge4l5nzVB8TYx+JqtPMHsS01dEY6nVGecp8F67OKOf070aayUf2eskGEw
nr8XZzWV8ZE2JC9Z36fAjf2sOREY4+1neuycF19WhZNIawmJhNXpqYB+3dQ6tHBcXpdiRVSNIbi3
IRhXFfYkM1cfaHN516Qi1wPA9Vtcuc1zRbz5Ph+Ij3OhmW6YVvFpkqikWgI18GRUoYDudqPV+3Nl
mnCoZzGd6zhmeks1tJudbgzr5jRTMxzSVC7Y9gvNRWI/JQbZba5DLRHYMR7kjtARLFQybOvyg2fo
8ibUbZl6IwqabjygDE+W67i2VIutflQ+hkVJdCwpkc6ttY1XzBdyFxuTZpCXOCc9tpTxRc+eT9gz
MynWFJdWuzY2Zb3piQd7xjRf4Gezuzn43KnlMyjOPmJENZ7soPti4H7/DNAATLBVuaEJQQuhCt61
YoV1+w4z8uWsfiy5jevcy8xrARN8R7pRGXYSCKgS6cE3HHHrUu9pQOrz4CtUMsHQ6mM1Qtachv6J
c/jKwwUJynznWLbM70sl8d4zergYzrH1EI6CkpaIsxARrUxjm9QgEUrQkPYFqsG0AJqwaKpLMRxk
YEwnUKjmUSPhNGCR7EiVIeAE1igCzLznfRwJjdYN1b/cBuSd3986Ml0AObZwP+xy36/TfGEdNmtK
4sBbPOpx7Ntug4LbCtyHvmHMPG2i5lymoAJdy7ySK3IfjD2yM0EwR7IdwJipb6m6WkmGYvl4r2I3
wy1fBCFC+/u8EzT6UMSfdC0GbEq0vGyoFmz+mNYGXfcHxE3bObnwo7ip9GaUnENf2RAAAgn0UVTx
sRJZfofjyLJ3XWc44fsjEscMOw/uLsHEX4DFzXCuAnNPJw/loo1eKF0nnMZVb99keRHVAPK0Xpwz
iHE/jEe3uNPs4DhgFYCUHmF5XxLqSzcKyEzwk0nrr7SZkPv78m2q3R9tm1PuSjOsY3idVmB+w1WQ
UZIQPTIb0+NUDQ4pvZrr3ybpvUeNh6LrZgrYXi4YKliWX2wjOA/6Soxre6qs9qd0rDcR2Nxdtuvg
B8xPls7YOyRIlTmFJFp9HrH/R1ORsUyTbKIs91lXGo+l77iHrk7fXPe6NcN0KtKT12hms84vXa8I
/OwKZc74yVEFsb3u0c10cMBxl3CIc0iT39haq3rR3LKhIgmcTJk35bfFqdIWMVUVk+pOD2ccxzHS
ivrQL+CZmdHdya6HIJSrO8P2dWTWx3q0hqP/YYKguOu1+Ojz/8XibSOm+83RhXskFuLMMAY/uTMs
vNfNV7Navo5WHo2L9d0JJ+D6jPjKl2mZgVb4aHdkK6Oq/2iM+GpgL5Mp5SCJ750fdon3Ho0wiaQW
Y8KxLHaaN6ORiiN2gAmpaW20Htq5XyYw63NHisNSkqAuWgRYdW7wtnSMMAnWRHxXP01mt98UEyFT
Hnh2QEh9AjPMBdYlNjn84uj2ve7WabhTRCAwL5yT/lCXHadfdEJbBlxpSnWYs+a+ycnPGqajZyO0
7/XwMraI0sqOcSpzNaCrpgysvbIQ1gBQAcg74bdYdWRtsocVmNwe4V+YOi3FzqCixSZ8B00lTXGn
CFtEmZTBAPrXVsmdlaO77WDeWhh1Q4q+ZshIY/LKdFP4DjgLHrri3hDFFwLQ3nAm+Ufpanc/QKUT
Tv1geESfxOawnwIWdCq1A2dEcqZVNh58Sfxwl/2k4kVKASGtlzEM5F5+ZGPAG5n+AFPesCaxcyde
e+DcOR8kJGLfgK9oK3kUPaIz8I/PZW3VUNHRCxRQwzmh7/AYnSugByyhrHIeY0Kj+7k4lBiiKU4s
m59IDCf3j1aSIyqOlYlhwT+xX8yU1aKqECmuXnOVOeCNShSoFIfLiv0BvimTT57oqU4EBv/GjYKx
zQ5YKVADqyTYlTCdTnHxA/Lfz1kDpSW/wDuqJT8t2vuQxd0SFl3KRpDDwKhScXCT5GZa2MHFgDpi
8qfNQhM/VS0B3v783HIIZv0gpFAawffN4bmbetr0jH2SI0441zc2c9lBTM6LmOWKgTV+RWf1Q7Sk
X4iRxnmFLKrvsunQ2UcdAK+xXIu5dsPJsWH7QSoDaWX8JrD7lVCc58BwDgWONsPdz2u9xQiL5lBN
DvP85ltpACod6kRFYMCRJGIpbCZnV6KE9AyEGEutbo2PqGuwvky202+StlvCQZCp8BTVXkAKH2pk
VlqdfoLg2ql7P3amfTzD1C2lerKBQoZGjEaMJ3ImxrO5KhOL7YTU3eDHrciqZdvfV25JtQ6Yekoh
owsHJapVXhz3i9Nvs1rZ6IdlivC/YvDOHVxuU2rsZo/XmEvX5/Uv7nH54viyKMclzSoULSThUE2w
VHzL3hqN01Vq/RWsCVs9ao5qg3H4owh2DoR2xTnfYQxr9gRZ+iiusjp5li4CobbAqRUTZBCqxL3l
PbtrZTknENjo/nvMXKcp6a3IrrGAu9PX3vlc2sMPIyg4nuB8ZAuz9TIeEiXh6WflnipHkLtt3bJ+
hIdvDsPBGIuLnNPIq5KPtdn+shKW55Fxdj4HlMMO9gW/vE/Y5TBapvsicB+NYWmPoiz2K+3pyGOQ
vrfN4Bn11qFU9XSjBTq/JAF6MGoLQiYDukRiJa/Q8euG3Qeam2WWkbDwfu03GlIcyDc6nualj8V0
ZFwQH9JpLCMr8bH1TNo8jkaNZ48o3H3XAQ3z5syGm9H9dALfunPd5jaxDF+sjIM2yI2jOYGmts3G
BZGu83t+Tn7//lmp6/w+TapHsaQrnqP/+b5CJUMeCjBC6TYZFZWJ2dLmvnj/8v0DRUlr8jKz47YC
8eIoERhoNQ2nqezS+1aIwuQ0Oy2XLp7Pw/a9/v17y5D+SIGeR43uk/vZNqLEVObFw+J///7B+f+f
uQIPLYDAfqcT/1XM7mdZiikaXU3TqVRzcE4T48bMhy+9ubvh4+cSIiWIHIxj0mV22GZl+1Yem3Zs
EYaVVVRv5sElXzAleig2RoPIQLsy36iK9cGD9HN8D5tHLWZaSZhV7Q9V51scSz7sFalc/hwFOELY
rYlIanFIEMbCGSYlxGAhgxv+oXfhV5pqdRwRzeIRVXe9g39wGgj3ZnjIwlnJg+eCeXN6/OFIx4qE
/hjOeOxi40ueJw8jwvkT1vUjP/aBpgyiqJVqLrCCcrdjSlsQKWUHQCaWD6oTX5dMuQfKk18jwiPk
kB030NZjTAWnf9xEFaa0Yk9LlEZ67/VnJdf02bemm7JF+oiIpoDzczfL+qQzOqJCudNtWylnnJHs
3KDRRb3l3SSQ3H2kIWcU06j2SZ4m3TDwr3BXhpuvOjJzxvpBQfm/b5OyIRuC8DiS+zb0bWY8OyPW
InwZB4po+6xMTaJMtf5YRJO+ML2482wConwf4HTfIhrXSwxlaiQEWfVPmMaCqOdosVuJsX6xHDaT
OCHByEiL6qqc6kE5Dpt1Us5RXhFmUhRLwIqN9t8D17Fb0KOLtEPfmln5WTcERxhAM9WwIpNUaXbq
7al5NGmV7TRyXg8e6i3O19Cz508VUYAHxhvOTdX1iwsjAXVlcWs2O3vnESbegmfy0aNARLP9E/vm
TOboY20qD6qHbz056XOxAR7nOEs+Taq6R96afmtatLmappsLKLvtHHEwbPi13C1fGqMso6okSOzf
UOGl7KPGe829geV91oTs8avCNDr2mn0gGbP+pczPpS2bq5M23/uuVw+ybDCzTj60ooXd1Xb0WzB5
H4mpxhfdW9WVXz09tRUoLK0TgB/iwkG1OPU+6NSNX3fVmGU8itsCP/rdvDzaKxFgOpmTkJFksINi
jAJGWfGeiSCxCU6/PLcc74dk7K5N0nyym8pEIlM6kefBJve7+iWAwx4YzaZoZ/8fhrK6NRX9k2Si
8NFB8olIia9g9LKL2/jPy5bHh+Di1Sod64pHHWQAPTpcacYrgsaG3Adxptz24YNAsnkvPu2mS87k
8dzRKUoesVeAea2xhhci6U4V/cO71pzMu1Lm1p0yy4ZwCxkclTIRNL9/8/3vzLUz3fkvNUFfhnTV
ExImQrjnAq4KM2AaVhwB9jORagtOQ2IM5HBmK8TzpgkmATAlnVsTa0yeroDqUsl62qGJdG5QeOmO
AM7z/A9Wa8ClIVsev82C5YrAoI7yJ5pn98MGL426vloOHip1l7boqZ27AJgJM3CeOnMtezbPbU75
DFwfGxKmSq7j53S1Ppv6M+k84wHKq9pLUdyUaU68BykM9VYDxwZOfxA1R08WLJM6NCRgQWTcjTxb
FjliehLIEwjAsmjOCV2rmvRHhlWcK+lgy3oz6CMhzpz6WMngMPYPAQUZTtSlrFAWp98FmRjhahjL
hVDz/Zi6QYTH3L6Q6uGezeQjAqnl8v6B++h5lfl3afispL7uWHZptaw+Pfpxpkf//hkkF3r4CMBV
SDgjvdMhgV1A0Q9BKka+6rkL53KHV6X0aWmmazNfphLxmmtdCBTOrtO0DeWo++cBO2sDYMy3ds48
AbhLNNYQQiApMOif+OLmEpZ1NVmazcTQxyC1zvCevd0QlCXmcYoQe3Ffltn9rhJsO7n7vr5aH+ZO
O6fJap/mHn+7ZrkOtaMfsjyhJzXt0phMvF5ATcTlVFNOsn4pATXaGHOCuBRnPDHgVR3hsEp99qS6
AthhVsVR/eBWzrko6EZ3SfPL6UlZYvWP6MK1eKjkEhX+KWsp+RYXpXA99uWFnJfXFozTU4a1wSeK
b5QdUJ+FZ6wdIw+ngdWRkmxnln1yZ7k1OtoKtWdugDFsa9yvqJ5FRBWblF6261g5d21G9kXaaUlZ
Vd7RaCpCcyBMzqQVgcci+Cgmw77OpfGiN7+ai4PWwJgbeDT3/YRMJT0HD2ZBgyoo+7eJWvIM+vo0
WwguvYmLG5k/LCQZjtqBQaXM4jiWFa83uscF5DKiFtpgi71cKDtRuefro7AwyujNUJCeEleS2IDv
2VlHwKlwfdcRY9uAUWXMUcQDP0lPlcEcw0EqmHMmIewZkbu30tg0xJeMJNGTUYIbk311LrV1YHhL
SFdbnhgpYAAGDxXa+jutOSh3lE7AtlkI8VwlGwp+7X6YNImqklyApdtaProawhTYQ2Gn96l+WnG6
RWthPloJvBqUM4oxMTb+SpKPaoN3Ho0RB9Y87pum39AGedhisApphkwwvKsDqH4iMdyR321jp3k1
+03r/uxkBfIgKJ4EdTaFT74vN0IBG8MxwYXnW5K86PgL6LI57KyANFPIKXgF1y2aEfTc2hLqpD0i
Eqmr+WEMU0hgODht8zQVcXy0WtT0AKfcYI6aNIjpvz7j7y8Pgx3/6F3jp5NAC53wd+84+L1l6Hl2
RsDhWpaM0jqPOihLPRTYrTyyQLymVvVikjsTJm78Za5cIs4mvz5qwgL2M4wiOkrQpHuCDg5D5UXA
NsOgFh/jJPmCHxbohlhawg+guywLIToN0YphTbWaZg17YswwVcQH3FG4ZGuNpJ26XSlh33tL/nGA
0hHORf+c9+P3VQ9cir/mjNNCx9jJzuYWzXPrsVIc/ZymSAZlyPy89hkt/Azvbllgx22RjQNDzEKj
cXEToO+ngHf1/D1otxYHE2l4BcU+70nIMwB/HkA5u7l5YiLMjldqxFnWcrNoURyRkRHNQo7ZrMqP
jttj8OBktcOdzlSlheKcVdDJi9J9Wg35tpiTy3rgQ4PP6nBxJYJbW6DtV2o+LLFksRDb5W38cvLF
PPR9V4bugoqV5jQtD+sKBxywmlhY45fuBxIxbg+Soc1Y2WQ0AW8f8rQ92KMFTIAm0Ew9jufaxBNL
I4Pcd3INX42qeQpWckoMc4jUMJuXrp26sEXx+wgOLt8OkjS/gB1kGTNSutoM4oC7nBIrf9GU8Fc0
/QLt3GHh6H0RQc6ZlPiIPcoa6PCzS+YgcasXJwMRKbv1i4ef4JXIB+fBTaeHcQqSJ1vFUeDMxYdy
7zNY7WOiZOaSNQFSQH6yDebJs9nW+0ou03XmbAdLtTluanzLbW/oh+vAea19/6sLKhR7jhd1xeA9
tM24C+jTH1cyyI4E/N7myqZ8slT5QADGtRqFfqkYGRJZNnxYEyO+prL2b3JMOV/JjVYXn9ZRBqfW
46DUViqn5SSog22qI3CrXItd2CiXcf4CipC5AdffaL0SlaRDXN6HumgvxiSTF2fNfo6GoJXTrPVd
1eh7Z/Tn00I8TWi21fcab3dEE09FYKy+ItnCktAK86OdrPF+IJbZrgsVtVm2Hwu/Y+CuH2sOXBey
Ta5SBp+abdgRg4oTuvlE8LK1Y7iWRJxKv9sNv02D+3fvVxUjo3VVpyEnzqEZBsFo1no0E5Js4SIA
cm85rmStcbQmYJFFBoRDAi9M8MzUBI0FtJpwWzYmo2CmRO8Jz05S/2i88bvsQPYMsXXnNERriGyK
CtQk594H89KIcl+mjTiRzjSHwmGHZobkH1RKbvZIoFeEPd2E+OiT5zYmoDZMX9GzGq0TuphvzKOH
PePBJ6jmEsNJme8Xt4Meo3r0h/WQg8hYSJCDDlYAAwh7upeZ0zLh0vIpsaqTK6hEyTpFvNAfnIzV
bZQcfpa44rQlO4T9Acb1drFOuCCfx94xoX1jf07wBIQIU/eqq+5qZ05OBCBe0Ook4WR4+FPrkbEk
83C4wJjMEzbdOF08oOL2l3jinUsRR5S2xtesi7PJyrn3M4aiNHQLUjrP68TVHu9SqXu6kJyh6QgC
t1RRTHjNRUC0ZTtnnpnrLv3YjptXhaNIw+Rmb6JLDae1oF/gTQtbDekGgHito20iYwe3mjFsd9sr
bi/cosO5nvrPvVfVp2mbDUoTaoMT57/gQkAwmMU37eCOH/31IsuFCr1LksOglhOGofLWF0C5fC09
cMVpQnRiYbzE3ckvnEOfeUwMJdoRF8Tuvv6Jf3Kf6FbemkG7ByQqclcb6D9dx46ItK15l8ge4agq
ejZv1DN7mYIbGr2M6RnutnQOQngwO4gq3T51W67QFM8pbVB8ZbAHYm2hNesorxV5daIhNxTPKf00
yqLEZiRuoFPa0xunQPDS7JhVFJ+JJ0NQ1MHFp2H8iIgKKhVkvyaz70tQNNhTOMHldhefrI6g48+2
xrRFf2ZDThf8xPwLVbbP7hqYYEOdX51fWyGcT2QoWVRlVcIEJNu2DYWSOpgvbKD3UzmcJGXpg6Pg
hxqWutl9D5nBTZDQju1tcvu7CVPUUZBHLaeGkKjVov5cLY/OwXtqLq9dv+jp4E4al1kCZnA1F+sQ
T92rt3Cr+Eb5ih1mM1jM9MtNdV1VamO+r9ntJ2e9H3nl0NMMF+nx0K3CV00C73qIl4ShGjZQdDFR
Yg+RCDqbCtew9jQkekYP1K7A3UgTxNzMhY3salPNAyxjgkJMxT63AAovubc8zo7JoTNWfuiP3Q3V
whDWcn2E9KdCQRW2t+0WYQNpUPtASeKQWms5TYvb7nrbw22SD5Sgwo8vxfQx37vKBJ3UAODTMcQ9
wFwvkEG93Th2hNSQ+BcumklOOzEz8avpOUEq+EK44rXoed06K48vsQmyW4+hMqZPGS/f3sS8j4+q
P+RJcJ118ApF6Js1phHnQmAQWf7nD+/fm/76B+/fM0oTzqoQRPeZhRHKlmG0GhqSMOzmknuEpiC2
4dP3b75/6Dw/35OZMO/Hvu5PDRLNuFP9Jbfz/mKsFhzs96//+KZnmP2lY+8qOWnz6fvfVDHXWQrs
8FB5HvX3zGpB+nMPS2r7aVW9XuOGbbIwG57D+yOn70/n/VOzqqsz3gM2EHgvf3zops30+8fX3sI5
NHPz70YOLKXj17vg237ucTkfJXiGk2FvFAz+7I+/YHYxPh4bqK5iJPPvZ4v3TMHF237F9w/p9pk3
TrcJlgzHene4VLbmw/ayz9z+JYy7yFtjwjiE+dIVojo621dEqj0ErksrdPvq/VuzL5qjSuSLrEAD
FYQrwbArGszMAZPgzZ11akjqjKaYMSvs36/u6vx4/+fF9s600geJ/f+4O78fuWkgjv8rJ96J4thJ
nAeQUBG0oBYEBcRjepv2otvuVptty/HX83HsXGPvbimde7CIeOHuOrEn45nvjOfH7vlkGMLG3Mu/
H33ZkfIwZ9n9b0p4VmMZcK3pPr+axOBnRlDP4kYx/AzmPD7ff94fLYUy5wlF0xuuGTt4JJA0vBr3
UXlP5eoyopKgeUnzej9GYduzrbcb6o10V6B8XNY5yaL01aC92fzzL7uuoJEcqbbW1Z/wkD7Om1a8
ubT7j2/sdKDFKZ1o6ZcronRZ1Z+2/YTGavt1QU0TRU8Nac3uITF/zQXbFNrABJfzOz+ki+bFBaoG
rF+UL2y6F6dTIbjMha4git61XfjUHQntCRcq65qddbXngpe6jGShrt2aP+UkXGZCW/CdSZ0mD2J+
yK5eM4EefUUDGINLFF24JzdRaOeKORkTbMEZqOl1UZ1nQlkXtcsyb7JTB6os/ZoE56AquLozFZdJ
fvcQXIsA2sAa0sKrEpUxP7mJgOpcUYBMBEyBLrQl0yT8HhOVSKUoSdyKwkDrmeR1cEbKoEKji0UB
ObfamCZovDLRBl2L3QRtlW2bqShUpbGU7shkAXVQVzQhTwxC2xRtqeAyRUDzk582oBaZ0g3R7k2N
8Ucf1Ox/fmDnWh00XUHwTNHpJXAhO7NIQaMYIZmC70wNmwqbTJiglCocjzpKxhezCdczUgecUFSY
TBJUQWW6qrUO6iDRBi2GQ1t4FABpRru3VostAq5AadumWs5Bqg3qAvzcGMo2/TnJzyIo8mylMuBc
ASbbUS9yFhp1xg2s01SxZucjME5Gqgs1lqA0bdvWAfokaoD5f66Y2No26MrsZEA3NEuQykAFPO6o
CryAjVQJLKiVMagJfxTmF2akDircGDx9mTYEITLsq6MU128yQYi2RhuWuJPOqXSPf2FGXFCKYyrk
QmWLuuNjVzpRh8y7BHlpMhSBh+7JEByxNuH2dVmQVoldqKG0RkWdwn+gRVu1BI7yQ0X4tp8YN7sc
LWCoKbfO6Lvz+tDqwlAkTzOJYC2yEwKalFRSITAl35qQSdhjmXpJWAVL65qOLgFeE3gglpMmMK0S
c8EU2tIToDLn9aFShgm4rk+SyQ4aED48mf97IYZ88SwgBUxwVHSD+PCV1xrBdgWvIWfeBmyQXeSs
0hSzSRWiKWgJQfsf4/0gp/bXXCAJulCEDBgX4gF5VqegE8cK6AWGI9zULQ0yFrO33n+niZiUNDAt
w++zQwW6pu+YVAoAgARG6IV2ngutLZhz2RCiwna6JztZqGh2Jj4L+MMVLuP9gU8hEqF0zA/6MISZ
s5MF4jqV2G+2AEEDQHBNcsK3jk6ExW5wycb9m7eO3j3JSC9UulFiLhBJ1a6lCi7B/KSeI9bBMnuO
4eyeS/nZSJCe2H9GLxBIrQiUxGYBZ4lewUAD03j2ZAeXtca0S9WiIkRE0wuL53X2KHSF5l6FkxLg
dHZAkWZeRgwUq4ILRE1XMPi51gQtMdQS60h80QtBdtsHvBmpJjBtYZQi2cCGO5NEE5BrTvTEHTbj
pSRH2yiOIxJJ003L5VnYpDO2a1lw92tU2zq47GUhO9tIEDzEOD//qtUY0CJtaKs0fEAonbajNDAD
Kc9PdoFE1/fNezCC7RMu5bDTvPQ8TFQlCIlWCq4d4qx6swIFxPaE9sDooqHdg+qWC5XEWUIh0lqQ
dsTLTXx2oID4ViOWAnZJz0vNTu+hT6QKuoIQmzOJARpldxbokCcOH6AQybnAKuA3zU9iFmxJ3o1u
cZwDdvBmOKMTAUBSYoCouWDhPp0AvZeF5ETABedTAqByDaozM1WLcSI4EATAPVuInQMB1idCqQbP
EX+CwPuCI/O6bcZlcp10ZRcsACXgMh872MDEfWbrwGl3Kx9kwSuijE4EATUlthGEFTn0He2Az2rH
lqgqEQZaEni10eVnKRm7KtULBFdpP19z9RyCCKleINRSYkZtzrLQiF0HLl7pKkWGQWIc2rrABJHq
BJZajEdmCsGAc6QKAeOgLTkWXGL7J1GLs+eEbQi5HhlpAmcbvTcrQMuE1olEGSDh/UeOrAL6kJOG
1Qjx24z2X7mMUunnJzxQ2YqpB+HrJzEkh5ZpmV66NKz5yQ8hGXw6IRcoVdCVboHCH8KlkRS4TLSW
i+eqyc9l9nNYZKgAewce4JIiBFITVMA1GwFGkFH33/MOPuHA3Fe+MAlou5lrXsZhOlcac+kPlsKQ
09+Hgo8nm6++cCUt0R8+Zy6Of/cwF+O4//86uouckw1Xv1ySD+f3hH8eNnj66uhdy66WHz4eh0N/
uL65m39xF5b5rH9N5cw32/5F/7pfz+gBp3DyPqzkZJzP/ff/F8LTbULX5bKK6R7Gv/e7mPCcHyon
fNvvaPG7LNF9Rp+ILqX8iG5oLxlINkar9sUeYtr77f7Qb/brVfsKCjnl3W64Po7Xb48R8TkPVUr8
22Hbv+8Pw5qyz/EUUw5Tp672L68e7Wnk/iJmu88ilL7lO7g+bqLvGbKxpJS/H/YMOY8p+0wfKeXH
cHwc1xxXep6QJSX8ZNPfRAKofDqKmO52OzKNPD6RPtNDTHq3GftEi/gSNDHl/fv445k5KUFK9sdT
3eTvdsWEIfD2+vYukgt/VSgl7aa+Tyds7uasPSntp/24i7QHWcsPYV6e9oe7bb/brNkRalDkS56m
nmG703A8RjIdLuXE9MdrBmH1cWmtT5SVk8YWTPtjJNmVT0eX056mkf/evIl0U0jgeAjq+7eHlLS7
/xKT3u+OiQ4JlypSys+GF4c+QU8hUi8n/a6P7VYIeMoJv7963L9+M92MsVmHvrtoeQj6PwyHaYg0
VYjQPQTxp8Nf43VkxkI+3UMQ/5OOkgsPZv9Ak5qz/MCB+88D2c8YqXdz9ag/7LGU8eH0OS/itc8v
+La/Tc++jw9Lyf9EZ6+FC95tmkONYrK3WxBJ7NWEckox6cPwKu1eMEfGpIR/Hna76W77rk/chJDg
LCX/y81+M1w9mU5smw/sSMn/Sk+Y84IYbpUe5gWnghgCc1Lyz+H+ME1DBCm0b80gp83QpbWUh1Qk
Kd3fjv1NRNZHp6Rkfx8Or7FsEWWfKiGmPOLZJOIdslWlpP/osTu7V0xYidc9p/uIiQ/T8er3c4v3
98Zi+h+beXwfLfo8C/HH3Z5RzK8irvgSso+v+lyk6b4e9jT+tPRDOffP4uCa+4vr7dAfvv4HAAD/
/w==</cx:binary>
              </cx:geoCache>
            </cx:geography>
          </cx:layoutPr>
          <cx:valueColors>
            <cx:minColor>
              <a:srgbClr val="92D050"/>
            </cx:minColor>
            <cx:midColor>
              <a:srgbClr val="00B0F0"/>
            </cx:midColor>
            <cx:maxColor>
              <a:srgbClr val="00206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microsoft.com/office/2014/relationships/chartEx" Target="../charts/chartEx3.xml"/><Relationship Id="rId5" Type="http://schemas.openxmlformats.org/officeDocument/2006/relationships/chart" Target="../charts/chart13.xml"/><Relationship Id="rId10" Type="http://schemas.openxmlformats.org/officeDocument/2006/relationships/chart" Target="../charts/chart14.xml"/><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83820</xdr:colOff>
      <xdr:row>6</xdr:row>
      <xdr:rowOff>11430</xdr:rowOff>
    </xdr:from>
    <xdr:to>
      <xdr:col>11</xdr:col>
      <xdr:colOff>388620</xdr:colOff>
      <xdr:row>17</xdr:row>
      <xdr:rowOff>152400</xdr:rowOff>
    </xdr:to>
    <xdr:graphicFrame macro="">
      <xdr:nvGraphicFramePr>
        <xdr:cNvPr id="2" name="Chart 1">
          <a:extLst>
            <a:ext uri="{FF2B5EF4-FFF2-40B4-BE49-F238E27FC236}">
              <a16:creationId xmlns:a16="http://schemas.microsoft.com/office/drawing/2014/main" id="{F0268A73-A9F5-B1A7-4EC7-D848CE903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8</xdr:row>
      <xdr:rowOff>80010</xdr:rowOff>
    </xdr:from>
    <xdr:to>
      <xdr:col>14</xdr:col>
      <xdr:colOff>45720</xdr:colOff>
      <xdr:row>23</xdr:row>
      <xdr:rowOff>80010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F4C81FE-2558-90F1-0432-9C76B492BC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1543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289560</xdr:colOff>
      <xdr:row>7</xdr:row>
      <xdr:rowOff>175260</xdr:rowOff>
    </xdr:from>
    <xdr:to>
      <xdr:col>17</xdr:col>
      <xdr:colOff>289560</xdr:colOff>
      <xdr:row>21</xdr:row>
      <xdr:rowOff>81915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94D405E6-E52B-E074-302F-A54932BBD3B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54540" y="1455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358140</xdr:colOff>
      <xdr:row>10</xdr:row>
      <xdr:rowOff>91440</xdr:rowOff>
    </xdr:from>
    <xdr:to>
      <xdr:col>6</xdr:col>
      <xdr:colOff>30480</xdr:colOff>
      <xdr:row>23</xdr:row>
      <xdr:rowOff>180975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1057F03B-3A0A-6F66-AD0A-545E45C1AA9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8986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624840</xdr:colOff>
      <xdr:row>10</xdr:row>
      <xdr:rowOff>76200</xdr:rowOff>
    </xdr:from>
    <xdr:to>
      <xdr:col>3</xdr:col>
      <xdr:colOff>121920</xdr:colOff>
      <xdr:row>23</xdr:row>
      <xdr:rowOff>165735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3683651-3A33-4577-75E5-DA6F08B1E96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4840" y="1905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8</xdr:row>
      <xdr:rowOff>80010</xdr:rowOff>
    </xdr:from>
    <xdr:to>
      <xdr:col>10</xdr:col>
      <xdr:colOff>38100</xdr:colOff>
      <xdr:row>20</xdr:row>
      <xdr:rowOff>60960</xdr:rowOff>
    </xdr:to>
    <xdr:graphicFrame macro="">
      <xdr:nvGraphicFramePr>
        <xdr:cNvPr id="2" name="Chart 1">
          <a:extLst>
            <a:ext uri="{FF2B5EF4-FFF2-40B4-BE49-F238E27FC236}">
              <a16:creationId xmlns:a16="http://schemas.microsoft.com/office/drawing/2014/main" id="{C1CC135D-992C-CF8E-EB89-BEF82E7E4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5</xdr:row>
      <xdr:rowOff>45720</xdr:rowOff>
    </xdr:from>
    <xdr:to>
      <xdr:col>13</xdr:col>
      <xdr:colOff>38100</xdr:colOff>
      <xdr:row>20</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E9129BE-9E72-9D5B-EF3D-D151A86547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601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5</xdr:row>
      <xdr:rowOff>45720</xdr:rowOff>
    </xdr:from>
    <xdr:to>
      <xdr:col>10</xdr:col>
      <xdr:colOff>60960</xdr:colOff>
      <xdr:row>15</xdr:row>
      <xdr:rowOff>121920</xdr:rowOff>
    </xdr:to>
    <xdr:graphicFrame macro="">
      <xdr:nvGraphicFramePr>
        <xdr:cNvPr id="2" name="Chart 1">
          <a:extLst>
            <a:ext uri="{FF2B5EF4-FFF2-40B4-BE49-F238E27FC236}">
              <a16:creationId xmlns:a16="http://schemas.microsoft.com/office/drawing/2014/main" id="{4E758E43-53EF-B5F8-C3A9-EF16D3F68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22</xdr:row>
      <xdr:rowOff>144780</xdr:rowOff>
    </xdr:from>
    <xdr:to>
      <xdr:col>1</xdr:col>
      <xdr:colOff>571500</xdr:colOff>
      <xdr:row>25</xdr:row>
      <xdr:rowOff>160020</xdr:rowOff>
    </xdr:to>
    <xdr:graphicFrame macro="">
      <xdr:nvGraphicFramePr>
        <xdr:cNvPr id="2" name="Chart 1">
          <a:extLst>
            <a:ext uri="{FF2B5EF4-FFF2-40B4-BE49-F238E27FC236}">
              <a16:creationId xmlns:a16="http://schemas.microsoft.com/office/drawing/2014/main" id="{3D48F8C2-A056-2CF2-77F6-68F2AF2AB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175260</xdr:colOff>
      <xdr:row>22</xdr:row>
      <xdr:rowOff>160020</xdr:rowOff>
    </xdr:from>
    <xdr:to>
      <xdr:col>4</xdr:col>
      <xdr:colOff>685800</xdr:colOff>
      <xdr:row>25</xdr:row>
      <xdr:rowOff>144780</xdr:rowOff>
    </xdr:to>
    <xdr:graphicFrame macro="">
      <xdr:nvGraphicFramePr>
        <xdr:cNvPr id="3" name="Chart 2">
          <a:extLst>
            <a:ext uri="{FF2B5EF4-FFF2-40B4-BE49-F238E27FC236}">
              <a16:creationId xmlns:a16="http://schemas.microsoft.com/office/drawing/2014/main" id="{F3B86DBE-9F7D-B145-9FF3-C440AAA0C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289560</xdr:colOff>
      <xdr:row>23</xdr:row>
      <xdr:rowOff>38100</xdr:rowOff>
    </xdr:from>
    <xdr:to>
      <xdr:col>7</xdr:col>
      <xdr:colOff>640080</xdr:colOff>
      <xdr:row>25</xdr:row>
      <xdr:rowOff>83820</xdr:rowOff>
    </xdr:to>
    <xdr:graphicFrame macro="">
      <xdr:nvGraphicFramePr>
        <xdr:cNvPr id="4" name="Chart 3">
          <a:extLst>
            <a:ext uri="{FF2B5EF4-FFF2-40B4-BE49-F238E27FC236}">
              <a16:creationId xmlns:a16="http://schemas.microsoft.com/office/drawing/2014/main" id="{535A0158-B360-7A2D-F9A1-462BF551B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472440</xdr:colOff>
      <xdr:row>23</xdr:row>
      <xdr:rowOff>30480</xdr:rowOff>
    </xdr:from>
    <xdr:to>
      <xdr:col>10</xdr:col>
      <xdr:colOff>632460</xdr:colOff>
      <xdr:row>25</xdr:row>
      <xdr:rowOff>129540</xdr:rowOff>
    </xdr:to>
    <xdr:graphicFrame macro="">
      <xdr:nvGraphicFramePr>
        <xdr:cNvPr id="5" name="Chart 4">
          <a:extLst>
            <a:ext uri="{FF2B5EF4-FFF2-40B4-BE49-F238E27FC236}">
              <a16:creationId xmlns:a16="http://schemas.microsoft.com/office/drawing/2014/main" id="{D6477055-42E8-6FAB-7094-05C036349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464820</xdr:colOff>
      <xdr:row>22</xdr:row>
      <xdr:rowOff>121920</xdr:rowOff>
    </xdr:from>
    <xdr:to>
      <xdr:col>13</xdr:col>
      <xdr:colOff>960120</xdr:colOff>
      <xdr:row>25</xdr:row>
      <xdr:rowOff>160020</xdr:rowOff>
    </xdr:to>
    <xdr:graphicFrame macro="">
      <xdr:nvGraphicFramePr>
        <xdr:cNvPr id="6" name="Chart 5">
          <a:extLst>
            <a:ext uri="{FF2B5EF4-FFF2-40B4-BE49-F238E27FC236}">
              <a16:creationId xmlns:a16="http://schemas.microsoft.com/office/drawing/2014/main" id="{F7150A83-335C-3419-D914-DBE5584A8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487680</xdr:colOff>
      <xdr:row>0</xdr:row>
      <xdr:rowOff>152400</xdr:rowOff>
    </xdr:from>
    <xdr:ext cx="11811000" cy="314325"/>
    <xdr:sp macro="" textlink="">
      <xdr:nvSpPr>
        <xdr:cNvPr id="2" name="Shape 3">
          <a:extLst>
            <a:ext uri="{FF2B5EF4-FFF2-40B4-BE49-F238E27FC236}">
              <a16:creationId xmlns:a16="http://schemas.microsoft.com/office/drawing/2014/main" id="{FA127D2E-4115-4378-88A2-5742D7DAAA87}"/>
            </a:ext>
          </a:extLst>
        </xdr:cNvPr>
        <xdr:cNvSpPr/>
      </xdr:nvSpPr>
      <xdr:spPr>
        <a:xfrm>
          <a:off x="1097280" y="1524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487680</xdr:colOff>
      <xdr:row>3</xdr:row>
      <xdr:rowOff>7620</xdr:rowOff>
    </xdr:from>
    <xdr:ext cx="11801475" cy="1438275"/>
    <xdr:grpSp>
      <xdr:nvGrpSpPr>
        <xdr:cNvPr id="3" name="Shape 2">
          <a:extLst>
            <a:ext uri="{FF2B5EF4-FFF2-40B4-BE49-F238E27FC236}">
              <a16:creationId xmlns:a16="http://schemas.microsoft.com/office/drawing/2014/main" id="{485DEEF3-8FE6-49E4-92A8-E514B882A015}"/>
            </a:ext>
          </a:extLst>
        </xdr:cNvPr>
        <xdr:cNvGrpSpPr/>
      </xdr:nvGrpSpPr>
      <xdr:grpSpPr>
        <a:xfrm>
          <a:off x="1097280" y="566420"/>
          <a:ext cx="11801475" cy="1438275"/>
          <a:chOff x="0" y="3060863"/>
          <a:chExt cx="10692000" cy="1438275"/>
        </a:xfrm>
      </xdr:grpSpPr>
      <xdr:grpSp>
        <xdr:nvGrpSpPr>
          <xdr:cNvPr id="4" name="Shape 21">
            <a:extLst>
              <a:ext uri="{FF2B5EF4-FFF2-40B4-BE49-F238E27FC236}">
                <a16:creationId xmlns:a16="http://schemas.microsoft.com/office/drawing/2014/main" id="{F26FF1C5-87B1-85E0-2632-C6B3FDE01315}"/>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8CF40F89-B8E2-B4AE-3C97-4C31398F0134}"/>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7C434F53-0D79-FA87-DA84-EFB77F168067}"/>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CF496F2E-E8DB-D18C-F0C7-E3CA2F6F7FA7}"/>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6192E2B1-30D8-942C-8817-DB75D4D4B62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B0E7F9FE-7EC8-CCB4-DD1E-B089F7256736}"/>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62177662-5666-4169-185C-A4ACC29289DC}"/>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6D29BC05-D0D7-EC22-C877-12BAA628A69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A4F8E180-B4ED-E9A9-62FE-81688509B44C}"/>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0B30A8D8-55FF-2173-DDBB-31BE10CDF4BC}"/>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6E3F7E49-3B5F-7536-02FF-40249051391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007B4669-7D15-615A-F7B4-9EB5DB921760}"/>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07E3D406-DFCD-F7F2-B6A1-11C0240A3B3B}"/>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AA4AD961-968E-8475-587F-E6B26ADF4D2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61073E5A-8624-7159-4BC1-2172E32EE1AF}"/>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225D887E-3152-D1A7-BC49-62556B1D22BF}"/>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9DD49714-0005-0736-3458-0791A52953E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2</xdr:col>
      <xdr:colOff>7620</xdr:colOff>
      <xdr:row>4</xdr:row>
      <xdr:rowOff>156210</xdr:rowOff>
    </xdr:from>
    <xdr:to>
      <xdr:col>5</xdr:col>
      <xdr:colOff>281940</xdr:colOff>
      <xdr:row>6</xdr:row>
      <xdr:rowOff>80010</xdr:rowOff>
    </xdr:to>
    <xdr:sp macro="" textlink="KPI!B17">
      <xdr:nvSpPr>
        <xdr:cNvPr id="21" name="TextBox 20">
          <a:extLst>
            <a:ext uri="{FF2B5EF4-FFF2-40B4-BE49-F238E27FC236}">
              <a16:creationId xmlns:a16="http://schemas.microsoft.com/office/drawing/2014/main" id="{B2CCCDCA-B3D7-978D-8A12-AD90BB6AEEE2}"/>
            </a:ext>
          </a:extLst>
        </xdr:cNvPr>
        <xdr:cNvSpPr txBox="1"/>
      </xdr:nvSpPr>
      <xdr:spPr>
        <a:xfrm>
          <a:off x="1226820" y="887730"/>
          <a:ext cx="21031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62D68-EE1E-4D96-8BCF-2753CFBFE9A9}" type="TxLink">
            <a:rPr lang="en-US" sz="1600" b="1" i="0" u="none" strike="noStrike">
              <a:solidFill>
                <a:schemeClr val="bg1"/>
              </a:solidFill>
              <a:latin typeface="Times New Roman" panose="02020603050405020304" pitchFamily="18" charset="0"/>
              <a:ea typeface="Calibri"/>
              <a:cs typeface="Times New Roman" panose="02020603050405020304" pitchFamily="18" charset="0"/>
            </a:rPr>
            <a:pPr algn="ctr"/>
            <a:t> $22,97,200.86 </a:t>
          </a:fld>
          <a:endParaRPr lang="en-IN" sz="16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586740</xdr:colOff>
      <xdr:row>6</xdr:row>
      <xdr:rowOff>91440</xdr:rowOff>
    </xdr:from>
    <xdr:to>
      <xdr:col>5</xdr:col>
      <xdr:colOff>289560</xdr:colOff>
      <xdr:row>8</xdr:row>
      <xdr:rowOff>129540</xdr:rowOff>
    </xdr:to>
    <xdr:graphicFrame macro="">
      <xdr:nvGraphicFramePr>
        <xdr:cNvPr id="22" name="Chart 21">
          <a:extLst>
            <a:ext uri="{FF2B5EF4-FFF2-40B4-BE49-F238E27FC236}">
              <a16:creationId xmlns:a16="http://schemas.microsoft.com/office/drawing/2014/main" id="{4B5952B5-7F57-4B85-9195-6882A05B5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xdr:colOff>
      <xdr:row>8</xdr:row>
      <xdr:rowOff>175260</xdr:rowOff>
    </xdr:from>
    <xdr:to>
      <xdr:col>4</xdr:col>
      <xdr:colOff>83820</xdr:colOff>
      <xdr:row>10</xdr:row>
      <xdr:rowOff>99060</xdr:rowOff>
    </xdr:to>
    <xdr:sp macro="" textlink="KPI!B17">
      <xdr:nvSpPr>
        <xdr:cNvPr id="25" name="TextBox 24">
          <a:extLst>
            <a:ext uri="{FF2B5EF4-FFF2-40B4-BE49-F238E27FC236}">
              <a16:creationId xmlns:a16="http://schemas.microsoft.com/office/drawing/2014/main" id="{0309712C-9A05-45CF-B549-04D0DCD7C575}"/>
            </a:ext>
          </a:extLst>
        </xdr:cNvPr>
        <xdr:cNvSpPr txBox="1"/>
      </xdr:nvSpPr>
      <xdr:spPr>
        <a:xfrm>
          <a:off x="1226820" y="1638300"/>
          <a:ext cx="12954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solidFill>
              <a:latin typeface="Times New Roman" panose="02020603050405020304" pitchFamily="18" charset="0"/>
              <a:cs typeface="Times New Roman" panose="02020603050405020304" pitchFamily="18" charset="0"/>
            </a:rPr>
            <a:t>YOY</a:t>
          </a:r>
          <a:r>
            <a:rPr lang="en-IN" sz="1200" b="1" baseline="0">
              <a:solidFill>
                <a:schemeClr val="bg1"/>
              </a:solidFill>
              <a:latin typeface="Times New Roman" panose="02020603050405020304" pitchFamily="18" charset="0"/>
              <a:cs typeface="Times New Roman" panose="02020603050405020304" pitchFamily="18" charset="0"/>
            </a:rPr>
            <a:t> GROWTH</a:t>
          </a:r>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571500</xdr:colOff>
      <xdr:row>4</xdr:row>
      <xdr:rowOff>156210</xdr:rowOff>
    </xdr:from>
    <xdr:to>
      <xdr:col>9</xdr:col>
      <xdr:colOff>236220</xdr:colOff>
      <xdr:row>6</xdr:row>
      <xdr:rowOff>80010</xdr:rowOff>
    </xdr:to>
    <xdr:sp macro="" textlink="KPI!$E$17">
      <xdr:nvSpPr>
        <xdr:cNvPr id="29" name="TextBox 28">
          <a:extLst>
            <a:ext uri="{FF2B5EF4-FFF2-40B4-BE49-F238E27FC236}">
              <a16:creationId xmlns:a16="http://schemas.microsoft.com/office/drawing/2014/main" id="{82FAACF4-6AFB-43F3-A61A-EE1B177DF728}"/>
            </a:ext>
          </a:extLst>
        </xdr:cNvPr>
        <xdr:cNvSpPr txBox="1"/>
      </xdr:nvSpPr>
      <xdr:spPr>
        <a:xfrm>
          <a:off x="3619500" y="887730"/>
          <a:ext cx="21031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54B4DF-9553-46EE-83FD-32ADA46E77C8}" type="TxLink">
            <a:rPr lang="en-US" sz="1600" b="1" i="0" u="none" strike="noStrike">
              <a:solidFill>
                <a:schemeClr val="bg1"/>
              </a:solidFill>
              <a:latin typeface="Times New Roman" panose="02020603050405020304" pitchFamily="18" charset="0"/>
              <a:ea typeface="Calibri"/>
              <a:cs typeface="Times New Roman" panose="02020603050405020304" pitchFamily="18" charset="0"/>
            </a:rPr>
            <a:pPr marL="0" indent="0" algn="ctr"/>
            <a:t> $2,86,397.02 </a:t>
          </a:fld>
          <a:endParaRPr lang="en-IN" sz="1600" b="1"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533400</xdr:colOff>
      <xdr:row>4</xdr:row>
      <xdr:rowOff>156210</xdr:rowOff>
    </xdr:from>
    <xdr:to>
      <xdr:col>13</xdr:col>
      <xdr:colOff>198120</xdr:colOff>
      <xdr:row>6</xdr:row>
      <xdr:rowOff>80010</xdr:rowOff>
    </xdr:to>
    <xdr:sp macro="" textlink="KPI!$H$17">
      <xdr:nvSpPr>
        <xdr:cNvPr id="30" name="TextBox 29">
          <a:extLst>
            <a:ext uri="{FF2B5EF4-FFF2-40B4-BE49-F238E27FC236}">
              <a16:creationId xmlns:a16="http://schemas.microsoft.com/office/drawing/2014/main" id="{E23C11AD-86D0-4F9F-AE23-624FED4D81CB}"/>
            </a:ext>
          </a:extLst>
        </xdr:cNvPr>
        <xdr:cNvSpPr txBox="1"/>
      </xdr:nvSpPr>
      <xdr:spPr>
        <a:xfrm>
          <a:off x="6019800" y="887730"/>
          <a:ext cx="21031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233056-A737-4348-979D-5092501D96B9}" type="TxLink">
            <a:rPr lang="en-US" sz="1600" b="1" i="0" u="none" strike="noStrike">
              <a:solidFill>
                <a:schemeClr val="bg1"/>
              </a:solidFill>
              <a:latin typeface="Times New Roman" panose="02020603050405020304" pitchFamily="18" charset="0"/>
              <a:ea typeface="Calibri"/>
              <a:cs typeface="Times New Roman" panose="02020603050405020304" pitchFamily="18" charset="0"/>
            </a:rPr>
            <a:pPr marL="0" indent="0" algn="ctr"/>
            <a:t># 37873</a:t>
          </a:fld>
          <a:endParaRPr lang="en-IN" sz="1600" b="1"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13</xdr:col>
      <xdr:colOff>449580</xdr:colOff>
      <xdr:row>4</xdr:row>
      <xdr:rowOff>156210</xdr:rowOff>
    </xdr:from>
    <xdr:to>
      <xdr:col>17</xdr:col>
      <xdr:colOff>114300</xdr:colOff>
      <xdr:row>6</xdr:row>
      <xdr:rowOff>80010</xdr:rowOff>
    </xdr:to>
    <xdr:sp macro="" textlink="KPI!$K$17">
      <xdr:nvSpPr>
        <xdr:cNvPr id="31" name="TextBox 30">
          <a:extLst>
            <a:ext uri="{FF2B5EF4-FFF2-40B4-BE49-F238E27FC236}">
              <a16:creationId xmlns:a16="http://schemas.microsoft.com/office/drawing/2014/main" id="{4188B256-EE83-4EF2-92F7-F7B559B120B2}"/>
            </a:ext>
          </a:extLst>
        </xdr:cNvPr>
        <xdr:cNvSpPr txBox="1"/>
      </xdr:nvSpPr>
      <xdr:spPr>
        <a:xfrm>
          <a:off x="8374380" y="887730"/>
          <a:ext cx="21031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3BAA99-8835-451B-B105-505E548C6619}" type="TxLink">
            <a:rPr lang="en-US" sz="1600" b="1" i="0" u="none" strike="noStrike">
              <a:solidFill>
                <a:schemeClr val="bg1"/>
              </a:solidFill>
              <a:latin typeface="Times New Roman" panose="02020603050405020304" pitchFamily="18" charset="0"/>
              <a:ea typeface="Calibri"/>
              <a:cs typeface="Times New Roman" panose="02020603050405020304" pitchFamily="18" charset="0"/>
            </a:rPr>
            <a:pPr marL="0" indent="0" algn="ctr"/>
            <a:t># 9994</a:t>
          </a:fld>
          <a:endParaRPr lang="en-IN" sz="1600" b="1"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327660</xdr:colOff>
      <xdr:row>4</xdr:row>
      <xdr:rowOff>156210</xdr:rowOff>
    </xdr:from>
    <xdr:to>
      <xdr:col>20</xdr:col>
      <xdr:colOff>601980</xdr:colOff>
      <xdr:row>6</xdr:row>
      <xdr:rowOff>80010</xdr:rowOff>
    </xdr:to>
    <xdr:sp macro="" textlink="KPI!$N$17">
      <xdr:nvSpPr>
        <xdr:cNvPr id="32" name="TextBox 31">
          <a:extLst>
            <a:ext uri="{FF2B5EF4-FFF2-40B4-BE49-F238E27FC236}">
              <a16:creationId xmlns:a16="http://schemas.microsoft.com/office/drawing/2014/main" id="{F539517C-793C-4BAE-88B1-04F9731E8A27}"/>
            </a:ext>
          </a:extLst>
        </xdr:cNvPr>
        <xdr:cNvSpPr txBox="1"/>
      </xdr:nvSpPr>
      <xdr:spPr>
        <a:xfrm>
          <a:off x="10690860" y="887730"/>
          <a:ext cx="21031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CCF0B8-4C1E-4B8E-960E-717D5C59A9E4}" type="TxLink">
            <a:rPr lang="en-US" sz="1600" b="1" i="0" u="none" strike="noStrike">
              <a:solidFill>
                <a:schemeClr val="bg1"/>
              </a:solidFill>
              <a:latin typeface="Times New Roman" panose="02020603050405020304" pitchFamily="18" charset="0"/>
              <a:ea typeface="Calibri"/>
              <a:cs typeface="Times New Roman" panose="02020603050405020304" pitchFamily="18" charset="0"/>
            </a:rPr>
            <a:pPr marL="0" indent="0" algn="ctr"/>
            <a:t>12.47%</a:t>
          </a:fld>
          <a:endParaRPr lang="en-IN" sz="1600" b="1"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5</xdr:col>
      <xdr:colOff>594360</xdr:colOff>
      <xdr:row>6</xdr:row>
      <xdr:rowOff>72390</xdr:rowOff>
    </xdr:from>
    <xdr:to>
      <xdr:col>9</xdr:col>
      <xdr:colOff>251460</xdr:colOff>
      <xdr:row>8</xdr:row>
      <xdr:rowOff>148590</xdr:rowOff>
    </xdr:to>
    <xdr:graphicFrame macro="">
      <xdr:nvGraphicFramePr>
        <xdr:cNvPr id="33" name="Chart 32">
          <a:extLst>
            <a:ext uri="{FF2B5EF4-FFF2-40B4-BE49-F238E27FC236}">
              <a16:creationId xmlns:a16="http://schemas.microsoft.com/office/drawing/2014/main" id="{DBC420EB-7997-4D49-A63F-A71947313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533400</xdr:colOff>
      <xdr:row>6</xdr:row>
      <xdr:rowOff>87630</xdr:rowOff>
    </xdr:from>
    <xdr:to>
      <xdr:col>13</xdr:col>
      <xdr:colOff>182880</xdr:colOff>
      <xdr:row>8</xdr:row>
      <xdr:rowOff>133350</xdr:rowOff>
    </xdr:to>
    <xdr:graphicFrame macro="">
      <xdr:nvGraphicFramePr>
        <xdr:cNvPr id="34" name="Chart 33">
          <a:extLst>
            <a:ext uri="{FF2B5EF4-FFF2-40B4-BE49-F238E27FC236}">
              <a16:creationId xmlns:a16="http://schemas.microsoft.com/office/drawing/2014/main" id="{335C5C35-FB52-401D-8C79-342BA8F45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449580</xdr:colOff>
      <xdr:row>6</xdr:row>
      <xdr:rowOff>72390</xdr:rowOff>
    </xdr:from>
    <xdr:to>
      <xdr:col>17</xdr:col>
      <xdr:colOff>60960</xdr:colOff>
      <xdr:row>8</xdr:row>
      <xdr:rowOff>148590</xdr:rowOff>
    </xdr:to>
    <xdr:graphicFrame macro="">
      <xdr:nvGraphicFramePr>
        <xdr:cNvPr id="35" name="Chart 34">
          <a:extLst>
            <a:ext uri="{FF2B5EF4-FFF2-40B4-BE49-F238E27FC236}">
              <a16:creationId xmlns:a16="http://schemas.microsoft.com/office/drawing/2014/main" id="{CA780D5F-A598-44BC-BE30-BE77747D5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342900</xdr:colOff>
      <xdr:row>6</xdr:row>
      <xdr:rowOff>76200</xdr:rowOff>
    </xdr:from>
    <xdr:to>
      <xdr:col>20</xdr:col>
      <xdr:colOff>601980</xdr:colOff>
      <xdr:row>8</xdr:row>
      <xdr:rowOff>144780</xdr:rowOff>
    </xdr:to>
    <xdr:graphicFrame macro="">
      <xdr:nvGraphicFramePr>
        <xdr:cNvPr id="36" name="Chart 35">
          <a:extLst>
            <a:ext uri="{FF2B5EF4-FFF2-40B4-BE49-F238E27FC236}">
              <a16:creationId xmlns:a16="http://schemas.microsoft.com/office/drawing/2014/main" id="{D6613ED5-F18E-4CE0-8709-A7A21F3BA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579120</xdr:colOff>
      <xdr:row>8</xdr:row>
      <xdr:rowOff>175260</xdr:rowOff>
    </xdr:from>
    <xdr:to>
      <xdr:col>8</xdr:col>
      <xdr:colOff>45720</xdr:colOff>
      <xdr:row>10</xdr:row>
      <xdr:rowOff>99060</xdr:rowOff>
    </xdr:to>
    <xdr:sp macro="" textlink="KPI!B17">
      <xdr:nvSpPr>
        <xdr:cNvPr id="37" name="TextBox 36">
          <a:extLst>
            <a:ext uri="{FF2B5EF4-FFF2-40B4-BE49-F238E27FC236}">
              <a16:creationId xmlns:a16="http://schemas.microsoft.com/office/drawing/2014/main" id="{438D4EF5-56F9-49C3-87CF-4175B3EC51AF}"/>
            </a:ext>
          </a:extLst>
        </xdr:cNvPr>
        <xdr:cNvSpPr txBox="1"/>
      </xdr:nvSpPr>
      <xdr:spPr>
        <a:xfrm>
          <a:off x="3627120" y="1638300"/>
          <a:ext cx="12954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solidFill>
              <a:latin typeface="Times New Roman" panose="02020603050405020304" pitchFamily="18" charset="0"/>
              <a:cs typeface="Times New Roman" panose="02020603050405020304" pitchFamily="18" charset="0"/>
            </a:rPr>
            <a:t>YOY</a:t>
          </a:r>
          <a:r>
            <a:rPr lang="en-IN" sz="1200" b="1" baseline="0">
              <a:solidFill>
                <a:schemeClr val="bg1"/>
              </a:solidFill>
              <a:latin typeface="Times New Roman" panose="02020603050405020304" pitchFamily="18" charset="0"/>
              <a:cs typeface="Times New Roman" panose="02020603050405020304" pitchFamily="18" charset="0"/>
            </a:rPr>
            <a:t> GROWTH</a:t>
          </a:r>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541020</xdr:colOff>
      <xdr:row>8</xdr:row>
      <xdr:rowOff>175260</xdr:rowOff>
    </xdr:from>
    <xdr:to>
      <xdr:col>12</xdr:col>
      <xdr:colOff>7620</xdr:colOff>
      <xdr:row>10</xdr:row>
      <xdr:rowOff>99060</xdr:rowOff>
    </xdr:to>
    <xdr:sp macro="" textlink="KPI!B17">
      <xdr:nvSpPr>
        <xdr:cNvPr id="38" name="TextBox 37">
          <a:extLst>
            <a:ext uri="{FF2B5EF4-FFF2-40B4-BE49-F238E27FC236}">
              <a16:creationId xmlns:a16="http://schemas.microsoft.com/office/drawing/2014/main" id="{8574059F-09DA-461E-ACA2-D96BCBD87871}"/>
            </a:ext>
          </a:extLst>
        </xdr:cNvPr>
        <xdr:cNvSpPr txBox="1"/>
      </xdr:nvSpPr>
      <xdr:spPr>
        <a:xfrm>
          <a:off x="6027420" y="1638300"/>
          <a:ext cx="12954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solidFill>
              <a:latin typeface="Times New Roman" panose="02020603050405020304" pitchFamily="18" charset="0"/>
              <a:cs typeface="Times New Roman" panose="02020603050405020304" pitchFamily="18" charset="0"/>
            </a:rPr>
            <a:t>YOY</a:t>
          </a:r>
          <a:r>
            <a:rPr lang="en-IN" sz="1200" b="1" baseline="0">
              <a:solidFill>
                <a:schemeClr val="bg1"/>
              </a:solidFill>
              <a:latin typeface="Times New Roman" panose="02020603050405020304" pitchFamily="18" charset="0"/>
              <a:cs typeface="Times New Roman" panose="02020603050405020304" pitchFamily="18" charset="0"/>
            </a:rPr>
            <a:t> GROWTH</a:t>
          </a:r>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449580</xdr:colOff>
      <xdr:row>8</xdr:row>
      <xdr:rowOff>175260</xdr:rowOff>
    </xdr:from>
    <xdr:to>
      <xdr:col>15</xdr:col>
      <xdr:colOff>525780</xdr:colOff>
      <xdr:row>10</xdr:row>
      <xdr:rowOff>99060</xdr:rowOff>
    </xdr:to>
    <xdr:sp macro="" textlink="KPI!B17">
      <xdr:nvSpPr>
        <xdr:cNvPr id="39" name="TextBox 38">
          <a:extLst>
            <a:ext uri="{FF2B5EF4-FFF2-40B4-BE49-F238E27FC236}">
              <a16:creationId xmlns:a16="http://schemas.microsoft.com/office/drawing/2014/main" id="{CE0D6243-19F0-4728-A483-E4A24E94C2C6}"/>
            </a:ext>
          </a:extLst>
        </xdr:cNvPr>
        <xdr:cNvSpPr txBox="1"/>
      </xdr:nvSpPr>
      <xdr:spPr>
        <a:xfrm>
          <a:off x="8374380" y="1638300"/>
          <a:ext cx="12954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solidFill>
              <a:latin typeface="Times New Roman" panose="02020603050405020304" pitchFamily="18" charset="0"/>
              <a:cs typeface="Times New Roman" panose="02020603050405020304" pitchFamily="18" charset="0"/>
            </a:rPr>
            <a:t>YOY</a:t>
          </a:r>
          <a:r>
            <a:rPr lang="en-IN" sz="1200" b="1" baseline="0">
              <a:solidFill>
                <a:schemeClr val="bg1"/>
              </a:solidFill>
              <a:latin typeface="Times New Roman" panose="02020603050405020304" pitchFamily="18" charset="0"/>
              <a:cs typeface="Times New Roman" panose="02020603050405020304" pitchFamily="18" charset="0"/>
            </a:rPr>
            <a:t> GROWTH</a:t>
          </a:r>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327660</xdr:colOff>
      <xdr:row>8</xdr:row>
      <xdr:rowOff>175260</xdr:rowOff>
    </xdr:from>
    <xdr:to>
      <xdr:col>19</xdr:col>
      <xdr:colOff>403860</xdr:colOff>
      <xdr:row>10</xdr:row>
      <xdr:rowOff>99060</xdr:rowOff>
    </xdr:to>
    <xdr:sp macro="" textlink="KPI!B17">
      <xdr:nvSpPr>
        <xdr:cNvPr id="40" name="TextBox 39">
          <a:extLst>
            <a:ext uri="{FF2B5EF4-FFF2-40B4-BE49-F238E27FC236}">
              <a16:creationId xmlns:a16="http://schemas.microsoft.com/office/drawing/2014/main" id="{B9EBBE34-26CF-4709-BE8B-63A22A655BAA}"/>
            </a:ext>
          </a:extLst>
        </xdr:cNvPr>
        <xdr:cNvSpPr txBox="1"/>
      </xdr:nvSpPr>
      <xdr:spPr>
        <a:xfrm>
          <a:off x="10690860" y="1638300"/>
          <a:ext cx="12954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solidFill>
              <a:latin typeface="Times New Roman" panose="02020603050405020304" pitchFamily="18" charset="0"/>
              <a:cs typeface="Times New Roman" panose="02020603050405020304" pitchFamily="18" charset="0"/>
            </a:rPr>
            <a:t>YOY</a:t>
          </a:r>
          <a:r>
            <a:rPr lang="en-IN" sz="1200" b="1" baseline="0">
              <a:solidFill>
                <a:schemeClr val="bg1"/>
              </a:solidFill>
              <a:latin typeface="Times New Roman" panose="02020603050405020304" pitchFamily="18" charset="0"/>
              <a:cs typeface="Times New Roman" panose="02020603050405020304" pitchFamily="18" charset="0"/>
            </a:rPr>
            <a:t> GROWTH</a:t>
          </a:r>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38100</xdr:colOff>
          <xdr:row>9</xdr:row>
          <xdr:rowOff>7620</xdr:rowOff>
        </xdr:from>
        <xdr:to>
          <xdr:col>5</xdr:col>
          <xdr:colOff>274320</xdr:colOff>
          <xdr:row>10</xdr:row>
          <xdr:rowOff>91440</xdr:rowOff>
        </xdr:to>
        <xdr:pic>
          <xdr:nvPicPr>
            <xdr:cNvPr id="47" name="Picture 46">
              <a:extLst>
                <a:ext uri="{FF2B5EF4-FFF2-40B4-BE49-F238E27FC236}">
                  <a16:creationId xmlns:a16="http://schemas.microsoft.com/office/drawing/2014/main" id="{6A944CF9-6B18-2F59-96F8-E8150F2CC696}"/>
                </a:ext>
              </a:extLst>
            </xdr:cNvPr>
            <xdr:cNvPicPr>
              <a:picLocks noChangeAspect="1" noChangeArrowheads="1"/>
              <a:extLst>
                <a:ext uri="{84589F7E-364E-4C9E-8A38-B11213B215E9}">
                  <a14:cameraTool cellRange="'KPI YOY'!$E$9" spid="_x0000_s11346"/>
                </a:ext>
              </a:extLst>
            </xdr:cNvPicPr>
          </xdr:nvPicPr>
          <xdr:blipFill>
            <a:blip xmlns:r="http://schemas.openxmlformats.org/officeDocument/2006/relationships" r:embed="rId6"/>
            <a:srcRect/>
            <a:stretch>
              <a:fillRect/>
            </a:stretch>
          </xdr:blipFill>
          <xdr:spPr bwMode="auto">
            <a:xfrm>
              <a:off x="2476500" y="1653540"/>
              <a:ext cx="84582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xdr:colOff>
          <xdr:row>9</xdr:row>
          <xdr:rowOff>0</xdr:rowOff>
        </xdr:from>
        <xdr:to>
          <xdr:col>9</xdr:col>
          <xdr:colOff>243840</xdr:colOff>
          <xdr:row>10</xdr:row>
          <xdr:rowOff>83820</xdr:rowOff>
        </xdr:to>
        <xdr:pic>
          <xdr:nvPicPr>
            <xdr:cNvPr id="49" name="Picture 48">
              <a:extLst>
                <a:ext uri="{FF2B5EF4-FFF2-40B4-BE49-F238E27FC236}">
                  <a16:creationId xmlns:a16="http://schemas.microsoft.com/office/drawing/2014/main" id="{1EB9595F-832C-23B5-F429-F6104143D30F}"/>
                </a:ext>
              </a:extLst>
            </xdr:cNvPr>
            <xdr:cNvPicPr>
              <a:picLocks noChangeAspect="1" noChangeArrowheads="1"/>
              <a:extLst>
                <a:ext uri="{84589F7E-364E-4C9E-8A38-B11213B215E9}">
                  <a14:cameraTool cellRange="'KPI YOY'!$C$9" spid="_x0000_s11347"/>
                </a:ext>
              </a:extLst>
            </xdr:cNvPicPr>
          </xdr:nvPicPr>
          <xdr:blipFill>
            <a:blip xmlns:r="http://schemas.openxmlformats.org/officeDocument/2006/relationships" r:embed="rId7"/>
            <a:srcRect/>
            <a:stretch>
              <a:fillRect/>
            </a:stretch>
          </xdr:blipFill>
          <xdr:spPr bwMode="auto">
            <a:xfrm>
              <a:off x="4892040" y="1645920"/>
              <a:ext cx="8382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586740</xdr:colOff>
          <xdr:row>9</xdr:row>
          <xdr:rowOff>7620</xdr:rowOff>
        </xdr:from>
        <xdr:to>
          <xdr:col>13</xdr:col>
          <xdr:colOff>182880</xdr:colOff>
          <xdr:row>10</xdr:row>
          <xdr:rowOff>91440</xdr:rowOff>
        </xdr:to>
        <xdr:pic>
          <xdr:nvPicPr>
            <xdr:cNvPr id="50" name="Picture 49">
              <a:extLst>
                <a:ext uri="{FF2B5EF4-FFF2-40B4-BE49-F238E27FC236}">
                  <a16:creationId xmlns:a16="http://schemas.microsoft.com/office/drawing/2014/main" id="{B3F17651-B1BE-AF94-E39C-9913F02C92C9}"/>
                </a:ext>
              </a:extLst>
            </xdr:cNvPr>
            <xdr:cNvPicPr>
              <a:picLocks noChangeAspect="1" noChangeArrowheads="1"/>
              <a:extLst>
                <a:ext uri="{84589F7E-364E-4C9E-8A38-B11213B215E9}">
                  <a14:cameraTool cellRange="'KPI YOY'!$D$9" spid="_x0000_s11348"/>
                </a:ext>
              </a:extLst>
            </xdr:cNvPicPr>
          </xdr:nvPicPr>
          <xdr:blipFill>
            <a:blip xmlns:r="http://schemas.openxmlformats.org/officeDocument/2006/relationships" r:embed="rId8"/>
            <a:srcRect/>
            <a:stretch>
              <a:fillRect/>
            </a:stretch>
          </xdr:blipFill>
          <xdr:spPr bwMode="auto">
            <a:xfrm>
              <a:off x="7292340" y="1653540"/>
              <a:ext cx="81534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480060</xdr:colOff>
          <xdr:row>9</xdr:row>
          <xdr:rowOff>7620</xdr:rowOff>
        </xdr:from>
        <xdr:to>
          <xdr:col>17</xdr:col>
          <xdr:colOff>68580</xdr:colOff>
          <xdr:row>10</xdr:row>
          <xdr:rowOff>91440</xdr:rowOff>
        </xdr:to>
        <xdr:pic>
          <xdr:nvPicPr>
            <xdr:cNvPr id="51" name="Picture 50">
              <a:extLst>
                <a:ext uri="{FF2B5EF4-FFF2-40B4-BE49-F238E27FC236}">
                  <a16:creationId xmlns:a16="http://schemas.microsoft.com/office/drawing/2014/main" id="{61CC16B5-1EF3-8299-DF5E-D892E4271FA1}"/>
                </a:ext>
              </a:extLst>
            </xdr:cNvPr>
            <xdr:cNvPicPr>
              <a:picLocks noChangeAspect="1" noChangeArrowheads="1"/>
              <a:extLst>
                <a:ext uri="{84589F7E-364E-4C9E-8A38-B11213B215E9}">
                  <a14:cameraTool cellRange="'KPI YOY'!$E$9" spid="_x0000_s11349"/>
                </a:ext>
              </a:extLst>
            </xdr:cNvPicPr>
          </xdr:nvPicPr>
          <xdr:blipFill>
            <a:blip xmlns:r="http://schemas.openxmlformats.org/officeDocument/2006/relationships" r:embed="rId6"/>
            <a:srcRect/>
            <a:stretch>
              <a:fillRect/>
            </a:stretch>
          </xdr:blipFill>
          <xdr:spPr bwMode="auto">
            <a:xfrm>
              <a:off x="9624060" y="1653540"/>
              <a:ext cx="80772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358140</xdr:colOff>
          <xdr:row>9</xdr:row>
          <xdr:rowOff>7620</xdr:rowOff>
        </xdr:from>
        <xdr:to>
          <xdr:col>21</xdr:col>
          <xdr:colOff>0</xdr:colOff>
          <xdr:row>10</xdr:row>
          <xdr:rowOff>91440</xdr:rowOff>
        </xdr:to>
        <xdr:pic>
          <xdr:nvPicPr>
            <xdr:cNvPr id="52" name="Picture 51">
              <a:extLst>
                <a:ext uri="{FF2B5EF4-FFF2-40B4-BE49-F238E27FC236}">
                  <a16:creationId xmlns:a16="http://schemas.microsoft.com/office/drawing/2014/main" id="{D438BAF7-1EBF-C1B4-FC2E-72AA28B0596D}"/>
                </a:ext>
              </a:extLst>
            </xdr:cNvPr>
            <xdr:cNvPicPr>
              <a:picLocks noChangeAspect="1" noChangeArrowheads="1"/>
              <a:extLst>
                <a:ext uri="{84589F7E-364E-4C9E-8A38-B11213B215E9}">
                  <a14:cameraTool cellRange="'KPI YOY'!$F$9" spid="_x0000_s11350"/>
                </a:ext>
              </a:extLst>
            </xdr:cNvPicPr>
          </xdr:nvPicPr>
          <xdr:blipFill>
            <a:blip xmlns:r="http://schemas.openxmlformats.org/officeDocument/2006/relationships" r:embed="rId9"/>
            <a:srcRect/>
            <a:stretch>
              <a:fillRect/>
            </a:stretch>
          </xdr:blipFill>
          <xdr:spPr bwMode="auto">
            <a:xfrm>
              <a:off x="11940540" y="1653540"/>
              <a:ext cx="86106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1</xdr:col>
      <xdr:colOff>480060</xdr:colOff>
      <xdr:row>11</xdr:row>
      <xdr:rowOff>7620</xdr:rowOff>
    </xdr:from>
    <xdr:ext cx="11811000" cy="2057400"/>
    <xdr:grpSp>
      <xdr:nvGrpSpPr>
        <xdr:cNvPr id="53" name="Shape 2">
          <a:extLst>
            <a:ext uri="{FF2B5EF4-FFF2-40B4-BE49-F238E27FC236}">
              <a16:creationId xmlns:a16="http://schemas.microsoft.com/office/drawing/2014/main" id="{B0BFBABB-79F5-43CB-AA65-09AC4D6F5E01}"/>
            </a:ext>
          </a:extLst>
        </xdr:cNvPr>
        <xdr:cNvGrpSpPr/>
      </xdr:nvGrpSpPr>
      <xdr:grpSpPr>
        <a:xfrm>
          <a:off x="1089660" y="2056553"/>
          <a:ext cx="11811000" cy="2057400"/>
          <a:chOff x="0" y="2751300"/>
          <a:chExt cx="10692000" cy="2057400"/>
        </a:xfrm>
      </xdr:grpSpPr>
      <xdr:grpSp>
        <xdr:nvGrpSpPr>
          <xdr:cNvPr id="54" name="Shape 4">
            <a:extLst>
              <a:ext uri="{FF2B5EF4-FFF2-40B4-BE49-F238E27FC236}">
                <a16:creationId xmlns:a16="http://schemas.microsoft.com/office/drawing/2014/main" id="{A398A053-F596-48D6-C181-44942D1278D3}"/>
              </a:ext>
            </a:extLst>
          </xdr:cNvPr>
          <xdr:cNvGrpSpPr/>
        </xdr:nvGrpSpPr>
        <xdr:grpSpPr>
          <a:xfrm>
            <a:off x="0" y="2751300"/>
            <a:ext cx="10692000" cy="2057400"/>
            <a:chOff x="152400" y="1971675"/>
            <a:chExt cx="12515850" cy="2228850"/>
          </a:xfrm>
        </xdr:grpSpPr>
        <xdr:sp macro="" textlink="">
          <xdr:nvSpPr>
            <xdr:cNvPr id="55" name="Shape 5">
              <a:extLst>
                <a:ext uri="{FF2B5EF4-FFF2-40B4-BE49-F238E27FC236}">
                  <a16:creationId xmlns:a16="http://schemas.microsoft.com/office/drawing/2014/main" id="{2A12CE22-782E-D337-8A7E-2AF5648629E8}"/>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6" name="Shape 6">
              <a:extLst>
                <a:ext uri="{FF2B5EF4-FFF2-40B4-BE49-F238E27FC236}">
                  <a16:creationId xmlns:a16="http://schemas.microsoft.com/office/drawing/2014/main" id="{4FFB8C94-7637-7B40-CC35-0EEAF178967D}"/>
                </a:ext>
              </a:extLst>
            </xdr:cNvPr>
            <xdr:cNvGrpSpPr/>
          </xdr:nvGrpSpPr>
          <xdr:grpSpPr>
            <a:xfrm>
              <a:off x="152400" y="1971675"/>
              <a:ext cx="5219701" cy="2219325"/>
              <a:chOff x="152400" y="1971675"/>
              <a:chExt cx="5219701" cy="2219325"/>
            </a:xfrm>
          </xdr:grpSpPr>
          <xdr:sp macro="" textlink="">
            <xdr:nvSpPr>
              <xdr:cNvPr id="63" name="Shape 7">
                <a:extLst>
                  <a:ext uri="{FF2B5EF4-FFF2-40B4-BE49-F238E27FC236}">
                    <a16:creationId xmlns:a16="http://schemas.microsoft.com/office/drawing/2014/main" id="{3901EA51-3E32-44D8-BE90-0F6782FCDCC7}"/>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8">
                <a:extLst>
                  <a:ext uri="{FF2B5EF4-FFF2-40B4-BE49-F238E27FC236}">
                    <a16:creationId xmlns:a16="http://schemas.microsoft.com/office/drawing/2014/main" id="{B79A1FCE-C57E-8276-9BF0-34BD630AEFCD}"/>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57" name="Shape 9">
              <a:extLst>
                <a:ext uri="{FF2B5EF4-FFF2-40B4-BE49-F238E27FC236}">
                  <a16:creationId xmlns:a16="http://schemas.microsoft.com/office/drawing/2014/main" id="{7B14D1EF-6A7B-2001-753B-BAE9E679C4FC}"/>
                </a:ext>
              </a:extLst>
            </xdr:cNvPr>
            <xdr:cNvGrpSpPr/>
          </xdr:nvGrpSpPr>
          <xdr:grpSpPr>
            <a:xfrm>
              <a:off x="5448301" y="1971675"/>
              <a:ext cx="4305300" cy="2219325"/>
              <a:chOff x="5448301" y="1971675"/>
              <a:chExt cx="4305300" cy="2219325"/>
            </a:xfrm>
          </xdr:grpSpPr>
          <xdr:sp macro="" textlink="">
            <xdr:nvSpPr>
              <xdr:cNvPr id="61" name="Shape 10">
                <a:extLst>
                  <a:ext uri="{FF2B5EF4-FFF2-40B4-BE49-F238E27FC236}">
                    <a16:creationId xmlns:a16="http://schemas.microsoft.com/office/drawing/2014/main" id="{2C45B1A8-9515-B4A0-423C-CB288455D6B2}"/>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 name="Shape 11">
                <a:extLst>
                  <a:ext uri="{FF2B5EF4-FFF2-40B4-BE49-F238E27FC236}">
                    <a16:creationId xmlns:a16="http://schemas.microsoft.com/office/drawing/2014/main" id="{2279EDBD-73C3-E915-8F1C-5BC0721C6B51}"/>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58" name="Shape 12">
              <a:extLst>
                <a:ext uri="{FF2B5EF4-FFF2-40B4-BE49-F238E27FC236}">
                  <a16:creationId xmlns:a16="http://schemas.microsoft.com/office/drawing/2014/main" id="{1488F5A2-E54E-6031-E728-78099CE34260}"/>
                </a:ext>
              </a:extLst>
            </xdr:cNvPr>
            <xdr:cNvGrpSpPr/>
          </xdr:nvGrpSpPr>
          <xdr:grpSpPr>
            <a:xfrm>
              <a:off x="9848850" y="1971675"/>
              <a:ext cx="2819400" cy="2228850"/>
              <a:chOff x="9848850" y="1866900"/>
              <a:chExt cx="2819400" cy="2219325"/>
            </a:xfrm>
          </xdr:grpSpPr>
          <xdr:sp macro="" textlink="">
            <xdr:nvSpPr>
              <xdr:cNvPr id="59" name="Shape 13">
                <a:extLst>
                  <a:ext uri="{FF2B5EF4-FFF2-40B4-BE49-F238E27FC236}">
                    <a16:creationId xmlns:a16="http://schemas.microsoft.com/office/drawing/2014/main" id="{65CA1AC9-6CA3-560C-8C94-B75CE6E700AC}"/>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 name="Shape 14">
                <a:extLst>
                  <a:ext uri="{FF2B5EF4-FFF2-40B4-BE49-F238E27FC236}">
                    <a16:creationId xmlns:a16="http://schemas.microsoft.com/office/drawing/2014/main" id="{5A5537C5-DB1E-49F6-ADE6-CE1C505174DF}"/>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1</xdr:col>
      <xdr:colOff>586740</xdr:colOff>
      <xdr:row>12</xdr:row>
      <xdr:rowOff>160020</xdr:rowOff>
    </xdr:from>
    <xdr:to>
      <xdr:col>9</xdr:col>
      <xdr:colOff>419100</xdr:colOff>
      <xdr:row>21</xdr:row>
      <xdr:rowOff>160020</xdr:rowOff>
    </xdr:to>
    <xdr:graphicFrame macro="">
      <xdr:nvGraphicFramePr>
        <xdr:cNvPr id="65" name="Chart 64">
          <a:extLst>
            <a:ext uri="{FF2B5EF4-FFF2-40B4-BE49-F238E27FC236}">
              <a16:creationId xmlns:a16="http://schemas.microsoft.com/office/drawing/2014/main" id="{8C10428C-064F-4962-A053-1EA674C6A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91440</xdr:colOff>
      <xdr:row>12</xdr:row>
      <xdr:rowOff>160020</xdr:rowOff>
    </xdr:from>
    <xdr:to>
      <xdr:col>16</xdr:col>
      <xdr:colOff>289560</xdr:colOff>
      <xdr:row>21</xdr:row>
      <xdr:rowOff>160020</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150F41A9-7D4E-4FFC-9877-92F4461E5B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187440" y="2354580"/>
              <a:ext cx="3855720" cy="164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563880</xdr:colOff>
      <xdr:row>12</xdr:row>
      <xdr:rowOff>167640</xdr:rowOff>
    </xdr:from>
    <xdr:to>
      <xdr:col>21</xdr:col>
      <xdr:colOff>15240</xdr:colOff>
      <xdr:row>21</xdr:row>
      <xdr:rowOff>152400</xdr:rowOff>
    </xdr:to>
    <xdr:graphicFrame macro="">
      <xdr:nvGraphicFramePr>
        <xdr:cNvPr id="67" name="Chart 66">
          <a:extLst>
            <a:ext uri="{FF2B5EF4-FFF2-40B4-BE49-F238E27FC236}">
              <a16:creationId xmlns:a16="http://schemas.microsoft.com/office/drawing/2014/main" id="{D659B58B-1987-491F-9A3A-931B0DF7F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434340</xdr:colOff>
      <xdr:row>22</xdr:row>
      <xdr:rowOff>137160</xdr:rowOff>
    </xdr:from>
    <xdr:to>
      <xdr:col>9</xdr:col>
      <xdr:colOff>548640</xdr:colOff>
      <xdr:row>33</xdr:row>
      <xdr:rowOff>135255</xdr:rowOff>
    </xdr:to>
    <xdr:grpSp>
      <xdr:nvGrpSpPr>
        <xdr:cNvPr id="69" name="Group 68">
          <a:extLst>
            <a:ext uri="{FF2B5EF4-FFF2-40B4-BE49-F238E27FC236}">
              <a16:creationId xmlns:a16="http://schemas.microsoft.com/office/drawing/2014/main" id="{290F8636-7461-49BC-80B6-03AF97685233}"/>
            </a:ext>
          </a:extLst>
        </xdr:cNvPr>
        <xdr:cNvGrpSpPr/>
      </xdr:nvGrpSpPr>
      <xdr:grpSpPr>
        <a:xfrm>
          <a:off x="1043940" y="4235027"/>
          <a:ext cx="4991100" cy="2047028"/>
          <a:chOff x="165735" y="3872865"/>
          <a:chExt cx="4991100" cy="2009775"/>
        </a:xfrm>
      </xdr:grpSpPr>
      <xdr:sp macro="" textlink="">
        <xdr:nvSpPr>
          <xdr:cNvPr id="70" name="Shape 15">
            <a:extLst>
              <a:ext uri="{FF2B5EF4-FFF2-40B4-BE49-F238E27FC236}">
                <a16:creationId xmlns:a16="http://schemas.microsoft.com/office/drawing/2014/main" id="{C7A5E208-877C-3E30-9CC7-D22CB702B703}"/>
              </a:ext>
            </a:extLst>
          </xdr:cNvPr>
          <xdr:cNvSpPr/>
        </xdr:nvSpPr>
        <xdr:spPr>
          <a:xfrm>
            <a:off x="165735" y="38728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1" name="Shape 16">
            <a:extLst>
              <a:ext uri="{FF2B5EF4-FFF2-40B4-BE49-F238E27FC236}">
                <a16:creationId xmlns:a16="http://schemas.microsoft.com/office/drawing/2014/main" id="{BFA24D2E-C5EF-DE08-ECFE-EDF07A983FD8}"/>
              </a:ext>
            </a:extLst>
          </xdr:cNvPr>
          <xdr:cNvSpPr/>
        </xdr:nvSpPr>
        <xdr:spPr>
          <a:xfrm>
            <a:off x="228600" y="39604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grpSp>
    <xdr:clientData fLocksWithSheet="0"/>
  </xdr:twoCellAnchor>
  <xdr:twoCellAnchor>
    <xdr:from>
      <xdr:col>10</xdr:col>
      <xdr:colOff>38100</xdr:colOff>
      <xdr:row>22</xdr:row>
      <xdr:rowOff>129540</xdr:rowOff>
    </xdr:from>
    <xdr:to>
      <xdr:col>15</xdr:col>
      <xdr:colOff>295275</xdr:colOff>
      <xdr:row>33</xdr:row>
      <xdr:rowOff>127635</xdr:rowOff>
    </xdr:to>
    <xdr:grpSp>
      <xdr:nvGrpSpPr>
        <xdr:cNvPr id="73" name="Group 72">
          <a:extLst>
            <a:ext uri="{FF2B5EF4-FFF2-40B4-BE49-F238E27FC236}">
              <a16:creationId xmlns:a16="http://schemas.microsoft.com/office/drawing/2014/main" id="{678705FB-3545-4313-875E-7010B18BF066}"/>
            </a:ext>
          </a:extLst>
        </xdr:cNvPr>
        <xdr:cNvGrpSpPr/>
      </xdr:nvGrpSpPr>
      <xdr:grpSpPr>
        <a:xfrm>
          <a:off x="6134100" y="4227407"/>
          <a:ext cx="3305175" cy="2047028"/>
          <a:chOff x="5280660" y="3912870"/>
          <a:chExt cx="3305175" cy="2009775"/>
        </a:xfrm>
      </xdr:grpSpPr>
      <xdr:sp macro="" textlink="">
        <xdr:nvSpPr>
          <xdr:cNvPr id="74" name="Shape 17">
            <a:extLst>
              <a:ext uri="{FF2B5EF4-FFF2-40B4-BE49-F238E27FC236}">
                <a16:creationId xmlns:a16="http://schemas.microsoft.com/office/drawing/2014/main" id="{5BB0841A-BDF4-7F49-0649-8CF8FB3045C4}"/>
              </a:ext>
            </a:extLst>
          </xdr:cNvPr>
          <xdr:cNvSpPr/>
        </xdr:nvSpPr>
        <xdr:spPr>
          <a:xfrm>
            <a:off x="528066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5" name="Shape 18">
            <a:extLst>
              <a:ext uri="{FF2B5EF4-FFF2-40B4-BE49-F238E27FC236}">
                <a16:creationId xmlns:a16="http://schemas.microsoft.com/office/drawing/2014/main" id="{ED6DC039-994B-09B6-5D1A-BCAE1B9AC8F1}"/>
              </a:ext>
            </a:extLst>
          </xdr:cNvPr>
          <xdr:cNvSpPr/>
        </xdr:nvSpPr>
        <xdr:spPr>
          <a:xfrm>
            <a:off x="5396865" y="39509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clientData fLocksWithSheet="0"/>
  </xdr:twoCellAnchor>
  <xdr:twoCellAnchor>
    <xdr:from>
      <xdr:col>15</xdr:col>
      <xdr:colOff>388620</xdr:colOff>
      <xdr:row>22</xdr:row>
      <xdr:rowOff>129540</xdr:rowOff>
    </xdr:from>
    <xdr:to>
      <xdr:col>21</xdr:col>
      <xdr:colOff>152400</xdr:colOff>
      <xdr:row>33</xdr:row>
      <xdr:rowOff>118110</xdr:rowOff>
    </xdr:to>
    <xdr:grpSp>
      <xdr:nvGrpSpPr>
        <xdr:cNvPr id="76" name="Group 75">
          <a:extLst>
            <a:ext uri="{FF2B5EF4-FFF2-40B4-BE49-F238E27FC236}">
              <a16:creationId xmlns:a16="http://schemas.microsoft.com/office/drawing/2014/main" id="{20A3482C-86D5-4F74-A20C-9765F9D67522}"/>
            </a:ext>
          </a:extLst>
        </xdr:cNvPr>
        <xdr:cNvGrpSpPr/>
      </xdr:nvGrpSpPr>
      <xdr:grpSpPr>
        <a:xfrm>
          <a:off x="9532620" y="4227407"/>
          <a:ext cx="3421380" cy="2037503"/>
          <a:chOff x="8703945" y="3912870"/>
          <a:chExt cx="3343275" cy="2000250"/>
        </a:xfrm>
      </xdr:grpSpPr>
      <xdr:sp macro="" textlink="">
        <xdr:nvSpPr>
          <xdr:cNvPr id="77" name="Shape 19">
            <a:extLst>
              <a:ext uri="{FF2B5EF4-FFF2-40B4-BE49-F238E27FC236}">
                <a16:creationId xmlns:a16="http://schemas.microsoft.com/office/drawing/2014/main" id="{4C18F972-46AE-C35A-35D7-6CDF1829DFF9}"/>
              </a:ext>
            </a:extLst>
          </xdr:cNvPr>
          <xdr:cNvSpPr/>
        </xdr:nvSpPr>
        <xdr:spPr>
          <a:xfrm>
            <a:off x="8703945" y="39128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8" name="Shape 20">
            <a:extLst>
              <a:ext uri="{FF2B5EF4-FFF2-40B4-BE49-F238E27FC236}">
                <a16:creationId xmlns:a16="http://schemas.microsoft.com/office/drawing/2014/main" id="{44C54234-99A9-F9C9-7375-730431905424}"/>
              </a:ext>
            </a:extLst>
          </xdr:cNvPr>
          <xdr:cNvSpPr/>
        </xdr:nvSpPr>
        <xdr:spPr>
          <a:xfrm>
            <a:off x="8814435" y="39509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twoCellAnchor>
    <xdr:from>
      <xdr:col>1</xdr:col>
      <xdr:colOff>525780</xdr:colOff>
      <xdr:row>24</xdr:row>
      <xdr:rowOff>160020</xdr:rowOff>
    </xdr:from>
    <xdr:to>
      <xdr:col>9</xdr:col>
      <xdr:colOff>449580</xdr:colOff>
      <xdr:row>33</xdr:row>
      <xdr:rowOff>68580</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E22701E5-9334-4E43-9EEE-782BEAE1A8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35380" y="4549140"/>
              <a:ext cx="4800600" cy="1554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91440</xdr:colOff>
      <xdr:row>24</xdr:row>
      <xdr:rowOff>114300</xdr:rowOff>
    </xdr:from>
    <xdr:to>
      <xdr:col>15</xdr:col>
      <xdr:colOff>228600</xdr:colOff>
      <xdr:row>33</xdr:row>
      <xdr:rowOff>53340</xdr:rowOff>
    </xdr:to>
    <xdr:graphicFrame macro="">
      <xdr:nvGraphicFramePr>
        <xdr:cNvPr id="80" name="Chart 79">
          <a:extLst>
            <a:ext uri="{FF2B5EF4-FFF2-40B4-BE49-F238E27FC236}">
              <a16:creationId xmlns:a16="http://schemas.microsoft.com/office/drawing/2014/main" id="{6D9B83CD-88C7-4297-B83B-EC871AC83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35</xdr:col>
      <xdr:colOff>495300</xdr:colOff>
      <xdr:row>19</xdr:row>
      <xdr:rowOff>0</xdr:rowOff>
    </xdr:from>
    <xdr:to>
      <xdr:col>38</xdr:col>
      <xdr:colOff>495300</xdr:colOff>
      <xdr:row>32</xdr:row>
      <xdr:rowOff>89535</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8CED10D5-3ED8-4F95-9ADB-2600EA95653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831300" y="3539067"/>
              <a:ext cx="1828800" cy="2511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xdr:colOff>
      <xdr:row>24</xdr:row>
      <xdr:rowOff>34291</xdr:rowOff>
    </xdr:from>
    <xdr:to>
      <xdr:col>21</xdr:col>
      <xdr:colOff>91440</xdr:colOff>
      <xdr:row>33</xdr:row>
      <xdr:rowOff>7620</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C88CE8A0-90DC-490E-83B6-EABA32F69F9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20500" y="4504691"/>
              <a:ext cx="1272540" cy="1649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167640</xdr:colOff>
      <xdr:row>24</xdr:row>
      <xdr:rowOff>34291</xdr:rowOff>
    </xdr:from>
    <xdr:to>
      <xdr:col>18</xdr:col>
      <xdr:colOff>594360</xdr:colOff>
      <xdr:row>33</xdr:row>
      <xdr:rowOff>19050</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71FC8DA7-9A38-48EB-9B13-99EBCFA2A75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30840" y="4504691"/>
              <a:ext cx="1036320" cy="166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472440</xdr:colOff>
      <xdr:row>24</xdr:row>
      <xdr:rowOff>38101</xdr:rowOff>
    </xdr:from>
    <xdr:to>
      <xdr:col>17</xdr:col>
      <xdr:colOff>106680</xdr:colOff>
      <xdr:row>33</xdr:row>
      <xdr:rowOff>22860</xdr:rowOff>
    </xdr:to>
    <mc:AlternateContent xmlns:mc="http://schemas.openxmlformats.org/markup-compatibility/2006" xmlns:a14="http://schemas.microsoft.com/office/drawing/2010/main">
      <mc:Choice Requires="a14">
        <xdr:graphicFrame macro="">
          <xdr:nvGraphicFramePr>
            <xdr:cNvPr id="84" name="Year 2">
              <a:extLst>
                <a:ext uri="{FF2B5EF4-FFF2-40B4-BE49-F238E27FC236}">
                  <a16:creationId xmlns:a16="http://schemas.microsoft.com/office/drawing/2014/main" id="{D8C3DAD1-A782-46DA-8F12-181472BFB05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616440" y="4508501"/>
              <a:ext cx="853440" cy="166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165735</xdr:colOff>
      <xdr:row>22</xdr:row>
      <xdr:rowOff>17145</xdr:rowOff>
    </xdr:from>
    <xdr:to>
      <xdr:col>8</xdr:col>
      <xdr:colOff>401955</xdr:colOff>
      <xdr:row>33</xdr:row>
      <xdr:rowOff>99060</xdr:rowOff>
    </xdr:to>
    <xdr:grpSp>
      <xdr:nvGrpSpPr>
        <xdr:cNvPr id="40" name="Group 39">
          <a:extLst>
            <a:ext uri="{FF2B5EF4-FFF2-40B4-BE49-F238E27FC236}">
              <a16:creationId xmlns:a16="http://schemas.microsoft.com/office/drawing/2014/main" id="{500C0EA2-9197-6BF0-4485-0C042C304399}"/>
            </a:ext>
          </a:extLst>
        </xdr:cNvPr>
        <xdr:cNvGrpSpPr/>
      </xdr:nvGrpSpPr>
      <xdr:grpSpPr>
        <a:xfrm>
          <a:off x="165735" y="3872865"/>
          <a:ext cx="4991100" cy="2009775"/>
          <a:chOff x="165735" y="3872865"/>
          <a:chExt cx="4991100" cy="200977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65735" y="38728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39604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grpSp>
    <xdr:clientData fLocksWithSheet="0"/>
  </xdr:twoCellAnchor>
  <xdr:twoCellAnchor>
    <xdr:from>
      <xdr:col>8</xdr:col>
      <xdr:colOff>525780</xdr:colOff>
      <xdr:row>22</xdr:row>
      <xdr:rowOff>57150</xdr:rowOff>
    </xdr:from>
    <xdr:to>
      <xdr:col>14</xdr:col>
      <xdr:colOff>264795</xdr:colOff>
      <xdr:row>33</xdr:row>
      <xdr:rowOff>139065</xdr:rowOff>
    </xdr:to>
    <xdr:grpSp>
      <xdr:nvGrpSpPr>
        <xdr:cNvPr id="42" name="Group 41">
          <a:extLst>
            <a:ext uri="{FF2B5EF4-FFF2-40B4-BE49-F238E27FC236}">
              <a16:creationId xmlns:a16="http://schemas.microsoft.com/office/drawing/2014/main" id="{F8DD7EAD-2494-8C93-EAFD-56F583FBAB92}"/>
            </a:ext>
          </a:extLst>
        </xdr:cNvPr>
        <xdr:cNvGrpSpPr/>
      </xdr:nvGrpSpPr>
      <xdr:grpSpPr>
        <a:xfrm>
          <a:off x="5280660" y="3912870"/>
          <a:ext cx="3305175" cy="2009775"/>
          <a:chOff x="5280660" y="3912870"/>
          <a:chExt cx="3305175" cy="2009775"/>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528066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396865" y="39509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clientData fLocksWithSheet="0"/>
  </xdr:twoCellAnchor>
  <xdr:twoCellAnchor>
    <xdr:from>
      <xdr:col>14</xdr:col>
      <xdr:colOff>382905</xdr:colOff>
      <xdr:row>22</xdr:row>
      <xdr:rowOff>57150</xdr:rowOff>
    </xdr:from>
    <xdr:to>
      <xdr:col>20</xdr:col>
      <xdr:colOff>160020</xdr:colOff>
      <xdr:row>33</xdr:row>
      <xdr:rowOff>129540</xdr:rowOff>
    </xdr:to>
    <xdr:grpSp>
      <xdr:nvGrpSpPr>
        <xdr:cNvPr id="43" name="Group 42">
          <a:extLst>
            <a:ext uri="{FF2B5EF4-FFF2-40B4-BE49-F238E27FC236}">
              <a16:creationId xmlns:a16="http://schemas.microsoft.com/office/drawing/2014/main" id="{49FA8251-FD97-3914-E6B4-F985134F7828}"/>
            </a:ext>
          </a:extLst>
        </xdr:cNvPr>
        <xdr:cNvGrpSpPr/>
      </xdr:nvGrpSpPr>
      <xdr:grpSpPr>
        <a:xfrm>
          <a:off x="8703945" y="3912870"/>
          <a:ext cx="3343275" cy="2000250"/>
          <a:chOff x="8703945" y="3912870"/>
          <a:chExt cx="3343275" cy="2000250"/>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8703945" y="39128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814435" y="39509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ismail" refreshedDate="45199.49027696759" createdVersion="8" refreshedVersion="8" minRefreshableVersion="3" recordCount="9994" xr:uid="{47FE6DAC-4675-443A-9B4A-9A98E6B287D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46182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DC3F24-8FF4-4E9C-89BD-7DBADB6FA334}" name="Combo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B22914-58F9-4915-9419-CCD34D99BE05}" name="Water Fall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FFDFF-4317-4579-9429-2494A063DF47}" name="Pie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DDDC98-7B02-4BC0-A09F-8A1789D65AB3}" name="Map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4847CF-BC33-4D38-A9AB-6FA35DAB63F9}" name="Top 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DA8816-F821-460D-9949-BC23DDB10BC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AE0961-647A-49F7-9943-B5F4C21E0B8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5E416C-7F9F-45E5-82A9-FF690D50F9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1750DB-3601-4E93-B0E2-7984CA46AF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75A51F-35F2-4CC7-9161-DB43D003467B}"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651734-5D62-4EFE-9426-AA5121CBBAA2}" name="KPI 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75F9E49-5DF4-4BF4-83FA-3AAA3A2CB14F}" sourceName="Year">
  <pivotTables>
    <pivotTable tabId="4" name="Water Fall Chart"/>
    <pivotTable tabId="3" name="Combo Chart"/>
    <pivotTable tabId="8" name="KPI"/>
    <pivotTable tabId="8" name="PivotTable10"/>
    <pivotTable tabId="8" name="PivotTable7"/>
    <pivotTable tabId="8" name="PivotTable8"/>
    <pivotTable tabId="8" name="PivotTable9"/>
    <pivotTable tabId="6" name="Map Chart"/>
    <pivotTable tabId="5" name="Pie Chart"/>
    <pivotTable tabId="7" name="Top 5"/>
  </pivotTables>
  <data>
    <tabular pivotCacheId="104618201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B60B17-9EBC-4A15-9994-FDC6E3A18C22}" sourceName="Segment">
  <pivotTables>
    <pivotTable tabId="4" name="Water Fall Chart"/>
    <pivotTable tabId="3" name="Combo Chart"/>
    <pivotTable tabId="8" name="KPI"/>
    <pivotTable tabId="8" name="PivotTable10"/>
    <pivotTable tabId="8" name="PivotTable7"/>
    <pivotTable tabId="8" name="PivotTable8"/>
    <pivotTable tabId="8" name="PivotTable9"/>
    <pivotTable tabId="10" name="KPI YOY"/>
    <pivotTable tabId="6" name="Map Chart"/>
    <pivotTable tabId="5" name="Pie Chart"/>
    <pivotTable tabId="7" name="Top 5"/>
  </pivotTables>
  <data>
    <tabular pivotCacheId="104618201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4101D8-0C7A-433E-9F23-7BCFB39ED04A}" sourceName="Region">
  <pivotTables>
    <pivotTable tabId="4" name="Water Fall Chart"/>
    <pivotTable tabId="3" name="Combo Chart"/>
    <pivotTable tabId="8" name="KPI"/>
    <pivotTable tabId="8" name="PivotTable10"/>
    <pivotTable tabId="8" name="PivotTable7"/>
    <pivotTable tabId="8" name="PivotTable8"/>
    <pivotTable tabId="8" name="PivotTable9"/>
    <pivotTable tabId="10" name="KPI YOY"/>
    <pivotTable tabId="6" name="Map Chart"/>
    <pivotTable tabId="5" name="Pie Chart"/>
    <pivotTable tabId="7" name="Top 5"/>
  </pivotTables>
  <data>
    <tabular pivotCacheId="104618201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6463169-8C5F-4112-BC7E-97D86593F02D}" cache="Slicer_Year" caption="Year" rowHeight="234950"/>
  <slicer name="Segment" xr10:uid="{228E95AE-C3BA-4CBD-860F-D0B23E739D8C}" cache="Slicer_Segment" caption="Segment" rowHeight="234950"/>
  <slicer name="Region" xr10:uid="{6EA47BDE-9514-448A-A904-962E7158D31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2FFCA07-1BAF-491E-B527-39DFA5F401C0}" cache="Slicer_Year" caption="Year" rowHeight="234950"/>
  <slicer name="Year 2" xr10:uid="{01D6B165-46F4-4F1F-BB6F-5BB5CA9B242E}" cache="Slicer_Year" caption="Year" style="SlicerStyleLight1 2" rowHeight="234950"/>
  <slicer name="Segment 1" xr10:uid="{189E8ED5-52D3-4ED7-A988-26E3E86ED2B8}" cache="Slicer_Segment" caption="Segment" style="SlicerStyleLight1 2" rowHeight="234950"/>
  <slicer name="Region 1" xr10:uid="{5F6FDF7C-434F-4ABD-A782-02BCEBCAB8F1}"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CDABD9-2C98-488A-85F7-25631DB9D44D}" name="Table2" displayName="Table2" ref="A1:V1422" totalsRowShown="0">
  <autoFilter ref="A1:V1422" xr:uid="{D9CDABD9-2C98-488A-85F7-25631DB9D44D}"/>
  <tableColumns count="22">
    <tableColumn id="1" xr3:uid="{5069F77D-C404-4C81-9E5E-922C7AD43F76}" name="Row ID"/>
    <tableColumn id="2" xr3:uid="{A14608E3-1B6D-4E32-82F3-757E8647A1C5}" name="Order ID"/>
    <tableColumn id="3" xr3:uid="{E20DE7EE-9559-4B10-9832-D5BB018516FA}" name="Year"/>
    <tableColumn id="4" xr3:uid="{CB93FE46-AB51-43E3-A598-D1EC02C65326}" name="Order Date" dataDxfId="1"/>
    <tableColumn id="5" xr3:uid="{782022E0-7914-424F-96EB-EBC614DCD260}" name="Ship Date" dataDxfId="0"/>
    <tableColumn id="6" xr3:uid="{3DB1DD47-3CE6-4315-8348-09FB4E021DE6}" name="Ship Mode"/>
    <tableColumn id="7" xr3:uid="{A263B04C-5AFC-40C4-8783-3B8835B76AB0}" name="Customer ID"/>
    <tableColumn id="8" xr3:uid="{1870ED01-D104-4EF2-BCCC-4F5A33BB7469}" name="Customer Name"/>
    <tableColumn id="9" xr3:uid="{01648A72-B5D6-4072-B161-169B106923FF}" name="Segment"/>
    <tableColumn id="10" xr3:uid="{E6ED8B9F-CE7B-4C2A-BEB5-079BE45ECDDF}" name="Country"/>
    <tableColumn id="11" xr3:uid="{8777961F-1605-475B-975D-C3799B4EE764}" name="City"/>
    <tableColumn id="12" xr3:uid="{EB3A69E0-07C7-466B-A8AA-65C033454346}" name="State"/>
    <tableColumn id="13" xr3:uid="{8EAF11BE-4E05-474B-B378-916DD845A800}" name="Postal Code"/>
    <tableColumn id="14" xr3:uid="{E74111B0-7461-4BEE-9E7C-4A3FA7B865A4}" name="Region"/>
    <tableColumn id="15" xr3:uid="{CC86C44D-21BA-4ED4-BEED-D57F6726F3E9}" name="Product ID"/>
    <tableColumn id="16" xr3:uid="{4D229C5C-120D-46C7-9280-A6D6298A9D5E}" name="Category"/>
    <tableColumn id="17" xr3:uid="{340DC008-85A7-48B8-AC4B-483465070DDB}" name="Sub-Category"/>
    <tableColumn id="18" xr3:uid="{810952CB-417E-4462-9B01-64F39BED9989}" name="Product Name"/>
    <tableColumn id="19" xr3:uid="{2783F2B0-E0CF-45F4-8D03-AD4E68DA1CB6}" name="Sales"/>
    <tableColumn id="20" xr3:uid="{70EA3DC6-3C03-4C6D-B86E-0625A28921EE}" name="Quantity"/>
    <tableColumn id="21" xr3:uid="{32E925C9-A4D2-416C-8A11-2457400F58DE}" name="Discount"/>
    <tableColumn id="22" xr3:uid="{CE5C301A-E92D-4391-869B-1F26C1B58E53}"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C0B74-119F-4D75-90C2-934CFE3771CD}">
  <dimension ref="A3:C16"/>
  <sheetViews>
    <sheetView workbookViewId="0">
      <selection activeCell="C7" sqref="C7"/>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3" t="s">
        <v>10948</v>
      </c>
    </row>
    <row r="4" spans="1:3" x14ac:dyDescent="0.3">
      <c r="A4" s="8" t="s">
        <v>10935</v>
      </c>
      <c r="B4" s="18">
        <v>95365.937600000019</v>
      </c>
      <c r="C4" s="19">
        <v>9199.2699999999986</v>
      </c>
    </row>
    <row r="5" spans="1:3" x14ac:dyDescent="0.3">
      <c r="A5" s="9" t="s">
        <v>10936</v>
      </c>
      <c r="B5" s="20">
        <v>60172.649400000024</v>
      </c>
      <c r="C5" s="21">
        <v>10288.898699999991</v>
      </c>
    </row>
    <row r="6" spans="1:3" x14ac:dyDescent="0.3">
      <c r="A6" s="9" t="s">
        <v>10937</v>
      </c>
      <c r="B6" s="20">
        <v>199252.98399999991</v>
      </c>
      <c r="C6" s="21">
        <v>26806.573700000015</v>
      </c>
    </row>
    <row r="7" spans="1:3" x14ac:dyDescent="0.3">
      <c r="A7" s="9" t="s">
        <v>10938</v>
      </c>
      <c r="B7" s="20">
        <v>141851.5674</v>
      </c>
      <c r="C7" s="21">
        <v>13437.806799999998</v>
      </c>
    </row>
    <row r="8" spans="1:3" x14ac:dyDescent="0.3">
      <c r="A8" s="9" t="s">
        <v>10939</v>
      </c>
      <c r="B8" s="20">
        <v>156122.28669999994</v>
      </c>
      <c r="C8" s="21">
        <v>22308.51279999999</v>
      </c>
    </row>
    <row r="9" spans="1:3" x14ac:dyDescent="0.3">
      <c r="A9" s="9" t="s">
        <v>10940</v>
      </c>
      <c r="B9" s="20">
        <v>147082.61130000011</v>
      </c>
      <c r="C9" s="21">
        <v>20899.334500000012</v>
      </c>
    </row>
    <row r="10" spans="1:3" x14ac:dyDescent="0.3">
      <c r="A10" s="9" t="s">
        <v>10941</v>
      </c>
      <c r="B10" s="20">
        <v>149580.83800000031</v>
      </c>
      <c r="C10" s="21">
        <v>13535.38299999998</v>
      </c>
    </row>
    <row r="11" spans="1:3" x14ac:dyDescent="0.3">
      <c r="A11" s="9" t="s">
        <v>10942</v>
      </c>
      <c r="B11" s="20">
        <v>159589.45099999988</v>
      </c>
      <c r="C11" s="21">
        <v>21896.715399999972</v>
      </c>
    </row>
    <row r="12" spans="1:3" x14ac:dyDescent="0.3">
      <c r="A12" s="9" t="s">
        <v>10943</v>
      </c>
      <c r="B12" s="20">
        <v>309770.09970000025</v>
      </c>
      <c r="C12" s="21">
        <v>37293.192500000034</v>
      </c>
    </row>
    <row r="13" spans="1:3" x14ac:dyDescent="0.3">
      <c r="A13" s="9" t="s">
        <v>10944</v>
      </c>
      <c r="B13" s="20">
        <v>197115.20170000009</v>
      </c>
      <c r="C13" s="21">
        <v>31469.663800000035</v>
      </c>
    </row>
    <row r="14" spans="1:3" x14ac:dyDescent="0.3">
      <c r="A14" s="9" t="s">
        <v>10945</v>
      </c>
      <c r="B14" s="20">
        <v>349120.07400000008</v>
      </c>
      <c r="C14" s="21">
        <v>35825.536599999927</v>
      </c>
    </row>
    <row r="15" spans="1:3" x14ac:dyDescent="0.3">
      <c r="A15" s="9" t="s">
        <v>10946</v>
      </c>
      <c r="B15" s="20">
        <v>332177.15950000001</v>
      </c>
      <c r="C15" s="21">
        <v>43436.13390000003</v>
      </c>
    </row>
    <row r="16" spans="1:3" x14ac:dyDescent="0.3">
      <c r="A16" s="11" t="s">
        <v>10934</v>
      </c>
      <c r="B16" s="16">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8588C-110C-4E3F-BD54-514D93607858}">
  <dimension ref="A3:E7"/>
  <sheetViews>
    <sheetView workbookViewId="0">
      <selection activeCell="P30" sqref="P30"/>
    </sheetView>
  </sheetViews>
  <sheetFormatPr defaultRowHeight="14.4" x14ac:dyDescent="0.3"/>
  <cols>
    <col min="1" max="1" width="13.109375" bestFit="1" customWidth="1"/>
    <col min="2" max="2" width="12" bestFit="1" customWidth="1"/>
    <col min="4" max="4" width="13.109375" bestFit="1" customWidth="1"/>
    <col min="5" max="5" width="9.44140625" bestFit="1" customWidth="1"/>
  </cols>
  <sheetData>
    <row r="3" spans="1:5" x14ac:dyDescent="0.3">
      <c r="A3" s="6" t="s">
        <v>10933</v>
      </c>
      <c r="B3" s="7" t="s">
        <v>10948</v>
      </c>
      <c r="D3" s="22" t="s">
        <v>15</v>
      </c>
      <c r="E3" s="22" t="s">
        <v>21</v>
      </c>
    </row>
    <row r="4" spans="1:5" x14ac:dyDescent="0.3">
      <c r="A4" s="8" t="s">
        <v>71</v>
      </c>
      <c r="B4" s="7">
        <v>145454.9480999998</v>
      </c>
      <c r="D4" t="str">
        <f>A4</f>
        <v>Technology</v>
      </c>
      <c r="E4" s="23">
        <f>GETPIVOTDATA("Profit",$A$3,"Category",A4)</f>
        <v>145454.9480999998</v>
      </c>
    </row>
    <row r="5" spans="1:5" x14ac:dyDescent="0.3">
      <c r="A5" s="9" t="s">
        <v>46</v>
      </c>
      <c r="B5" s="10">
        <v>122490.8008000001</v>
      </c>
      <c r="D5" t="str">
        <f t="shared" ref="D5:D7" si="0">A5</f>
        <v>Office Supplies</v>
      </c>
      <c r="E5" s="23">
        <f t="shared" ref="E5:E6" si="1">GETPIVOTDATA("Profit",$A$3,"Category",A5)</f>
        <v>122490.8008000001</v>
      </c>
    </row>
    <row r="6" spans="1:5" x14ac:dyDescent="0.3">
      <c r="A6" s="9" t="s">
        <v>32</v>
      </c>
      <c r="B6" s="10">
        <v>18451.272799999992</v>
      </c>
      <c r="D6" t="str">
        <f t="shared" si="0"/>
        <v>Furniture</v>
      </c>
      <c r="E6" s="23">
        <f t="shared" si="1"/>
        <v>18451.272799999992</v>
      </c>
    </row>
    <row r="7" spans="1:5" x14ac:dyDescent="0.3">
      <c r="A7" s="11" t="s">
        <v>10934</v>
      </c>
      <c r="B7" s="12">
        <v>286397.02169999992</v>
      </c>
      <c r="D7" t="str">
        <f t="shared" si="0"/>
        <v>Grand Total</v>
      </c>
      <c r="E7" s="2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C042-1349-48E2-AB6F-F40EF8D65673}">
  <dimension ref="A3:B7"/>
  <sheetViews>
    <sheetView workbookViewId="0">
      <selection activeCell="N19" sqref="N19"/>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4">
        <v>0.32300170530281774</v>
      </c>
    </row>
    <row r="5" spans="1:2" x14ac:dyDescent="0.3">
      <c r="A5" s="9" t="s">
        <v>46</v>
      </c>
      <c r="B5" s="25">
        <v>0.31301008302169103</v>
      </c>
    </row>
    <row r="6" spans="1:2" x14ac:dyDescent="0.3">
      <c r="A6" s="9" t="s">
        <v>71</v>
      </c>
      <c r="B6" s="25">
        <v>0.36398821167549117</v>
      </c>
    </row>
    <row r="7" spans="1:2" x14ac:dyDescent="0.3">
      <c r="A7" s="11"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CC0C-8F98-47B9-88C2-00F6883AAAE9}">
  <dimension ref="A3:E53"/>
  <sheetViews>
    <sheetView workbookViewId="0">
      <selection activeCell="O17" sqref="O17"/>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6" t="s">
        <v>10933</v>
      </c>
      <c r="B3" s="7" t="s">
        <v>10947</v>
      </c>
      <c r="D3" s="22" t="s">
        <v>11</v>
      </c>
      <c r="E3" s="22" t="s">
        <v>18</v>
      </c>
    </row>
    <row r="4" spans="1:5" x14ac:dyDescent="0.3">
      <c r="A4" s="8" t="s">
        <v>358</v>
      </c>
      <c r="B4" s="7">
        <v>19510.639999999992</v>
      </c>
      <c r="D4" t="str">
        <f>A4</f>
        <v>Alabama</v>
      </c>
      <c r="E4" s="23">
        <f>GETPIVOTDATA("Sales",$A$3,"State",A4)</f>
        <v>19510.639999999992</v>
      </c>
    </row>
    <row r="5" spans="1:5" x14ac:dyDescent="0.3">
      <c r="A5" s="9" t="s">
        <v>310</v>
      </c>
      <c r="B5" s="10">
        <v>35282.000999999997</v>
      </c>
      <c r="D5" t="str">
        <f t="shared" ref="D5:D52" si="0">A5</f>
        <v>Arizona</v>
      </c>
      <c r="E5" s="23">
        <f t="shared" ref="E5:E52" si="1">GETPIVOTDATA("Sales",$A$3,"State",A5)</f>
        <v>35282.000999999997</v>
      </c>
    </row>
    <row r="6" spans="1:5" x14ac:dyDescent="0.3">
      <c r="A6" s="9" t="s">
        <v>1707</v>
      </c>
      <c r="B6" s="10">
        <v>11678.129999999997</v>
      </c>
      <c r="D6" t="str">
        <f t="shared" si="0"/>
        <v>Arkansas</v>
      </c>
      <c r="E6" s="23">
        <f t="shared" si="1"/>
        <v>11678.129999999997</v>
      </c>
    </row>
    <row r="7" spans="1:5" x14ac:dyDescent="0.3">
      <c r="A7" s="9" t="s">
        <v>43</v>
      </c>
      <c r="B7" s="10">
        <v>457687.63150000101</v>
      </c>
      <c r="D7" t="str">
        <f t="shared" si="0"/>
        <v>California</v>
      </c>
      <c r="E7" s="23">
        <f t="shared" si="1"/>
        <v>457687.63150000101</v>
      </c>
    </row>
    <row r="8" spans="1:5" x14ac:dyDescent="0.3">
      <c r="A8" s="9" t="s">
        <v>457</v>
      </c>
      <c r="B8" s="10">
        <v>32108.117999999995</v>
      </c>
      <c r="D8" t="str">
        <f t="shared" si="0"/>
        <v>Colorado</v>
      </c>
      <c r="E8" s="23">
        <f t="shared" si="1"/>
        <v>32108.117999999995</v>
      </c>
    </row>
    <row r="9" spans="1:5" x14ac:dyDescent="0.3">
      <c r="A9" s="9" t="s">
        <v>747</v>
      </c>
      <c r="B9" s="10">
        <v>13384.356999999996</v>
      </c>
      <c r="D9" t="str">
        <f t="shared" si="0"/>
        <v>Connecticut</v>
      </c>
      <c r="E9" s="23">
        <f t="shared" si="1"/>
        <v>13384.356999999996</v>
      </c>
    </row>
    <row r="10" spans="1:5" x14ac:dyDescent="0.3">
      <c r="A10" s="9" t="s">
        <v>245</v>
      </c>
      <c r="B10" s="10">
        <v>27451.068999999992</v>
      </c>
      <c r="D10" t="str">
        <f t="shared" si="0"/>
        <v>Delaware</v>
      </c>
      <c r="E10" s="23">
        <f t="shared" si="1"/>
        <v>27451.068999999992</v>
      </c>
    </row>
    <row r="11" spans="1:5" x14ac:dyDescent="0.3">
      <c r="A11" s="9" t="s">
        <v>3034</v>
      </c>
      <c r="B11" s="10">
        <v>2865.0199999999995</v>
      </c>
      <c r="D11" t="str">
        <f t="shared" si="0"/>
        <v>District of Columbia</v>
      </c>
      <c r="E11" s="23">
        <f t="shared" si="1"/>
        <v>2865.0199999999995</v>
      </c>
    </row>
    <row r="12" spans="1:5" x14ac:dyDescent="0.3">
      <c r="A12" s="9" t="s">
        <v>54</v>
      </c>
      <c r="B12" s="10">
        <v>89473.707999999999</v>
      </c>
      <c r="D12" t="str">
        <f t="shared" si="0"/>
        <v>Florida</v>
      </c>
      <c r="E12" s="23">
        <f t="shared" si="1"/>
        <v>89473.707999999999</v>
      </c>
    </row>
    <row r="13" spans="1:5" x14ac:dyDescent="0.3">
      <c r="A13" s="9" t="s">
        <v>1272</v>
      </c>
      <c r="B13" s="10">
        <v>49095.840000000004</v>
      </c>
      <c r="D13" t="str">
        <f t="shared" si="0"/>
        <v>Georgia</v>
      </c>
      <c r="E13" s="23">
        <f t="shared" si="1"/>
        <v>49095.840000000004</v>
      </c>
    </row>
    <row r="14" spans="1:5" x14ac:dyDescent="0.3">
      <c r="A14" s="9" t="s">
        <v>6260</v>
      </c>
      <c r="B14" s="10">
        <v>4382.4860000000017</v>
      </c>
      <c r="D14" t="str">
        <f t="shared" si="0"/>
        <v>Idaho</v>
      </c>
      <c r="E14" s="23">
        <f t="shared" si="1"/>
        <v>4382.4860000000017</v>
      </c>
    </row>
    <row r="15" spans="1:5" x14ac:dyDescent="0.3">
      <c r="A15" s="9" t="s">
        <v>211</v>
      </c>
      <c r="B15" s="10">
        <v>80166.10099999985</v>
      </c>
      <c r="D15" t="str">
        <f t="shared" si="0"/>
        <v>Illinois</v>
      </c>
      <c r="E15" s="23">
        <f t="shared" si="1"/>
        <v>80166.10099999985</v>
      </c>
    </row>
    <row r="16" spans="1:5" x14ac:dyDescent="0.3">
      <c r="A16" s="9" t="s">
        <v>254</v>
      </c>
      <c r="B16" s="10">
        <v>53555.360000000001</v>
      </c>
      <c r="D16" t="str">
        <f t="shared" si="0"/>
        <v>Indiana</v>
      </c>
      <c r="E16" s="23">
        <f t="shared" si="1"/>
        <v>53555.360000000001</v>
      </c>
    </row>
    <row r="17" spans="1:5" x14ac:dyDescent="0.3">
      <c r="A17" s="9" t="s">
        <v>489</v>
      </c>
      <c r="B17" s="10">
        <v>4579.7599999999993</v>
      </c>
      <c r="D17" t="str">
        <f t="shared" si="0"/>
        <v>Iowa</v>
      </c>
      <c r="E17" s="23">
        <f t="shared" si="1"/>
        <v>4579.7599999999993</v>
      </c>
    </row>
    <row r="18" spans="1:5" x14ac:dyDescent="0.3">
      <c r="A18" s="9" t="s">
        <v>4530</v>
      </c>
      <c r="B18" s="10">
        <v>2914.31</v>
      </c>
      <c r="D18" t="str">
        <f t="shared" si="0"/>
        <v>Kansas</v>
      </c>
      <c r="E18" s="23">
        <f t="shared" si="1"/>
        <v>2914.31</v>
      </c>
    </row>
    <row r="19" spans="1:5" x14ac:dyDescent="0.3">
      <c r="A19" s="9" t="s">
        <v>29</v>
      </c>
      <c r="B19" s="10">
        <v>36591.749999999971</v>
      </c>
      <c r="D19" t="str">
        <f t="shared" si="0"/>
        <v>Kentucky</v>
      </c>
      <c r="E19" s="23">
        <f t="shared" si="1"/>
        <v>36591.749999999971</v>
      </c>
    </row>
    <row r="20" spans="1:5" x14ac:dyDescent="0.3">
      <c r="A20" s="9" t="s">
        <v>736</v>
      </c>
      <c r="B20" s="10">
        <v>9217.0299999999988</v>
      </c>
      <c r="D20" t="str">
        <f t="shared" si="0"/>
        <v>Louisiana</v>
      </c>
      <c r="E20" s="23">
        <f t="shared" si="1"/>
        <v>9217.0299999999988</v>
      </c>
    </row>
    <row r="21" spans="1:5" x14ac:dyDescent="0.3">
      <c r="A21" s="9" t="s">
        <v>5235</v>
      </c>
      <c r="B21" s="10">
        <v>1270.53</v>
      </c>
      <c r="D21" t="str">
        <f t="shared" si="0"/>
        <v>Maine</v>
      </c>
      <c r="E21" s="23">
        <f t="shared" si="1"/>
        <v>1270.53</v>
      </c>
    </row>
    <row r="22" spans="1:5" x14ac:dyDescent="0.3">
      <c r="A22" s="9" t="s">
        <v>2735</v>
      </c>
      <c r="B22" s="10">
        <v>23705.523000000005</v>
      </c>
      <c r="D22" t="str">
        <f t="shared" si="0"/>
        <v>Maryland</v>
      </c>
      <c r="E22" s="23">
        <f t="shared" si="1"/>
        <v>23705.523000000005</v>
      </c>
    </row>
    <row r="23" spans="1:5" x14ac:dyDescent="0.3">
      <c r="A23" s="9" t="s">
        <v>1245</v>
      </c>
      <c r="B23" s="10">
        <v>28634.43399999999</v>
      </c>
      <c r="D23" t="str">
        <f t="shared" si="0"/>
        <v>Massachusetts</v>
      </c>
      <c r="E23" s="23">
        <f t="shared" si="1"/>
        <v>28634.43399999999</v>
      </c>
    </row>
    <row r="24" spans="1:5" x14ac:dyDescent="0.3">
      <c r="A24" s="9" t="s">
        <v>238</v>
      </c>
      <c r="B24" s="10">
        <v>76269.614000000016</v>
      </c>
      <c r="D24" t="str">
        <f t="shared" si="0"/>
        <v>Michigan</v>
      </c>
      <c r="E24" s="23">
        <f t="shared" si="1"/>
        <v>76269.614000000016</v>
      </c>
    </row>
    <row r="25" spans="1:5" x14ac:dyDescent="0.3">
      <c r="A25" s="9" t="s">
        <v>229</v>
      </c>
      <c r="B25" s="10">
        <v>29863.149999999994</v>
      </c>
      <c r="D25" t="str">
        <f t="shared" si="0"/>
        <v>Minnesota</v>
      </c>
      <c r="E25" s="23">
        <f t="shared" si="1"/>
        <v>29863.149999999994</v>
      </c>
    </row>
    <row r="26" spans="1:5" x14ac:dyDescent="0.3">
      <c r="A26" s="9" t="s">
        <v>1487</v>
      </c>
      <c r="B26" s="10">
        <v>10771.34</v>
      </c>
      <c r="D26" t="str">
        <f t="shared" si="0"/>
        <v>Mississippi</v>
      </c>
      <c r="E26" s="23">
        <f t="shared" si="1"/>
        <v>10771.34</v>
      </c>
    </row>
    <row r="27" spans="1:5" x14ac:dyDescent="0.3">
      <c r="A27" s="9" t="s">
        <v>596</v>
      </c>
      <c r="B27" s="10">
        <v>22205.149999999998</v>
      </c>
      <c r="D27" t="str">
        <f t="shared" si="0"/>
        <v>Missouri</v>
      </c>
      <c r="E27" s="23">
        <f t="shared" si="1"/>
        <v>22205.149999999998</v>
      </c>
    </row>
    <row r="28" spans="1:5" x14ac:dyDescent="0.3">
      <c r="A28" s="9" t="s">
        <v>1762</v>
      </c>
      <c r="B28" s="10">
        <v>5589.3519999999971</v>
      </c>
      <c r="D28" t="str">
        <f t="shared" si="0"/>
        <v>Montana</v>
      </c>
      <c r="E28" s="23">
        <f t="shared" si="1"/>
        <v>5589.3519999999971</v>
      </c>
    </row>
    <row r="29" spans="1:5" x14ac:dyDescent="0.3">
      <c r="A29" s="9" t="s">
        <v>138</v>
      </c>
      <c r="B29" s="10">
        <v>7464.9299999999985</v>
      </c>
      <c r="D29" t="str">
        <f t="shared" si="0"/>
        <v>Nebraska</v>
      </c>
      <c r="E29" s="23">
        <f t="shared" si="1"/>
        <v>7464.9299999999985</v>
      </c>
    </row>
    <row r="30" spans="1:5" x14ac:dyDescent="0.3">
      <c r="A30" s="9" t="s">
        <v>1392</v>
      </c>
      <c r="B30" s="10">
        <v>16729.101999999999</v>
      </c>
      <c r="D30" t="str">
        <f t="shared" si="0"/>
        <v>Nevada</v>
      </c>
      <c r="E30" s="23">
        <f t="shared" si="1"/>
        <v>16729.101999999999</v>
      </c>
    </row>
    <row r="31" spans="1:5" x14ac:dyDescent="0.3">
      <c r="A31" s="9" t="s">
        <v>2694</v>
      </c>
      <c r="B31" s="10">
        <v>7292.5239999999994</v>
      </c>
      <c r="D31" t="str">
        <f t="shared" si="0"/>
        <v>New Hampshire</v>
      </c>
      <c r="E31" s="23">
        <f t="shared" si="1"/>
        <v>7292.5239999999994</v>
      </c>
    </row>
    <row r="32" spans="1:5" x14ac:dyDescent="0.3">
      <c r="A32" s="9" t="s">
        <v>788</v>
      </c>
      <c r="B32" s="10">
        <v>35764.312000000013</v>
      </c>
      <c r="D32" t="str">
        <f t="shared" si="0"/>
        <v>New Jersey</v>
      </c>
      <c r="E32" s="23">
        <f t="shared" si="1"/>
        <v>35764.312000000013</v>
      </c>
    </row>
    <row r="33" spans="1:5" x14ac:dyDescent="0.3">
      <c r="A33" s="9" t="s">
        <v>668</v>
      </c>
      <c r="B33" s="10">
        <v>4783.5220000000008</v>
      </c>
      <c r="D33" t="str">
        <f t="shared" si="0"/>
        <v>New Mexico</v>
      </c>
      <c r="E33" s="23">
        <f t="shared" si="1"/>
        <v>4783.5220000000008</v>
      </c>
    </row>
    <row r="34" spans="1:5" x14ac:dyDescent="0.3">
      <c r="A34" s="9" t="s">
        <v>267</v>
      </c>
      <c r="B34" s="10">
        <v>310876.27099999978</v>
      </c>
      <c r="D34" t="str">
        <f t="shared" si="0"/>
        <v>New York</v>
      </c>
      <c r="E34" s="23">
        <f t="shared" si="1"/>
        <v>310876.27099999978</v>
      </c>
    </row>
    <row r="35" spans="1:5" x14ac:dyDescent="0.3">
      <c r="A35" s="9" t="s">
        <v>88</v>
      </c>
      <c r="B35" s="10">
        <v>55603.163999999968</v>
      </c>
      <c r="D35" t="str">
        <f t="shared" si="0"/>
        <v>North Carolina</v>
      </c>
      <c r="E35" s="23">
        <f t="shared" si="1"/>
        <v>55603.163999999968</v>
      </c>
    </row>
    <row r="36" spans="1:5" x14ac:dyDescent="0.3">
      <c r="A36" s="9" t="s">
        <v>7449</v>
      </c>
      <c r="B36" s="10">
        <v>919.91</v>
      </c>
      <c r="D36" t="str">
        <f t="shared" si="0"/>
        <v>North Dakota</v>
      </c>
      <c r="E36" s="23">
        <f t="shared" si="1"/>
        <v>919.91</v>
      </c>
    </row>
    <row r="37" spans="1:5" x14ac:dyDescent="0.3">
      <c r="A37" s="9" t="s">
        <v>498</v>
      </c>
      <c r="B37" s="10">
        <v>78258.135999999926</v>
      </c>
      <c r="D37" t="str">
        <f t="shared" si="0"/>
        <v>Ohio</v>
      </c>
      <c r="E37" s="23">
        <f t="shared" si="1"/>
        <v>78258.135999999926</v>
      </c>
    </row>
    <row r="38" spans="1:5" x14ac:dyDescent="0.3">
      <c r="A38" s="9" t="s">
        <v>649</v>
      </c>
      <c r="B38" s="10">
        <v>19683.390000000003</v>
      </c>
      <c r="D38" t="str">
        <f t="shared" si="0"/>
        <v>Oklahoma</v>
      </c>
      <c r="E38" s="23">
        <f t="shared" si="1"/>
        <v>19683.390000000003</v>
      </c>
    </row>
    <row r="39" spans="1:5" x14ac:dyDescent="0.3">
      <c r="A39" s="9" t="s">
        <v>420</v>
      </c>
      <c r="B39" s="10">
        <v>17431.149999999991</v>
      </c>
      <c r="D39" t="str">
        <f t="shared" si="0"/>
        <v>Oregon</v>
      </c>
      <c r="E39" s="23">
        <f t="shared" si="1"/>
        <v>17431.149999999991</v>
      </c>
    </row>
    <row r="40" spans="1:5" x14ac:dyDescent="0.3">
      <c r="A40" s="9" t="s">
        <v>147</v>
      </c>
      <c r="B40" s="10">
        <v>116511.91400000003</v>
      </c>
      <c r="D40" t="str">
        <f t="shared" si="0"/>
        <v>Pennsylvania</v>
      </c>
      <c r="E40" s="23">
        <f t="shared" si="1"/>
        <v>116511.91400000003</v>
      </c>
    </row>
    <row r="41" spans="1:5" x14ac:dyDescent="0.3">
      <c r="A41" s="9" t="s">
        <v>1399</v>
      </c>
      <c r="B41" s="10">
        <v>22627.955999999995</v>
      </c>
      <c r="D41" t="str">
        <f t="shared" si="0"/>
        <v>Rhode Island</v>
      </c>
      <c r="E41" s="23">
        <f t="shared" si="1"/>
        <v>22627.955999999995</v>
      </c>
    </row>
    <row r="42" spans="1:5" x14ac:dyDescent="0.3">
      <c r="A42" s="9" t="s">
        <v>383</v>
      </c>
      <c r="B42" s="10">
        <v>8481.7099999999991</v>
      </c>
      <c r="D42" t="str">
        <f t="shared" si="0"/>
        <v>South Carolina</v>
      </c>
      <c r="E42" s="23">
        <f t="shared" si="1"/>
        <v>8481.7099999999991</v>
      </c>
    </row>
    <row r="43" spans="1:5" x14ac:dyDescent="0.3">
      <c r="A43" s="9" t="s">
        <v>5326</v>
      </c>
      <c r="B43" s="10">
        <v>1315.5600000000002</v>
      </c>
      <c r="D43" t="str">
        <f t="shared" si="0"/>
        <v>South Dakota</v>
      </c>
      <c r="E43" s="23">
        <f t="shared" si="1"/>
        <v>1315.5600000000002</v>
      </c>
    </row>
    <row r="44" spans="1:5" x14ac:dyDescent="0.3">
      <c r="A44" s="9" t="s">
        <v>335</v>
      </c>
      <c r="B44" s="10">
        <v>30661.872999999981</v>
      </c>
      <c r="D44" t="str">
        <f t="shared" si="0"/>
        <v>Tennessee</v>
      </c>
      <c r="E44" s="23">
        <f t="shared" si="1"/>
        <v>30661.872999999981</v>
      </c>
    </row>
    <row r="45" spans="1:5" x14ac:dyDescent="0.3">
      <c r="A45" s="9" t="s">
        <v>104</v>
      </c>
      <c r="B45" s="10">
        <v>170188.04580000002</v>
      </c>
      <c r="D45" t="str">
        <f t="shared" si="0"/>
        <v>Texas</v>
      </c>
      <c r="E45" s="23">
        <f t="shared" si="1"/>
        <v>170188.04580000002</v>
      </c>
    </row>
    <row r="46" spans="1:5" x14ac:dyDescent="0.3">
      <c r="A46" s="9" t="s">
        <v>121</v>
      </c>
      <c r="B46" s="10">
        <v>11220.055999999999</v>
      </c>
      <c r="D46" t="str">
        <f t="shared" si="0"/>
        <v>Utah</v>
      </c>
      <c r="E46" s="23">
        <f t="shared" si="1"/>
        <v>11220.055999999999</v>
      </c>
    </row>
    <row r="47" spans="1:5" x14ac:dyDescent="0.3">
      <c r="A47" s="9" t="s">
        <v>5203</v>
      </c>
      <c r="B47" s="10">
        <v>8929.369999999999</v>
      </c>
      <c r="D47" t="str">
        <f t="shared" si="0"/>
        <v>Vermont</v>
      </c>
      <c r="E47" s="23">
        <f t="shared" si="1"/>
        <v>8929.369999999999</v>
      </c>
    </row>
    <row r="48" spans="1:5" x14ac:dyDescent="0.3">
      <c r="A48" s="9" t="s">
        <v>319</v>
      </c>
      <c r="B48" s="10">
        <v>70636.719999999987</v>
      </c>
      <c r="D48" t="str">
        <f t="shared" si="0"/>
        <v>Virginia</v>
      </c>
      <c r="E48" s="23">
        <f t="shared" si="1"/>
        <v>70636.719999999987</v>
      </c>
    </row>
    <row r="49" spans="1:5" x14ac:dyDescent="0.3">
      <c r="A49" s="9" t="s">
        <v>96</v>
      </c>
      <c r="B49" s="10">
        <v>138641.26999999993</v>
      </c>
      <c r="D49" t="str">
        <f t="shared" si="0"/>
        <v>Washington</v>
      </c>
      <c r="E49" s="23">
        <f t="shared" si="1"/>
        <v>138641.26999999993</v>
      </c>
    </row>
    <row r="50" spans="1:5" x14ac:dyDescent="0.3">
      <c r="A50" s="9" t="s">
        <v>9726</v>
      </c>
      <c r="B50" s="10">
        <v>1209.8240000000001</v>
      </c>
      <c r="D50" t="str">
        <f t="shared" si="0"/>
        <v>West Virginia</v>
      </c>
      <c r="E50" s="23">
        <f t="shared" si="1"/>
        <v>1209.8240000000001</v>
      </c>
    </row>
    <row r="51" spans="1:5" x14ac:dyDescent="0.3">
      <c r="A51" s="9" t="s">
        <v>114</v>
      </c>
      <c r="B51" s="10">
        <v>32114.610000000019</v>
      </c>
      <c r="D51" t="str">
        <f t="shared" si="0"/>
        <v>Wisconsin</v>
      </c>
      <c r="E51" s="23">
        <f t="shared" si="1"/>
        <v>32114.610000000019</v>
      </c>
    </row>
    <row r="52" spans="1:5" x14ac:dyDescent="0.3">
      <c r="A52" s="9" t="s">
        <v>8542</v>
      </c>
      <c r="B52" s="10">
        <v>1603.1360000000002</v>
      </c>
      <c r="D52" t="str">
        <f t="shared" si="0"/>
        <v>Wyoming</v>
      </c>
      <c r="E52" s="23">
        <f t="shared" si="1"/>
        <v>1603.1360000000002</v>
      </c>
    </row>
    <row r="53" spans="1:5" x14ac:dyDescent="0.3">
      <c r="A53" s="11" t="s">
        <v>10934</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E2E7A-35DF-4880-8A6A-1E86436FF686}">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7">
        <v>203412.73300000009</v>
      </c>
    </row>
    <row r="5" spans="1:2" x14ac:dyDescent="0.3">
      <c r="A5" s="9" t="s">
        <v>56</v>
      </c>
      <c r="B5" s="10">
        <v>206965.53200000009</v>
      </c>
    </row>
    <row r="6" spans="1:2" x14ac:dyDescent="0.3">
      <c r="A6" s="9" t="s">
        <v>59</v>
      </c>
      <c r="B6" s="10">
        <v>223843.60800000012</v>
      </c>
    </row>
    <row r="7" spans="1:2" x14ac:dyDescent="0.3">
      <c r="A7" s="9" t="s">
        <v>36</v>
      </c>
      <c r="B7" s="10">
        <v>328449.1030000007</v>
      </c>
    </row>
    <row r="8" spans="1:2" x14ac:dyDescent="0.3">
      <c r="A8" s="9" t="s">
        <v>72</v>
      </c>
      <c r="B8" s="10">
        <v>330007.05400000012</v>
      </c>
    </row>
    <row r="9" spans="1:2" x14ac:dyDescent="0.3">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A78F6-A437-4473-B135-425DA3DC0438}">
  <dimension ref="A1:V1422"/>
  <sheetViews>
    <sheetView workbookViewId="0">
      <selection sqref="A1:V1422"/>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9980</v>
      </c>
      <c r="B2" t="s">
        <v>10922</v>
      </c>
      <c r="C2">
        <v>2013</v>
      </c>
      <c r="D2" s="27">
        <v>41615</v>
      </c>
      <c r="E2" s="27">
        <v>41619</v>
      </c>
      <c r="F2" t="s">
        <v>50</v>
      </c>
      <c r="G2" t="s">
        <v>3340</v>
      </c>
      <c r="H2" t="s">
        <v>3341</v>
      </c>
      <c r="I2" t="s">
        <v>102</v>
      </c>
      <c r="J2" t="s">
        <v>27</v>
      </c>
      <c r="K2" t="s">
        <v>42</v>
      </c>
      <c r="L2" t="s">
        <v>43</v>
      </c>
      <c r="M2">
        <v>90032</v>
      </c>
      <c r="N2" t="s">
        <v>44</v>
      </c>
      <c r="O2" t="s">
        <v>3567</v>
      </c>
      <c r="P2" t="s">
        <v>46</v>
      </c>
      <c r="Q2" t="s">
        <v>75</v>
      </c>
      <c r="R2" t="s">
        <v>8589</v>
      </c>
      <c r="S2">
        <v>437.47200000000009</v>
      </c>
      <c r="T2">
        <v>14</v>
      </c>
      <c r="U2">
        <v>0.2</v>
      </c>
      <c r="V2">
        <v>153.11519999999999</v>
      </c>
    </row>
    <row r="3" spans="1:22" x14ac:dyDescent="0.3">
      <c r="A3">
        <v>9979</v>
      </c>
      <c r="B3" t="s">
        <v>10922</v>
      </c>
      <c r="C3">
        <v>2013</v>
      </c>
      <c r="D3" s="27">
        <v>41615</v>
      </c>
      <c r="E3" s="27">
        <v>41619</v>
      </c>
      <c r="F3" t="s">
        <v>50</v>
      </c>
      <c r="G3" t="s">
        <v>3340</v>
      </c>
      <c r="H3" t="s">
        <v>3341</v>
      </c>
      <c r="I3" t="s">
        <v>102</v>
      </c>
      <c r="J3" t="s">
        <v>27</v>
      </c>
      <c r="K3" t="s">
        <v>42</v>
      </c>
      <c r="L3" t="s">
        <v>43</v>
      </c>
      <c r="M3">
        <v>90032</v>
      </c>
      <c r="N3" t="s">
        <v>44</v>
      </c>
      <c r="O3" t="s">
        <v>3168</v>
      </c>
      <c r="P3" t="s">
        <v>46</v>
      </c>
      <c r="Q3" t="s">
        <v>75</v>
      </c>
      <c r="R3" t="s">
        <v>3169</v>
      </c>
      <c r="S3">
        <v>13.375999999999999</v>
      </c>
      <c r="T3">
        <v>4</v>
      </c>
      <c r="U3">
        <v>0.2</v>
      </c>
      <c r="V3">
        <v>4.6815999999999995</v>
      </c>
    </row>
    <row r="4" spans="1:22" x14ac:dyDescent="0.3">
      <c r="A4">
        <v>9978</v>
      </c>
      <c r="B4" t="s">
        <v>10922</v>
      </c>
      <c r="C4">
        <v>2013</v>
      </c>
      <c r="D4" s="27">
        <v>41615</v>
      </c>
      <c r="E4" s="27">
        <v>41619</v>
      </c>
      <c r="F4" t="s">
        <v>50</v>
      </c>
      <c r="G4" t="s">
        <v>3340</v>
      </c>
      <c r="H4" t="s">
        <v>3341</v>
      </c>
      <c r="I4" t="s">
        <v>102</v>
      </c>
      <c r="J4" t="s">
        <v>27</v>
      </c>
      <c r="K4" t="s">
        <v>42</v>
      </c>
      <c r="L4" t="s">
        <v>43</v>
      </c>
      <c r="M4">
        <v>90032</v>
      </c>
      <c r="N4" t="s">
        <v>44</v>
      </c>
      <c r="O4" t="s">
        <v>1915</v>
      </c>
      <c r="P4" t="s">
        <v>46</v>
      </c>
      <c r="Q4" t="s">
        <v>269</v>
      </c>
      <c r="R4" t="s">
        <v>1916</v>
      </c>
      <c r="S4">
        <v>13.86</v>
      </c>
      <c r="T4">
        <v>7</v>
      </c>
      <c r="U4">
        <v>0</v>
      </c>
      <c r="V4">
        <v>0</v>
      </c>
    </row>
    <row r="5" spans="1:22" x14ac:dyDescent="0.3">
      <c r="A5">
        <v>9977</v>
      </c>
      <c r="B5" t="s">
        <v>10922</v>
      </c>
      <c r="C5">
        <v>2013</v>
      </c>
      <c r="D5" s="27">
        <v>41615</v>
      </c>
      <c r="E5" s="27">
        <v>41619</v>
      </c>
      <c r="F5" t="s">
        <v>50</v>
      </c>
      <c r="G5" t="s">
        <v>3340</v>
      </c>
      <c r="H5" t="s">
        <v>3341</v>
      </c>
      <c r="I5" t="s">
        <v>102</v>
      </c>
      <c r="J5" t="s">
        <v>27</v>
      </c>
      <c r="K5" t="s">
        <v>42</v>
      </c>
      <c r="L5" t="s">
        <v>43</v>
      </c>
      <c r="M5">
        <v>90032</v>
      </c>
      <c r="N5" t="s">
        <v>44</v>
      </c>
      <c r="O5" t="s">
        <v>1920</v>
      </c>
      <c r="P5" t="s">
        <v>71</v>
      </c>
      <c r="Q5" t="s">
        <v>72</v>
      </c>
      <c r="R5" t="s">
        <v>1921</v>
      </c>
      <c r="S5">
        <v>249.58400000000003</v>
      </c>
      <c r="T5">
        <v>2</v>
      </c>
      <c r="U5">
        <v>0.2</v>
      </c>
      <c r="V5">
        <v>31.197999999999986</v>
      </c>
    </row>
    <row r="6" spans="1:22" x14ac:dyDescent="0.3">
      <c r="A6">
        <v>9976</v>
      </c>
      <c r="B6" t="s">
        <v>10922</v>
      </c>
      <c r="C6">
        <v>2013</v>
      </c>
      <c r="D6" s="27">
        <v>41615</v>
      </c>
      <c r="E6" s="27">
        <v>41619</v>
      </c>
      <c r="F6" t="s">
        <v>50</v>
      </c>
      <c r="G6" t="s">
        <v>3340</v>
      </c>
      <c r="H6" t="s">
        <v>3341</v>
      </c>
      <c r="I6" t="s">
        <v>102</v>
      </c>
      <c r="J6" t="s">
        <v>27</v>
      </c>
      <c r="K6" t="s">
        <v>42</v>
      </c>
      <c r="L6" t="s">
        <v>43</v>
      </c>
      <c r="M6">
        <v>90032</v>
      </c>
      <c r="N6" t="s">
        <v>44</v>
      </c>
      <c r="O6" t="s">
        <v>2247</v>
      </c>
      <c r="P6" t="s">
        <v>46</v>
      </c>
      <c r="Q6" t="s">
        <v>90</v>
      </c>
      <c r="R6" t="s">
        <v>2248</v>
      </c>
      <c r="S6">
        <v>13.36</v>
      </c>
      <c r="T6">
        <v>2</v>
      </c>
      <c r="U6">
        <v>0</v>
      </c>
      <c r="V6">
        <v>6.4127999999999998</v>
      </c>
    </row>
    <row r="7" spans="1:22" x14ac:dyDescent="0.3">
      <c r="A7">
        <v>9975</v>
      </c>
      <c r="B7" t="s">
        <v>10922</v>
      </c>
      <c r="C7">
        <v>2013</v>
      </c>
      <c r="D7" s="27">
        <v>41615</v>
      </c>
      <c r="E7" s="27">
        <v>41619</v>
      </c>
      <c r="F7" t="s">
        <v>50</v>
      </c>
      <c r="G7" t="s">
        <v>3340</v>
      </c>
      <c r="H7" t="s">
        <v>3341</v>
      </c>
      <c r="I7" t="s">
        <v>102</v>
      </c>
      <c r="J7" t="s">
        <v>27</v>
      </c>
      <c r="K7" t="s">
        <v>42</v>
      </c>
      <c r="L7" t="s">
        <v>43</v>
      </c>
      <c r="M7">
        <v>90032</v>
      </c>
      <c r="N7" t="s">
        <v>44</v>
      </c>
      <c r="O7" t="s">
        <v>4497</v>
      </c>
      <c r="P7" t="s">
        <v>46</v>
      </c>
      <c r="Q7" t="s">
        <v>68</v>
      </c>
      <c r="R7" t="s">
        <v>4498</v>
      </c>
      <c r="S7">
        <v>18.689999999999998</v>
      </c>
      <c r="T7">
        <v>7</v>
      </c>
      <c r="U7">
        <v>0</v>
      </c>
      <c r="V7">
        <v>5.2332000000000001</v>
      </c>
    </row>
    <row r="8" spans="1:22" x14ac:dyDescent="0.3">
      <c r="A8">
        <v>9974</v>
      </c>
      <c r="B8" t="s">
        <v>10922</v>
      </c>
      <c r="C8">
        <v>2013</v>
      </c>
      <c r="D8" s="27">
        <v>41615</v>
      </c>
      <c r="E8" s="27">
        <v>41619</v>
      </c>
      <c r="F8" t="s">
        <v>50</v>
      </c>
      <c r="G8" t="s">
        <v>3340</v>
      </c>
      <c r="H8" t="s">
        <v>3341</v>
      </c>
      <c r="I8" t="s">
        <v>102</v>
      </c>
      <c r="J8" t="s">
        <v>27</v>
      </c>
      <c r="K8" t="s">
        <v>42</v>
      </c>
      <c r="L8" t="s">
        <v>43</v>
      </c>
      <c r="M8">
        <v>90032</v>
      </c>
      <c r="N8" t="s">
        <v>44</v>
      </c>
      <c r="O8" t="s">
        <v>8893</v>
      </c>
      <c r="P8" t="s">
        <v>71</v>
      </c>
      <c r="Q8" t="s">
        <v>72</v>
      </c>
      <c r="R8" t="s">
        <v>8894</v>
      </c>
      <c r="S8">
        <v>271.95999999999998</v>
      </c>
      <c r="T8">
        <v>5</v>
      </c>
      <c r="U8">
        <v>0.2</v>
      </c>
      <c r="V8">
        <v>27.195999999999998</v>
      </c>
    </row>
    <row r="9" spans="1:22" x14ac:dyDescent="0.3">
      <c r="A9">
        <v>9970</v>
      </c>
      <c r="B9" t="s">
        <v>10919</v>
      </c>
      <c r="C9">
        <v>2014</v>
      </c>
      <c r="D9" s="27">
        <v>41985</v>
      </c>
      <c r="E9" s="27">
        <v>41991</v>
      </c>
      <c r="F9" t="s">
        <v>50</v>
      </c>
      <c r="G9" t="s">
        <v>5081</v>
      </c>
      <c r="H9" t="s">
        <v>5082</v>
      </c>
      <c r="I9" t="s">
        <v>26</v>
      </c>
      <c r="J9" t="s">
        <v>27</v>
      </c>
      <c r="K9" t="s">
        <v>2126</v>
      </c>
      <c r="L9" t="s">
        <v>788</v>
      </c>
      <c r="M9">
        <v>7060</v>
      </c>
      <c r="N9" t="s">
        <v>148</v>
      </c>
      <c r="O9" t="s">
        <v>810</v>
      </c>
      <c r="P9" t="s">
        <v>46</v>
      </c>
      <c r="Q9" t="s">
        <v>78</v>
      </c>
      <c r="R9" t="s">
        <v>811</v>
      </c>
      <c r="S9">
        <v>22.75</v>
      </c>
      <c r="T9">
        <v>7</v>
      </c>
      <c r="U9">
        <v>0</v>
      </c>
      <c r="V9">
        <v>6.5974999999999993</v>
      </c>
    </row>
    <row r="10" spans="1:22" x14ac:dyDescent="0.3">
      <c r="A10">
        <v>9969</v>
      </c>
      <c r="B10" t="s">
        <v>10919</v>
      </c>
      <c r="C10">
        <v>2014</v>
      </c>
      <c r="D10" s="27">
        <v>41985</v>
      </c>
      <c r="E10" s="27">
        <v>41991</v>
      </c>
      <c r="F10" t="s">
        <v>50</v>
      </c>
      <c r="G10" t="s">
        <v>5081</v>
      </c>
      <c r="H10" t="s">
        <v>5082</v>
      </c>
      <c r="I10" t="s">
        <v>26</v>
      </c>
      <c r="J10" t="s">
        <v>27</v>
      </c>
      <c r="K10" t="s">
        <v>2126</v>
      </c>
      <c r="L10" t="s">
        <v>788</v>
      </c>
      <c r="M10">
        <v>7060</v>
      </c>
      <c r="N10" t="s">
        <v>148</v>
      </c>
      <c r="O10" t="s">
        <v>6367</v>
      </c>
      <c r="P10" t="s">
        <v>46</v>
      </c>
      <c r="Q10" t="s">
        <v>75</v>
      </c>
      <c r="R10" t="s">
        <v>6368</v>
      </c>
      <c r="S10">
        <v>735.98</v>
      </c>
      <c r="T10">
        <v>2</v>
      </c>
      <c r="U10">
        <v>0</v>
      </c>
      <c r="V10">
        <v>331.19099999999997</v>
      </c>
    </row>
    <row r="11" spans="1:22" x14ac:dyDescent="0.3">
      <c r="A11">
        <v>9968</v>
      </c>
      <c r="B11" t="s">
        <v>10919</v>
      </c>
      <c r="C11">
        <v>2014</v>
      </c>
      <c r="D11" s="27">
        <v>41985</v>
      </c>
      <c r="E11" s="27">
        <v>41991</v>
      </c>
      <c r="F11" t="s">
        <v>50</v>
      </c>
      <c r="G11" t="s">
        <v>5081</v>
      </c>
      <c r="H11" t="s">
        <v>5082</v>
      </c>
      <c r="I11" t="s">
        <v>26</v>
      </c>
      <c r="J11" t="s">
        <v>27</v>
      </c>
      <c r="K11" t="s">
        <v>2126</v>
      </c>
      <c r="L11" t="s">
        <v>788</v>
      </c>
      <c r="M11">
        <v>7060</v>
      </c>
      <c r="N11" t="s">
        <v>148</v>
      </c>
      <c r="O11" t="s">
        <v>4944</v>
      </c>
      <c r="P11" t="s">
        <v>46</v>
      </c>
      <c r="Q11" t="s">
        <v>75</v>
      </c>
      <c r="R11" t="s">
        <v>4945</v>
      </c>
      <c r="S11">
        <v>40.199999999999996</v>
      </c>
      <c r="T11">
        <v>5</v>
      </c>
      <c r="U11">
        <v>0</v>
      </c>
      <c r="V11">
        <v>18.089999999999996</v>
      </c>
    </row>
    <row r="12" spans="1:22" x14ac:dyDescent="0.3">
      <c r="A12">
        <v>9967</v>
      </c>
      <c r="B12" t="s">
        <v>10918</v>
      </c>
      <c r="C12">
        <v>2013</v>
      </c>
      <c r="D12" s="27">
        <v>41614</v>
      </c>
      <c r="E12" s="27">
        <v>41619</v>
      </c>
      <c r="F12" t="s">
        <v>23</v>
      </c>
      <c r="G12" t="s">
        <v>9874</v>
      </c>
      <c r="H12" t="s">
        <v>9875</v>
      </c>
      <c r="I12" t="s">
        <v>41</v>
      </c>
      <c r="J12" t="s">
        <v>27</v>
      </c>
      <c r="K12" t="s">
        <v>606</v>
      </c>
      <c r="L12" t="s">
        <v>245</v>
      </c>
      <c r="M12">
        <v>19711</v>
      </c>
      <c r="N12" t="s">
        <v>148</v>
      </c>
      <c r="O12" t="s">
        <v>5581</v>
      </c>
      <c r="P12" t="s">
        <v>46</v>
      </c>
      <c r="Q12" t="s">
        <v>173</v>
      </c>
      <c r="R12" t="s">
        <v>5582</v>
      </c>
      <c r="S12">
        <v>109.69</v>
      </c>
      <c r="T12">
        <v>7</v>
      </c>
      <c r="U12">
        <v>0</v>
      </c>
      <c r="V12">
        <v>51.554299999999991</v>
      </c>
    </row>
    <row r="13" spans="1:22" x14ac:dyDescent="0.3">
      <c r="A13">
        <v>9966</v>
      </c>
      <c r="B13" t="s">
        <v>10918</v>
      </c>
      <c r="C13">
        <v>2013</v>
      </c>
      <c r="D13" s="27">
        <v>41614</v>
      </c>
      <c r="E13" s="27">
        <v>41619</v>
      </c>
      <c r="F13" t="s">
        <v>23</v>
      </c>
      <c r="G13" t="s">
        <v>9874</v>
      </c>
      <c r="H13" t="s">
        <v>9875</v>
      </c>
      <c r="I13" t="s">
        <v>41</v>
      </c>
      <c r="J13" t="s">
        <v>27</v>
      </c>
      <c r="K13" t="s">
        <v>606</v>
      </c>
      <c r="L13" t="s">
        <v>245</v>
      </c>
      <c r="M13">
        <v>19711</v>
      </c>
      <c r="N13" t="s">
        <v>148</v>
      </c>
      <c r="O13" t="s">
        <v>3185</v>
      </c>
      <c r="P13" t="s">
        <v>46</v>
      </c>
      <c r="Q13" t="s">
        <v>90</v>
      </c>
      <c r="R13" t="s">
        <v>186</v>
      </c>
      <c r="S13">
        <v>4.9800000000000004</v>
      </c>
      <c r="T13">
        <v>1</v>
      </c>
      <c r="U13">
        <v>0</v>
      </c>
      <c r="V13">
        <v>2.3406000000000002</v>
      </c>
    </row>
    <row r="14" spans="1:22" x14ac:dyDescent="0.3">
      <c r="A14">
        <v>9965</v>
      </c>
      <c r="B14" t="s">
        <v>10918</v>
      </c>
      <c r="C14">
        <v>2013</v>
      </c>
      <c r="D14" s="27">
        <v>41614</v>
      </c>
      <c r="E14" s="27">
        <v>41619</v>
      </c>
      <c r="F14" t="s">
        <v>23</v>
      </c>
      <c r="G14" t="s">
        <v>9874</v>
      </c>
      <c r="H14" t="s">
        <v>9875</v>
      </c>
      <c r="I14" t="s">
        <v>41</v>
      </c>
      <c r="J14" t="s">
        <v>27</v>
      </c>
      <c r="K14" t="s">
        <v>606</v>
      </c>
      <c r="L14" t="s">
        <v>245</v>
      </c>
      <c r="M14">
        <v>19711</v>
      </c>
      <c r="N14" t="s">
        <v>148</v>
      </c>
      <c r="O14" t="s">
        <v>1110</v>
      </c>
      <c r="P14" t="s">
        <v>32</v>
      </c>
      <c r="Q14" t="s">
        <v>65</v>
      </c>
      <c r="R14" t="s">
        <v>1111</v>
      </c>
      <c r="S14">
        <v>13.4</v>
      </c>
      <c r="T14">
        <v>1</v>
      </c>
      <c r="U14">
        <v>0</v>
      </c>
      <c r="V14">
        <v>6.4319999999999995</v>
      </c>
    </row>
    <row r="15" spans="1:22" x14ac:dyDescent="0.3">
      <c r="A15">
        <v>14</v>
      </c>
      <c r="B15" t="s">
        <v>92</v>
      </c>
      <c r="C15">
        <v>2013</v>
      </c>
      <c r="D15" s="27">
        <v>41614</v>
      </c>
      <c r="E15" s="27">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9956</v>
      </c>
      <c r="B16" t="s">
        <v>10912</v>
      </c>
      <c r="C16">
        <v>2012</v>
      </c>
      <c r="D16" s="27">
        <v>41257</v>
      </c>
      <c r="E16" s="27">
        <v>41259</v>
      </c>
      <c r="F16" t="s">
        <v>23</v>
      </c>
      <c r="G16" t="s">
        <v>6798</v>
      </c>
      <c r="H16" t="s">
        <v>6799</v>
      </c>
      <c r="I16" t="s">
        <v>41</v>
      </c>
      <c r="J16" t="s">
        <v>27</v>
      </c>
      <c r="K16" t="s">
        <v>42</v>
      </c>
      <c r="L16" t="s">
        <v>43</v>
      </c>
      <c r="M16">
        <v>90045</v>
      </c>
      <c r="N16" t="s">
        <v>44</v>
      </c>
      <c r="O16" t="s">
        <v>3817</v>
      </c>
      <c r="P16" t="s">
        <v>32</v>
      </c>
      <c r="Q16" t="s">
        <v>56</v>
      </c>
      <c r="R16" t="s">
        <v>3818</v>
      </c>
      <c r="S16">
        <v>273.56799999999998</v>
      </c>
      <c r="T16">
        <v>2</v>
      </c>
      <c r="U16">
        <v>0.2</v>
      </c>
      <c r="V16">
        <v>10.258800000000008</v>
      </c>
    </row>
    <row r="17" spans="1:22" x14ac:dyDescent="0.3">
      <c r="A17">
        <v>9955</v>
      </c>
      <c r="B17" t="s">
        <v>10912</v>
      </c>
      <c r="C17">
        <v>2012</v>
      </c>
      <c r="D17" s="27">
        <v>41257</v>
      </c>
      <c r="E17" s="27">
        <v>41259</v>
      </c>
      <c r="F17" t="s">
        <v>23</v>
      </c>
      <c r="G17" t="s">
        <v>6798</v>
      </c>
      <c r="H17" t="s">
        <v>6799</v>
      </c>
      <c r="I17" t="s">
        <v>41</v>
      </c>
      <c r="J17" t="s">
        <v>27</v>
      </c>
      <c r="K17" t="s">
        <v>42</v>
      </c>
      <c r="L17" t="s">
        <v>43</v>
      </c>
      <c r="M17">
        <v>90045</v>
      </c>
      <c r="N17" t="s">
        <v>44</v>
      </c>
      <c r="O17" t="s">
        <v>5771</v>
      </c>
      <c r="P17" t="s">
        <v>46</v>
      </c>
      <c r="Q17" t="s">
        <v>75</v>
      </c>
      <c r="R17" t="s">
        <v>5772</v>
      </c>
      <c r="S17">
        <v>34.248000000000005</v>
      </c>
      <c r="T17">
        <v>3</v>
      </c>
      <c r="U17">
        <v>0.2</v>
      </c>
      <c r="V17">
        <v>11.558699999999998</v>
      </c>
    </row>
    <row r="18" spans="1:22" x14ac:dyDescent="0.3">
      <c r="A18">
        <v>9954</v>
      </c>
      <c r="B18" t="s">
        <v>10912</v>
      </c>
      <c r="C18">
        <v>2012</v>
      </c>
      <c r="D18" s="27">
        <v>41257</v>
      </c>
      <c r="E18" s="27">
        <v>41259</v>
      </c>
      <c r="F18" t="s">
        <v>23</v>
      </c>
      <c r="G18" t="s">
        <v>6798</v>
      </c>
      <c r="H18" t="s">
        <v>6799</v>
      </c>
      <c r="I18" t="s">
        <v>41</v>
      </c>
      <c r="J18" t="s">
        <v>27</v>
      </c>
      <c r="K18" t="s">
        <v>42</v>
      </c>
      <c r="L18" t="s">
        <v>43</v>
      </c>
      <c r="M18">
        <v>90045</v>
      </c>
      <c r="N18" t="s">
        <v>44</v>
      </c>
      <c r="O18" t="s">
        <v>5530</v>
      </c>
      <c r="P18" t="s">
        <v>46</v>
      </c>
      <c r="Q18" t="s">
        <v>90</v>
      </c>
      <c r="R18" t="s">
        <v>5531</v>
      </c>
      <c r="S18">
        <v>6.48</v>
      </c>
      <c r="T18">
        <v>1</v>
      </c>
      <c r="U18">
        <v>0</v>
      </c>
      <c r="V18">
        <v>3.1104000000000003</v>
      </c>
    </row>
    <row r="19" spans="1:22" x14ac:dyDescent="0.3">
      <c r="A19">
        <v>9953</v>
      </c>
      <c r="B19" t="s">
        <v>10912</v>
      </c>
      <c r="C19">
        <v>2012</v>
      </c>
      <c r="D19" s="27">
        <v>41257</v>
      </c>
      <c r="E19" s="27">
        <v>41259</v>
      </c>
      <c r="F19" t="s">
        <v>23</v>
      </c>
      <c r="G19" t="s">
        <v>6798</v>
      </c>
      <c r="H19" t="s">
        <v>6799</v>
      </c>
      <c r="I19" t="s">
        <v>41</v>
      </c>
      <c r="J19" t="s">
        <v>27</v>
      </c>
      <c r="K19" t="s">
        <v>42</v>
      </c>
      <c r="L19" t="s">
        <v>43</v>
      </c>
      <c r="M19">
        <v>90045</v>
      </c>
      <c r="N19" t="s">
        <v>44</v>
      </c>
      <c r="O19" t="s">
        <v>1206</v>
      </c>
      <c r="P19" t="s">
        <v>46</v>
      </c>
      <c r="Q19" t="s">
        <v>75</v>
      </c>
      <c r="R19" t="s">
        <v>1207</v>
      </c>
      <c r="S19">
        <v>55.264000000000003</v>
      </c>
      <c r="T19">
        <v>2</v>
      </c>
      <c r="U19">
        <v>0.2</v>
      </c>
      <c r="V19">
        <v>20.723999999999997</v>
      </c>
    </row>
    <row r="20" spans="1:22" x14ac:dyDescent="0.3">
      <c r="A20">
        <v>9944</v>
      </c>
      <c r="B20" t="s">
        <v>10908</v>
      </c>
      <c r="C20">
        <v>2011</v>
      </c>
      <c r="D20" s="27">
        <v>40905</v>
      </c>
      <c r="E20" s="27">
        <v>40911</v>
      </c>
      <c r="F20" t="s">
        <v>50</v>
      </c>
      <c r="G20" t="s">
        <v>1704</v>
      </c>
      <c r="H20" t="s">
        <v>1705</v>
      </c>
      <c r="I20" t="s">
        <v>26</v>
      </c>
      <c r="J20" t="s">
        <v>27</v>
      </c>
      <c r="K20" t="s">
        <v>1883</v>
      </c>
      <c r="L20" t="s">
        <v>43</v>
      </c>
      <c r="M20">
        <v>92804</v>
      </c>
      <c r="N20" t="s">
        <v>44</v>
      </c>
      <c r="O20" t="s">
        <v>2652</v>
      </c>
      <c r="P20" t="s">
        <v>46</v>
      </c>
      <c r="Q20" t="s">
        <v>578</v>
      </c>
      <c r="R20" t="s">
        <v>2653</v>
      </c>
      <c r="S20">
        <v>51.150000000000006</v>
      </c>
      <c r="T20">
        <v>5</v>
      </c>
      <c r="U20">
        <v>0</v>
      </c>
      <c r="V20">
        <v>13.299000000000003</v>
      </c>
    </row>
    <row r="21" spans="1:22" x14ac:dyDescent="0.3">
      <c r="A21">
        <v>9943</v>
      </c>
      <c r="B21" t="s">
        <v>10908</v>
      </c>
      <c r="C21">
        <v>2011</v>
      </c>
      <c r="D21" s="27">
        <v>40905</v>
      </c>
      <c r="E21" s="27">
        <v>40911</v>
      </c>
      <c r="F21" t="s">
        <v>50</v>
      </c>
      <c r="G21" t="s">
        <v>1704</v>
      </c>
      <c r="H21" t="s">
        <v>1705</v>
      </c>
      <c r="I21" t="s">
        <v>26</v>
      </c>
      <c r="J21" t="s">
        <v>27</v>
      </c>
      <c r="K21" t="s">
        <v>1883</v>
      </c>
      <c r="L21" t="s">
        <v>43</v>
      </c>
      <c r="M21">
        <v>92804</v>
      </c>
      <c r="N21" t="s">
        <v>44</v>
      </c>
      <c r="O21" t="s">
        <v>6009</v>
      </c>
      <c r="P21" t="s">
        <v>46</v>
      </c>
      <c r="Q21" t="s">
        <v>59</v>
      </c>
      <c r="R21" t="s">
        <v>6010</v>
      </c>
      <c r="S21">
        <v>998.82</v>
      </c>
      <c r="T21">
        <v>9</v>
      </c>
      <c r="U21">
        <v>0</v>
      </c>
      <c r="V21">
        <v>29.964600000000061</v>
      </c>
    </row>
    <row r="22" spans="1:22" x14ac:dyDescent="0.3">
      <c r="A22">
        <v>9941</v>
      </c>
      <c r="B22" t="s">
        <v>10906</v>
      </c>
      <c r="C22">
        <v>2013</v>
      </c>
      <c r="D22" s="27">
        <v>41621</v>
      </c>
      <c r="E22" s="27">
        <v>41626</v>
      </c>
      <c r="F22" t="s">
        <v>50</v>
      </c>
      <c r="G22" t="s">
        <v>3094</v>
      </c>
      <c r="H22" t="s">
        <v>3095</v>
      </c>
      <c r="I22" t="s">
        <v>41</v>
      </c>
      <c r="J22" t="s">
        <v>27</v>
      </c>
      <c r="K22" t="s">
        <v>266</v>
      </c>
      <c r="L22" t="s">
        <v>267</v>
      </c>
      <c r="M22">
        <v>10009</v>
      </c>
      <c r="N22" t="s">
        <v>148</v>
      </c>
      <c r="O22" t="s">
        <v>3497</v>
      </c>
      <c r="P22" t="s">
        <v>46</v>
      </c>
      <c r="Q22" t="s">
        <v>68</v>
      </c>
      <c r="R22" t="s">
        <v>3498</v>
      </c>
      <c r="S22">
        <v>11.200000000000001</v>
      </c>
      <c r="T22">
        <v>7</v>
      </c>
      <c r="U22">
        <v>0</v>
      </c>
      <c r="V22">
        <v>4.8160000000000007</v>
      </c>
    </row>
    <row r="23" spans="1:22" x14ac:dyDescent="0.3">
      <c r="A23">
        <v>22</v>
      </c>
      <c r="B23" t="s">
        <v>134</v>
      </c>
      <c r="C23">
        <v>2013</v>
      </c>
      <c r="D23" s="27">
        <v>41618</v>
      </c>
      <c r="E23" s="27">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27">
        <v>41618</v>
      </c>
      <c r="E24" s="27">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9940</v>
      </c>
      <c r="B25" t="s">
        <v>10906</v>
      </c>
      <c r="C25">
        <v>2013</v>
      </c>
      <c r="D25" s="27">
        <v>41621</v>
      </c>
      <c r="E25" s="27">
        <v>41626</v>
      </c>
      <c r="F25" t="s">
        <v>50</v>
      </c>
      <c r="G25" t="s">
        <v>3094</v>
      </c>
      <c r="H25" t="s">
        <v>3095</v>
      </c>
      <c r="I25" t="s">
        <v>41</v>
      </c>
      <c r="J25" t="s">
        <v>27</v>
      </c>
      <c r="K25" t="s">
        <v>266</v>
      </c>
      <c r="L25" t="s">
        <v>267</v>
      </c>
      <c r="M25">
        <v>10009</v>
      </c>
      <c r="N25" t="s">
        <v>148</v>
      </c>
      <c r="O25" t="s">
        <v>5209</v>
      </c>
      <c r="P25" t="s">
        <v>46</v>
      </c>
      <c r="Q25" t="s">
        <v>578</v>
      </c>
      <c r="R25" t="s">
        <v>5210</v>
      </c>
      <c r="S25">
        <v>35.520000000000003</v>
      </c>
      <c r="T25">
        <v>4</v>
      </c>
      <c r="U25">
        <v>0</v>
      </c>
      <c r="V25">
        <v>9.9456000000000024</v>
      </c>
    </row>
    <row r="26" spans="1:22" x14ac:dyDescent="0.3">
      <c r="A26">
        <v>9939</v>
      </c>
      <c r="B26" t="s">
        <v>10906</v>
      </c>
      <c r="C26">
        <v>2013</v>
      </c>
      <c r="D26" s="27">
        <v>41621</v>
      </c>
      <c r="E26" s="27">
        <v>41626</v>
      </c>
      <c r="F26" t="s">
        <v>50</v>
      </c>
      <c r="G26" t="s">
        <v>3094</v>
      </c>
      <c r="H26" t="s">
        <v>3095</v>
      </c>
      <c r="I26" t="s">
        <v>41</v>
      </c>
      <c r="J26" t="s">
        <v>27</v>
      </c>
      <c r="K26" t="s">
        <v>266</v>
      </c>
      <c r="L26" t="s">
        <v>267</v>
      </c>
      <c r="M26">
        <v>10009</v>
      </c>
      <c r="N26" t="s">
        <v>148</v>
      </c>
      <c r="O26" t="s">
        <v>1714</v>
      </c>
      <c r="P26" t="s">
        <v>32</v>
      </c>
      <c r="Q26" t="s">
        <v>65</v>
      </c>
      <c r="R26" t="s">
        <v>8143</v>
      </c>
      <c r="S26">
        <v>60.35</v>
      </c>
      <c r="T26">
        <v>5</v>
      </c>
      <c r="U26">
        <v>0</v>
      </c>
      <c r="V26">
        <v>19.915500000000002</v>
      </c>
    </row>
    <row r="27" spans="1:22" x14ac:dyDescent="0.3">
      <c r="A27">
        <v>9876</v>
      </c>
      <c r="B27" t="s">
        <v>10872</v>
      </c>
      <c r="C27">
        <v>2012</v>
      </c>
      <c r="D27" s="27">
        <v>41272</v>
      </c>
      <c r="E27" s="27">
        <v>41279</v>
      </c>
      <c r="F27" t="s">
        <v>50</v>
      </c>
      <c r="G27" t="s">
        <v>1426</v>
      </c>
      <c r="H27" t="s">
        <v>1427</v>
      </c>
      <c r="I27" t="s">
        <v>26</v>
      </c>
      <c r="J27" t="s">
        <v>27</v>
      </c>
      <c r="K27" t="s">
        <v>266</v>
      </c>
      <c r="L27" t="s">
        <v>267</v>
      </c>
      <c r="M27">
        <v>10035</v>
      </c>
      <c r="N27" t="s">
        <v>148</v>
      </c>
      <c r="O27" t="s">
        <v>10327</v>
      </c>
      <c r="P27" t="s">
        <v>46</v>
      </c>
      <c r="Q27" t="s">
        <v>578</v>
      </c>
      <c r="R27" t="s">
        <v>10328</v>
      </c>
      <c r="S27">
        <v>6.36</v>
      </c>
      <c r="T27">
        <v>2</v>
      </c>
      <c r="U27">
        <v>0</v>
      </c>
      <c r="V27">
        <v>6.3600000000000101E-2</v>
      </c>
    </row>
    <row r="28" spans="1:22" x14ac:dyDescent="0.3">
      <c r="A28">
        <v>9874</v>
      </c>
      <c r="B28" t="s">
        <v>10870</v>
      </c>
      <c r="C28">
        <v>2013</v>
      </c>
      <c r="D28" s="27">
        <v>41619</v>
      </c>
      <c r="E28" s="27">
        <v>41623</v>
      </c>
      <c r="F28" t="s">
        <v>50</v>
      </c>
      <c r="G28" t="s">
        <v>2969</v>
      </c>
      <c r="H28" t="s">
        <v>2970</v>
      </c>
      <c r="I28" t="s">
        <v>102</v>
      </c>
      <c r="J28" t="s">
        <v>27</v>
      </c>
      <c r="K28" t="s">
        <v>266</v>
      </c>
      <c r="L28" t="s">
        <v>267</v>
      </c>
      <c r="M28">
        <v>10024</v>
      </c>
      <c r="N28" t="s">
        <v>148</v>
      </c>
      <c r="O28" t="s">
        <v>6484</v>
      </c>
      <c r="P28" t="s">
        <v>46</v>
      </c>
      <c r="Q28" t="s">
        <v>90</v>
      </c>
      <c r="R28" t="s">
        <v>6485</v>
      </c>
      <c r="S28">
        <v>6.48</v>
      </c>
      <c r="T28">
        <v>1</v>
      </c>
      <c r="U28">
        <v>0</v>
      </c>
      <c r="V28">
        <v>3.1104000000000003</v>
      </c>
    </row>
    <row r="29" spans="1:22" x14ac:dyDescent="0.3">
      <c r="A29">
        <v>9832</v>
      </c>
      <c r="B29" t="s">
        <v>10853</v>
      </c>
      <c r="C29">
        <v>2011</v>
      </c>
      <c r="D29" s="27">
        <v>40893</v>
      </c>
      <c r="E29" s="27">
        <v>40895</v>
      </c>
      <c r="F29" t="s">
        <v>23</v>
      </c>
      <c r="G29" t="s">
        <v>2122</v>
      </c>
      <c r="H29" t="s">
        <v>2123</v>
      </c>
      <c r="I29" t="s">
        <v>26</v>
      </c>
      <c r="J29" t="s">
        <v>27</v>
      </c>
      <c r="K29" t="s">
        <v>9147</v>
      </c>
      <c r="L29" t="s">
        <v>104</v>
      </c>
      <c r="M29">
        <v>77705</v>
      </c>
      <c r="N29" t="s">
        <v>105</v>
      </c>
      <c r="O29" t="s">
        <v>259</v>
      </c>
      <c r="P29" t="s">
        <v>32</v>
      </c>
      <c r="Q29" t="s">
        <v>65</v>
      </c>
      <c r="R29" t="s">
        <v>260</v>
      </c>
      <c r="S29">
        <v>8.6240000000000023</v>
      </c>
      <c r="T29">
        <v>7</v>
      </c>
      <c r="U29">
        <v>0.6</v>
      </c>
      <c r="V29">
        <v>-2.5872000000000011</v>
      </c>
    </row>
    <row r="30" spans="1:22" x14ac:dyDescent="0.3">
      <c r="A30">
        <v>9831</v>
      </c>
      <c r="B30" t="s">
        <v>10853</v>
      </c>
      <c r="C30">
        <v>2011</v>
      </c>
      <c r="D30" s="27">
        <v>40893</v>
      </c>
      <c r="E30" s="27">
        <v>40895</v>
      </c>
      <c r="F30" t="s">
        <v>23</v>
      </c>
      <c r="G30" t="s">
        <v>2122</v>
      </c>
      <c r="H30" t="s">
        <v>2123</v>
      </c>
      <c r="I30" t="s">
        <v>26</v>
      </c>
      <c r="J30" t="s">
        <v>27</v>
      </c>
      <c r="K30" t="s">
        <v>9147</v>
      </c>
      <c r="L30" t="s">
        <v>104</v>
      </c>
      <c r="M30">
        <v>77705</v>
      </c>
      <c r="N30" t="s">
        <v>105</v>
      </c>
      <c r="O30" t="s">
        <v>5475</v>
      </c>
      <c r="P30" t="s">
        <v>71</v>
      </c>
      <c r="Q30" t="s">
        <v>161</v>
      </c>
      <c r="R30" t="s">
        <v>5476</v>
      </c>
      <c r="S30">
        <v>319.96800000000002</v>
      </c>
      <c r="T30">
        <v>4</v>
      </c>
      <c r="U30">
        <v>0.2</v>
      </c>
      <c r="V30">
        <v>95.990400000000008</v>
      </c>
    </row>
    <row r="31" spans="1:22" x14ac:dyDescent="0.3">
      <c r="A31">
        <v>9769</v>
      </c>
      <c r="B31" t="s">
        <v>10828</v>
      </c>
      <c r="C31">
        <v>2014</v>
      </c>
      <c r="D31" s="27">
        <v>41981</v>
      </c>
      <c r="E31" s="27">
        <v>41988</v>
      </c>
      <c r="F31" t="s">
        <v>50</v>
      </c>
      <c r="G31" t="s">
        <v>3606</v>
      </c>
      <c r="H31" t="s">
        <v>3607</v>
      </c>
      <c r="I31" t="s">
        <v>102</v>
      </c>
      <c r="J31" t="s">
        <v>27</v>
      </c>
      <c r="K31" t="s">
        <v>127</v>
      </c>
      <c r="L31" t="s">
        <v>43</v>
      </c>
      <c r="M31">
        <v>94122</v>
      </c>
      <c r="N31" t="s">
        <v>44</v>
      </c>
      <c r="O31" t="s">
        <v>5347</v>
      </c>
      <c r="P31" t="s">
        <v>46</v>
      </c>
      <c r="Q31" t="s">
        <v>90</v>
      </c>
      <c r="R31" t="s">
        <v>5348</v>
      </c>
      <c r="S31">
        <v>50.04</v>
      </c>
      <c r="T31">
        <v>6</v>
      </c>
      <c r="U31">
        <v>0</v>
      </c>
      <c r="V31">
        <v>25.02</v>
      </c>
    </row>
    <row r="32" spans="1:22" x14ac:dyDescent="0.3">
      <c r="A32">
        <v>9768</v>
      </c>
      <c r="B32" t="s">
        <v>10827</v>
      </c>
      <c r="C32">
        <v>2014</v>
      </c>
      <c r="D32" s="27">
        <v>41983</v>
      </c>
      <c r="E32" s="27">
        <v>41989</v>
      </c>
      <c r="F32" t="s">
        <v>50</v>
      </c>
      <c r="G32" t="s">
        <v>4876</v>
      </c>
      <c r="H32" t="s">
        <v>4877</v>
      </c>
      <c r="I32" t="s">
        <v>26</v>
      </c>
      <c r="J32" t="s">
        <v>27</v>
      </c>
      <c r="K32" t="s">
        <v>6470</v>
      </c>
      <c r="L32" t="s">
        <v>238</v>
      </c>
      <c r="M32">
        <v>49505</v>
      </c>
      <c r="N32" t="s">
        <v>105</v>
      </c>
      <c r="O32" t="s">
        <v>4158</v>
      </c>
      <c r="P32" t="s">
        <v>46</v>
      </c>
      <c r="Q32" t="s">
        <v>75</v>
      </c>
      <c r="R32" t="s">
        <v>4159</v>
      </c>
      <c r="S32">
        <v>54.900000000000006</v>
      </c>
      <c r="T32">
        <v>5</v>
      </c>
      <c r="U32">
        <v>0</v>
      </c>
      <c r="V32">
        <v>26.901000000000003</v>
      </c>
    </row>
    <row r="33" spans="1:22" x14ac:dyDescent="0.3">
      <c r="A33">
        <v>9729</v>
      </c>
      <c r="B33" t="s">
        <v>10804</v>
      </c>
      <c r="C33">
        <v>2014</v>
      </c>
      <c r="D33" s="27">
        <v>41976</v>
      </c>
      <c r="E33" s="27">
        <v>41978</v>
      </c>
      <c r="F33" t="s">
        <v>188</v>
      </c>
      <c r="G33" t="s">
        <v>290</v>
      </c>
      <c r="H33" t="s">
        <v>291</v>
      </c>
      <c r="I33" t="s">
        <v>26</v>
      </c>
      <c r="J33" t="s">
        <v>27</v>
      </c>
      <c r="K33" t="s">
        <v>1244</v>
      </c>
      <c r="L33" t="s">
        <v>1245</v>
      </c>
      <c r="M33">
        <v>1852</v>
      </c>
      <c r="N33" t="s">
        <v>148</v>
      </c>
      <c r="O33" t="s">
        <v>1868</v>
      </c>
      <c r="P33" t="s">
        <v>46</v>
      </c>
      <c r="Q33" t="s">
        <v>578</v>
      </c>
      <c r="R33" t="s">
        <v>186</v>
      </c>
      <c r="S33">
        <v>4.3600000000000003</v>
      </c>
      <c r="T33">
        <v>2</v>
      </c>
      <c r="U33">
        <v>0</v>
      </c>
      <c r="V33">
        <v>0.17439999999999944</v>
      </c>
    </row>
    <row r="34" spans="1:22" x14ac:dyDescent="0.3">
      <c r="A34">
        <v>9728</v>
      </c>
      <c r="B34" t="s">
        <v>10804</v>
      </c>
      <c r="C34">
        <v>2014</v>
      </c>
      <c r="D34" s="27">
        <v>41976</v>
      </c>
      <c r="E34" s="27">
        <v>41978</v>
      </c>
      <c r="F34" t="s">
        <v>188</v>
      </c>
      <c r="G34" t="s">
        <v>290</v>
      </c>
      <c r="H34" t="s">
        <v>291</v>
      </c>
      <c r="I34" t="s">
        <v>26</v>
      </c>
      <c r="J34" t="s">
        <v>27</v>
      </c>
      <c r="K34" t="s">
        <v>1244</v>
      </c>
      <c r="L34" t="s">
        <v>1245</v>
      </c>
      <c r="M34">
        <v>1852</v>
      </c>
      <c r="N34" t="s">
        <v>148</v>
      </c>
      <c r="O34" t="s">
        <v>192</v>
      </c>
      <c r="P34" t="s">
        <v>71</v>
      </c>
      <c r="Q34" t="s">
        <v>72</v>
      </c>
      <c r="R34" t="s">
        <v>193</v>
      </c>
      <c r="S34">
        <v>979.95</v>
      </c>
      <c r="T34">
        <v>5</v>
      </c>
      <c r="U34">
        <v>0</v>
      </c>
      <c r="V34">
        <v>284.18549999999993</v>
      </c>
    </row>
    <row r="35" spans="1:22" x14ac:dyDescent="0.3">
      <c r="A35">
        <v>9727</v>
      </c>
      <c r="B35" t="s">
        <v>10804</v>
      </c>
      <c r="C35">
        <v>2014</v>
      </c>
      <c r="D35" s="27">
        <v>41976</v>
      </c>
      <c r="E35" s="27">
        <v>41978</v>
      </c>
      <c r="F35" t="s">
        <v>188</v>
      </c>
      <c r="G35" t="s">
        <v>290</v>
      </c>
      <c r="H35" t="s">
        <v>291</v>
      </c>
      <c r="I35" t="s">
        <v>26</v>
      </c>
      <c r="J35" t="s">
        <v>27</v>
      </c>
      <c r="K35" t="s">
        <v>1244</v>
      </c>
      <c r="L35" t="s">
        <v>1245</v>
      </c>
      <c r="M35">
        <v>1852</v>
      </c>
      <c r="N35" t="s">
        <v>148</v>
      </c>
      <c r="O35" t="s">
        <v>5593</v>
      </c>
      <c r="P35" t="s">
        <v>46</v>
      </c>
      <c r="Q35" t="s">
        <v>78</v>
      </c>
      <c r="R35" t="s">
        <v>5594</v>
      </c>
      <c r="S35">
        <v>286.85999999999996</v>
      </c>
      <c r="T35">
        <v>7</v>
      </c>
      <c r="U35">
        <v>0</v>
      </c>
      <c r="V35">
        <v>80.320799999999991</v>
      </c>
    </row>
    <row r="36" spans="1:22" x14ac:dyDescent="0.3">
      <c r="A36">
        <v>9725</v>
      </c>
      <c r="B36" t="s">
        <v>10802</v>
      </c>
      <c r="C36">
        <v>2012</v>
      </c>
      <c r="D36" s="27">
        <v>41248</v>
      </c>
      <c r="E36" s="27">
        <v>41254</v>
      </c>
      <c r="F36" t="s">
        <v>50</v>
      </c>
      <c r="G36" t="s">
        <v>5562</v>
      </c>
      <c r="H36" t="s">
        <v>5563</v>
      </c>
      <c r="I36" t="s">
        <v>26</v>
      </c>
      <c r="J36" t="s">
        <v>27</v>
      </c>
      <c r="K36" t="s">
        <v>538</v>
      </c>
      <c r="L36" t="s">
        <v>211</v>
      </c>
      <c r="M36">
        <v>61701</v>
      </c>
      <c r="N36" t="s">
        <v>105</v>
      </c>
      <c r="O36" t="s">
        <v>2576</v>
      </c>
      <c r="P36" t="s">
        <v>46</v>
      </c>
      <c r="Q36" t="s">
        <v>173</v>
      </c>
      <c r="R36" t="s">
        <v>2577</v>
      </c>
      <c r="S36">
        <v>12.224</v>
      </c>
      <c r="T36">
        <v>2</v>
      </c>
      <c r="U36">
        <v>0.2</v>
      </c>
      <c r="V36">
        <v>4.4311999999999996</v>
      </c>
    </row>
    <row r="37" spans="1:22" x14ac:dyDescent="0.3">
      <c r="A37">
        <v>36</v>
      </c>
      <c r="B37" t="s">
        <v>187</v>
      </c>
      <c r="C37">
        <v>2013</v>
      </c>
      <c r="D37" s="27">
        <v>41617</v>
      </c>
      <c r="E37" s="2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27">
        <v>41617</v>
      </c>
      <c r="E38" s="27">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27">
        <v>41270</v>
      </c>
      <c r="E39" s="27">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27">
        <v>41270</v>
      </c>
      <c r="E40" s="27">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27">
        <v>41270</v>
      </c>
      <c r="E41" s="27">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27">
        <v>41270</v>
      </c>
      <c r="E42" s="27">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9724</v>
      </c>
      <c r="B43" t="s">
        <v>10801</v>
      </c>
      <c r="C43">
        <v>2011</v>
      </c>
      <c r="D43" s="27">
        <v>40899</v>
      </c>
      <c r="E43" s="27">
        <v>40903</v>
      </c>
      <c r="F43" t="s">
        <v>50</v>
      </c>
      <c r="G43" t="s">
        <v>620</v>
      </c>
      <c r="H43" t="s">
        <v>621</v>
      </c>
      <c r="I43" t="s">
        <v>102</v>
      </c>
      <c r="J43" t="s">
        <v>27</v>
      </c>
      <c r="K43" t="s">
        <v>266</v>
      </c>
      <c r="L43" t="s">
        <v>267</v>
      </c>
      <c r="M43">
        <v>10011</v>
      </c>
      <c r="N43" t="s">
        <v>148</v>
      </c>
      <c r="O43" t="s">
        <v>2712</v>
      </c>
      <c r="P43" t="s">
        <v>46</v>
      </c>
      <c r="Q43" t="s">
        <v>75</v>
      </c>
      <c r="R43" t="s">
        <v>2713</v>
      </c>
      <c r="S43">
        <v>296.71200000000005</v>
      </c>
      <c r="T43">
        <v>13</v>
      </c>
      <c r="U43">
        <v>0.2</v>
      </c>
      <c r="V43">
        <v>100.14029999999998</v>
      </c>
    </row>
    <row r="44" spans="1:22" x14ac:dyDescent="0.3">
      <c r="A44">
        <v>9701</v>
      </c>
      <c r="B44" t="s">
        <v>10788</v>
      </c>
      <c r="C44">
        <v>2014</v>
      </c>
      <c r="D44" s="27">
        <v>41989</v>
      </c>
      <c r="E44" s="27">
        <v>41993</v>
      </c>
      <c r="F44" t="s">
        <v>50</v>
      </c>
      <c r="G44" t="s">
        <v>7143</v>
      </c>
      <c r="H44" t="s">
        <v>7144</v>
      </c>
      <c r="I44" t="s">
        <v>26</v>
      </c>
      <c r="J44" t="s">
        <v>27</v>
      </c>
      <c r="K44" t="s">
        <v>1027</v>
      </c>
      <c r="L44" t="s">
        <v>43</v>
      </c>
      <c r="M44">
        <v>90301</v>
      </c>
      <c r="N44" t="s">
        <v>44</v>
      </c>
      <c r="O44" t="s">
        <v>5596</v>
      </c>
      <c r="P44" t="s">
        <v>71</v>
      </c>
      <c r="Q44" t="s">
        <v>72</v>
      </c>
      <c r="R44" t="s">
        <v>5597</v>
      </c>
      <c r="S44">
        <v>196.77600000000001</v>
      </c>
      <c r="T44">
        <v>3</v>
      </c>
      <c r="U44">
        <v>0.2</v>
      </c>
      <c r="V44">
        <v>14.758199999999995</v>
      </c>
    </row>
    <row r="45" spans="1:22" x14ac:dyDescent="0.3">
      <c r="A45">
        <v>9700</v>
      </c>
      <c r="B45" t="s">
        <v>10788</v>
      </c>
      <c r="C45">
        <v>2014</v>
      </c>
      <c r="D45" s="27">
        <v>41989</v>
      </c>
      <c r="E45" s="27">
        <v>41993</v>
      </c>
      <c r="F45" t="s">
        <v>50</v>
      </c>
      <c r="G45" t="s">
        <v>7143</v>
      </c>
      <c r="H45" t="s">
        <v>7144</v>
      </c>
      <c r="I45" t="s">
        <v>26</v>
      </c>
      <c r="J45" t="s">
        <v>27</v>
      </c>
      <c r="K45" t="s">
        <v>1027</v>
      </c>
      <c r="L45" t="s">
        <v>43</v>
      </c>
      <c r="M45">
        <v>90301</v>
      </c>
      <c r="N45" t="s">
        <v>44</v>
      </c>
      <c r="O45" t="s">
        <v>9621</v>
      </c>
      <c r="P45" t="s">
        <v>46</v>
      </c>
      <c r="Q45" t="s">
        <v>78</v>
      </c>
      <c r="R45" t="s">
        <v>9622</v>
      </c>
      <c r="S45">
        <v>54.32</v>
      </c>
      <c r="T45">
        <v>4</v>
      </c>
      <c r="U45">
        <v>0</v>
      </c>
      <c r="V45">
        <v>16.295999999999999</v>
      </c>
    </row>
    <row r="46" spans="1:22" x14ac:dyDescent="0.3">
      <c r="A46">
        <v>9699</v>
      </c>
      <c r="B46" t="s">
        <v>10788</v>
      </c>
      <c r="C46">
        <v>2014</v>
      </c>
      <c r="D46" s="27">
        <v>41989</v>
      </c>
      <c r="E46" s="27">
        <v>41993</v>
      </c>
      <c r="F46" t="s">
        <v>50</v>
      </c>
      <c r="G46" t="s">
        <v>7143</v>
      </c>
      <c r="H46" t="s">
        <v>7144</v>
      </c>
      <c r="I46" t="s">
        <v>26</v>
      </c>
      <c r="J46" t="s">
        <v>27</v>
      </c>
      <c r="K46" t="s">
        <v>1027</v>
      </c>
      <c r="L46" t="s">
        <v>43</v>
      </c>
      <c r="M46">
        <v>90301</v>
      </c>
      <c r="N46" t="s">
        <v>44</v>
      </c>
      <c r="O46" t="s">
        <v>948</v>
      </c>
      <c r="P46" t="s">
        <v>46</v>
      </c>
      <c r="Q46" t="s">
        <v>90</v>
      </c>
      <c r="R46" t="s">
        <v>949</v>
      </c>
      <c r="S46">
        <v>22.830000000000002</v>
      </c>
      <c r="T46">
        <v>3</v>
      </c>
      <c r="U46">
        <v>0</v>
      </c>
      <c r="V46">
        <v>10.7301</v>
      </c>
    </row>
    <row r="47" spans="1:22" x14ac:dyDescent="0.3">
      <c r="A47">
        <v>9696</v>
      </c>
      <c r="B47" t="s">
        <v>10785</v>
      </c>
      <c r="C47">
        <v>2013</v>
      </c>
      <c r="D47" s="27">
        <v>41620</v>
      </c>
      <c r="E47" s="27">
        <v>41623</v>
      </c>
      <c r="F47" t="s">
        <v>188</v>
      </c>
      <c r="G47" t="s">
        <v>2328</v>
      </c>
      <c r="H47" t="s">
        <v>2329</v>
      </c>
      <c r="I47" t="s">
        <v>41</v>
      </c>
      <c r="J47" t="s">
        <v>27</v>
      </c>
      <c r="K47" t="s">
        <v>318</v>
      </c>
      <c r="L47" t="s">
        <v>498</v>
      </c>
      <c r="M47">
        <v>45503</v>
      </c>
      <c r="N47" t="s">
        <v>148</v>
      </c>
      <c r="O47" t="s">
        <v>77</v>
      </c>
      <c r="P47" t="s">
        <v>46</v>
      </c>
      <c r="Q47" t="s">
        <v>78</v>
      </c>
      <c r="R47" t="s">
        <v>79</v>
      </c>
      <c r="S47">
        <v>73.536000000000001</v>
      </c>
      <c r="T47">
        <v>4</v>
      </c>
      <c r="U47">
        <v>0.2</v>
      </c>
      <c r="V47">
        <v>9.1919999999999931</v>
      </c>
    </row>
    <row r="48" spans="1:22" x14ac:dyDescent="0.3">
      <c r="A48">
        <v>9685</v>
      </c>
      <c r="B48" t="s">
        <v>10776</v>
      </c>
      <c r="C48">
        <v>2014</v>
      </c>
      <c r="D48" s="27">
        <v>41987</v>
      </c>
      <c r="E48" s="27">
        <v>41992</v>
      </c>
      <c r="F48" t="s">
        <v>50</v>
      </c>
      <c r="G48" t="s">
        <v>1827</v>
      </c>
      <c r="H48" t="s">
        <v>1828</v>
      </c>
      <c r="I48" t="s">
        <v>26</v>
      </c>
      <c r="J48" t="s">
        <v>27</v>
      </c>
      <c r="K48" t="s">
        <v>127</v>
      </c>
      <c r="L48" t="s">
        <v>43</v>
      </c>
      <c r="M48">
        <v>94122</v>
      </c>
      <c r="N48" t="s">
        <v>44</v>
      </c>
      <c r="O48" t="s">
        <v>7334</v>
      </c>
      <c r="P48" t="s">
        <v>46</v>
      </c>
      <c r="Q48" t="s">
        <v>90</v>
      </c>
      <c r="R48" t="s">
        <v>7335</v>
      </c>
      <c r="S48">
        <v>12.96</v>
      </c>
      <c r="T48">
        <v>2</v>
      </c>
      <c r="U48">
        <v>0</v>
      </c>
      <c r="V48">
        <v>6.3504000000000005</v>
      </c>
    </row>
    <row r="49" spans="1:22" x14ac:dyDescent="0.3">
      <c r="A49">
        <v>9684</v>
      </c>
      <c r="B49" t="s">
        <v>10776</v>
      </c>
      <c r="C49">
        <v>2014</v>
      </c>
      <c r="D49" s="27">
        <v>41987</v>
      </c>
      <c r="E49" s="27">
        <v>41992</v>
      </c>
      <c r="F49" t="s">
        <v>50</v>
      </c>
      <c r="G49" t="s">
        <v>1827</v>
      </c>
      <c r="H49" t="s">
        <v>1828</v>
      </c>
      <c r="I49" t="s">
        <v>26</v>
      </c>
      <c r="J49" t="s">
        <v>27</v>
      </c>
      <c r="K49" t="s">
        <v>127</v>
      </c>
      <c r="L49" t="s">
        <v>43</v>
      </c>
      <c r="M49">
        <v>94122</v>
      </c>
      <c r="N49" t="s">
        <v>44</v>
      </c>
      <c r="O49" t="s">
        <v>3928</v>
      </c>
      <c r="P49" t="s">
        <v>32</v>
      </c>
      <c r="Q49" t="s">
        <v>65</v>
      </c>
      <c r="R49" t="s">
        <v>5146</v>
      </c>
      <c r="S49">
        <v>201.04</v>
      </c>
      <c r="T49">
        <v>8</v>
      </c>
      <c r="U49">
        <v>0</v>
      </c>
      <c r="V49">
        <v>54.280799999999999</v>
      </c>
    </row>
    <row r="50" spans="1:22" x14ac:dyDescent="0.3">
      <c r="A50">
        <v>9683</v>
      </c>
      <c r="B50" t="s">
        <v>10776</v>
      </c>
      <c r="C50">
        <v>2014</v>
      </c>
      <c r="D50" s="27">
        <v>41987</v>
      </c>
      <c r="E50" s="27">
        <v>41992</v>
      </c>
      <c r="F50" t="s">
        <v>50</v>
      </c>
      <c r="G50" t="s">
        <v>1827</v>
      </c>
      <c r="H50" t="s">
        <v>1828</v>
      </c>
      <c r="I50" t="s">
        <v>26</v>
      </c>
      <c r="J50" t="s">
        <v>27</v>
      </c>
      <c r="K50" t="s">
        <v>127</v>
      </c>
      <c r="L50" t="s">
        <v>43</v>
      </c>
      <c r="M50">
        <v>94122</v>
      </c>
      <c r="N50" t="s">
        <v>44</v>
      </c>
      <c r="O50" t="s">
        <v>3353</v>
      </c>
      <c r="P50" t="s">
        <v>46</v>
      </c>
      <c r="Q50" t="s">
        <v>90</v>
      </c>
      <c r="R50" t="s">
        <v>3354</v>
      </c>
      <c r="S50">
        <v>38.880000000000003</v>
      </c>
      <c r="T50">
        <v>6</v>
      </c>
      <c r="U50">
        <v>0</v>
      </c>
      <c r="V50">
        <v>18.662400000000002</v>
      </c>
    </row>
    <row r="51" spans="1:22" x14ac:dyDescent="0.3">
      <c r="A51">
        <v>9682</v>
      </c>
      <c r="B51" t="s">
        <v>10776</v>
      </c>
      <c r="C51">
        <v>2014</v>
      </c>
      <c r="D51" s="27">
        <v>41987</v>
      </c>
      <c r="E51" s="27">
        <v>41992</v>
      </c>
      <c r="F51" t="s">
        <v>50</v>
      </c>
      <c r="G51" t="s">
        <v>1827</v>
      </c>
      <c r="H51" t="s">
        <v>1828</v>
      </c>
      <c r="I51" t="s">
        <v>26</v>
      </c>
      <c r="J51" t="s">
        <v>27</v>
      </c>
      <c r="K51" t="s">
        <v>127</v>
      </c>
      <c r="L51" t="s">
        <v>43</v>
      </c>
      <c r="M51">
        <v>94122</v>
      </c>
      <c r="N51" t="s">
        <v>44</v>
      </c>
      <c r="O51" t="s">
        <v>5610</v>
      </c>
      <c r="P51" t="s">
        <v>46</v>
      </c>
      <c r="Q51" t="s">
        <v>47</v>
      </c>
      <c r="R51" t="s">
        <v>5611</v>
      </c>
      <c r="S51">
        <v>8.64</v>
      </c>
      <c r="T51">
        <v>3</v>
      </c>
      <c r="U51">
        <v>0</v>
      </c>
      <c r="V51">
        <v>4.2336</v>
      </c>
    </row>
    <row r="52" spans="1:22" x14ac:dyDescent="0.3">
      <c r="A52">
        <v>9681</v>
      </c>
      <c r="B52" t="s">
        <v>10775</v>
      </c>
      <c r="C52">
        <v>2012</v>
      </c>
      <c r="D52" s="27">
        <v>41270</v>
      </c>
      <c r="E52" s="27">
        <v>41274</v>
      </c>
      <c r="F52" t="s">
        <v>50</v>
      </c>
      <c r="G52" t="s">
        <v>6420</v>
      </c>
      <c r="H52" t="s">
        <v>6421</v>
      </c>
      <c r="I52" t="s">
        <v>41</v>
      </c>
      <c r="J52" t="s">
        <v>27</v>
      </c>
      <c r="K52" t="s">
        <v>127</v>
      </c>
      <c r="L52" t="s">
        <v>43</v>
      </c>
      <c r="M52">
        <v>94122</v>
      </c>
      <c r="N52" t="s">
        <v>44</v>
      </c>
      <c r="O52" t="s">
        <v>3562</v>
      </c>
      <c r="P52" t="s">
        <v>71</v>
      </c>
      <c r="Q52" t="s">
        <v>72</v>
      </c>
      <c r="R52" t="s">
        <v>3563</v>
      </c>
      <c r="S52">
        <v>668.16</v>
      </c>
      <c r="T52">
        <v>9</v>
      </c>
      <c r="U52">
        <v>0.2</v>
      </c>
      <c r="V52">
        <v>75.167999999999921</v>
      </c>
    </row>
    <row r="53" spans="1:22" x14ac:dyDescent="0.3">
      <c r="A53">
        <v>9680</v>
      </c>
      <c r="B53" t="s">
        <v>10775</v>
      </c>
      <c r="C53">
        <v>2012</v>
      </c>
      <c r="D53" s="27">
        <v>41270</v>
      </c>
      <c r="E53" s="27">
        <v>41274</v>
      </c>
      <c r="F53" t="s">
        <v>50</v>
      </c>
      <c r="G53" t="s">
        <v>6420</v>
      </c>
      <c r="H53" t="s">
        <v>6421</v>
      </c>
      <c r="I53" t="s">
        <v>41</v>
      </c>
      <c r="J53" t="s">
        <v>27</v>
      </c>
      <c r="K53" t="s">
        <v>127</v>
      </c>
      <c r="L53" t="s">
        <v>43</v>
      </c>
      <c r="M53">
        <v>94122</v>
      </c>
      <c r="N53" t="s">
        <v>44</v>
      </c>
      <c r="O53" t="s">
        <v>2999</v>
      </c>
      <c r="P53" t="s">
        <v>46</v>
      </c>
      <c r="Q53" t="s">
        <v>59</v>
      </c>
      <c r="R53" t="s">
        <v>3000</v>
      </c>
      <c r="S53">
        <v>323.10000000000002</v>
      </c>
      <c r="T53">
        <v>2</v>
      </c>
      <c r="U53">
        <v>0</v>
      </c>
      <c r="V53">
        <v>61.38900000000001</v>
      </c>
    </row>
    <row r="54" spans="1:22" x14ac:dyDescent="0.3">
      <c r="A54">
        <v>9674</v>
      </c>
      <c r="B54" t="s">
        <v>10768</v>
      </c>
      <c r="C54">
        <v>2013</v>
      </c>
      <c r="D54" s="27">
        <v>41632</v>
      </c>
      <c r="E54" s="27">
        <v>41637</v>
      </c>
      <c r="F54" t="s">
        <v>50</v>
      </c>
      <c r="G54" t="s">
        <v>751</v>
      </c>
      <c r="H54" t="s">
        <v>752</v>
      </c>
      <c r="I54" t="s">
        <v>102</v>
      </c>
      <c r="J54" t="s">
        <v>27</v>
      </c>
      <c r="K54" t="s">
        <v>146</v>
      </c>
      <c r="L54" t="s">
        <v>147</v>
      </c>
      <c r="M54">
        <v>19143</v>
      </c>
      <c r="N54" t="s">
        <v>148</v>
      </c>
      <c r="O54" t="s">
        <v>10769</v>
      </c>
      <c r="P54" t="s">
        <v>71</v>
      </c>
      <c r="Q54" t="s">
        <v>72</v>
      </c>
      <c r="R54" t="s">
        <v>10770</v>
      </c>
      <c r="S54">
        <v>1499.9699999999998</v>
      </c>
      <c r="T54">
        <v>5</v>
      </c>
      <c r="U54">
        <v>0.4</v>
      </c>
      <c r="V54">
        <v>-374.99250000000006</v>
      </c>
    </row>
    <row r="55" spans="1:22" x14ac:dyDescent="0.3">
      <c r="A55">
        <v>54</v>
      </c>
      <c r="B55" t="s">
        <v>263</v>
      </c>
      <c r="C55">
        <v>2013</v>
      </c>
      <c r="D55" s="27">
        <v>41620</v>
      </c>
      <c r="E55" s="27">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27">
        <v>41620</v>
      </c>
      <c r="E56" s="27">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9673</v>
      </c>
      <c r="B57" t="s">
        <v>10768</v>
      </c>
      <c r="C57">
        <v>2013</v>
      </c>
      <c r="D57" s="27">
        <v>41632</v>
      </c>
      <c r="E57" s="27">
        <v>41637</v>
      </c>
      <c r="F57" t="s">
        <v>50</v>
      </c>
      <c r="G57" t="s">
        <v>751</v>
      </c>
      <c r="H57" t="s">
        <v>752</v>
      </c>
      <c r="I57" t="s">
        <v>102</v>
      </c>
      <c r="J57" t="s">
        <v>27</v>
      </c>
      <c r="K57" t="s">
        <v>146</v>
      </c>
      <c r="L57" t="s">
        <v>147</v>
      </c>
      <c r="M57">
        <v>19143</v>
      </c>
      <c r="N57" t="s">
        <v>148</v>
      </c>
      <c r="O57" t="s">
        <v>4942</v>
      </c>
      <c r="P57" t="s">
        <v>46</v>
      </c>
      <c r="Q57" t="s">
        <v>90</v>
      </c>
      <c r="R57" t="s">
        <v>4943</v>
      </c>
      <c r="S57">
        <v>7.9680000000000009</v>
      </c>
      <c r="T57">
        <v>2</v>
      </c>
      <c r="U57">
        <v>0.2</v>
      </c>
      <c r="V57">
        <v>2.6892000000000005</v>
      </c>
    </row>
    <row r="58" spans="1:22" x14ac:dyDescent="0.3">
      <c r="A58">
        <v>9665</v>
      </c>
      <c r="B58" t="s">
        <v>10761</v>
      </c>
      <c r="C58">
        <v>2012</v>
      </c>
      <c r="D58" s="27">
        <v>41250</v>
      </c>
      <c r="E58" s="27">
        <v>41250</v>
      </c>
      <c r="F58" t="s">
        <v>1290</v>
      </c>
      <c r="G58" t="s">
        <v>1013</v>
      </c>
      <c r="H58" t="s">
        <v>1014</v>
      </c>
      <c r="I58" t="s">
        <v>41</v>
      </c>
      <c r="J58" t="s">
        <v>27</v>
      </c>
      <c r="K58" t="s">
        <v>2855</v>
      </c>
      <c r="L58" t="s">
        <v>43</v>
      </c>
      <c r="M58">
        <v>92503</v>
      </c>
      <c r="N58" t="s">
        <v>44</v>
      </c>
      <c r="O58" t="s">
        <v>2517</v>
      </c>
      <c r="P58" t="s">
        <v>46</v>
      </c>
      <c r="Q58" t="s">
        <v>90</v>
      </c>
      <c r="R58" t="s">
        <v>2518</v>
      </c>
      <c r="S58">
        <v>12.96</v>
      </c>
      <c r="T58">
        <v>2</v>
      </c>
      <c r="U58">
        <v>0</v>
      </c>
      <c r="V58">
        <v>6.2208000000000006</v>
      </c>
    </row>
    <row r="59" spans="1:22" x14ac:dyDescent="0.3">
      <c r="A59">
        <v>9609</v>
      </c>
      <c r="B59" t="s">
        <v>10733</v>
      </c>
      <c r="C59">
        <v>2014</v>
      </c>
      <c r="D59" s="27">
        <v>41979</v>
      </c>
      <c r="E59" s="27">
        <v>41982</v>
      </c>
      <c r="F59" t="s">
        <v>23</v>
      </c>
      <c r="G59" t="s">
        <v>4968</v>
      </c>
      <c r="H59" t="s">
        <v>4969</v>
      </c>
      <c r="I59" t="s">
        <v>26</v>
      </c>
      <c r="J59" t="s">
        <v>27</v>
      </c>
      <c r="K59" t="s">
        <v>266</v>
      </c>
      <c r="L59" t="s">
        <v>267</v>
      </c>
      <c r="M59">
        <v>10024</v>
      </c>
      <c r="N59" t="s">
        <v>148</v>
      </c>
      <c r="O59" t="s">
        <v>4976</v>
      </c>
      <c r="P59" t="s">
        <v>46</v>
      </c>
      <c r="Q59" t="s">
        <v>47</v>
      </c>
      <c r="R59" t="s">
        <v>4977</v>
      </c>
      <c r="S59">
        <v>11.07</v>
      </c>
      <c r="T59">
        <v>3</v>
      </c>
      <c r="U59">
        <v>0</v>
      </c>
      <c r="V59">
        <v>5.2028999999999996</v>
      </c>
    </row>
    <row r="60" spans="1:22" x14ac:dyDescent="0.3">
      <c r="A60">
        <v>9608</v>
      </c>
      <c r="B60" t="s">
        <v>10733</v>
      </c>
      <c r="C60">
        <v>2014</v>
      </c>
      <c r="D60" s="27">
        <v>41979</v>
      </c>
      <c r="E60" s="27">
        <v>41982</v>
      </c>
      <c r="F60" t="s">
        <v>23</v>
      </c>
      <c r="G60" t="s">
        <v>4968</v>
      </c>
      <c r="H60" t="s">
        <v>4969</v>
      </c>
      <c r="I60" t="s">
        <v>26</v>
      </c>
      <c r="J60" t="s">
        <v>27</v>
      </c>
      <c r="K60" t="s">
        <v>266</v>
      </c>
      <c r="L60" t="s">
        <v>267</v>
      </c>
      <c r="M60">
        <v>10024</v>
      </c>
      <c r="N60" t="s">
        <v>148</v>
      </c>
      <c r="O60" t="s">
        <v>6741</v>
      </c>
      <c r="P60" t="s">
        <v>46</v>
      </c>
      <c r="Q60" t="s">
        <v>90</v>
      </c>
      <c r="R60" t="s">
        <v>6742</v>
      </c>
      <c r="S60">
        <v>21.6</v>
      </c>
      <c r="T60">
        <v>6</v>
      </c>
      <c r="U60">
        <v>0</v>
      </c>
      <c r="V60">
        <v>9.9359999999999999</v>
      </c>
    </row>
    <row r="61" spans="1:22" x14ac:dyDescent="0.3">
      <c r="A61">
        <v>9557</v>
      </c>
      <c r="B61" t="s">
        <v>10698</v>
      </c>
      <c r="C61">
        <v>2012</v>
      </c>
      <c r="D61" s="27">
        <v>41246</v>
      </c>
      <c r="E61" s="27">
        <v>41248</v>
      </c>
      <c r="F61" t="s">
        <v>23</v>
      </c>
      <c r="G61" t="s">
        <v>100</v>
      </c>
      <c r="H61" t="s">
        <v>101</v>
      </c>
      <c r="I61" t="s">
        <v>102</v>
      </c>
      <c r="J61" t="s">
        <v>27</v>
      </c>
      <c r="K61" t="s">
        <v>87</v>
      </c>
      <c r="L61" t="s">
        <v>2694</v>
      </c>
      <c r="M61">
        <v>3301</v>
      </c>
      <c r="N61" t="s">
        <v>148</v>
      </c>
      <c r="O61" t="s">
        <v>3053</v>
      </c>
      <c r="P61" t="s">
        <v>46</v>
      </c>
      <c r="Q61" t="s">
        <v>90</v>
      </c>
      <c r="R61" t="s">
        <v>3054</v>
      </c>
      <c r="S61">
        <v>184.66</v>
      </c>
      <c r="T61">
        <v>7</v>
      </c>
      <c r="U61">
        <v>0</v>
      </c>
      <c r="V61">
        <v>84.943599999999989</v>
      </c>
    </row>
    <row r="62" spans="1:22" x14ac:dyDescent="0.3">
      <c r="A62">
        <v>9529</v>
      </c>
      <c r="B62" t="s">
        <v>10681</v>
      </c>
      <c r="C62">
        <v>2014</v>
      </c>
      <c r="D62" s="27">
        <v>41979</v>
      </c>
      <c r="E62" s="27">
        <v>41980</v>
      </c>
      <c r="F62" t="s">
        <v>188</v>
      </c>
      <c r="G62" t="s">
        <v>5117</v>
      </c>
      <c r="H62" t="s">
        <v>5118</v>
      </c>
      <c r="I62" t="s">
        <v>102</v>
      </c>
      <c r="J62" t="s">
        <v>27</v>
      </c>
      <c r="K62" t="s">
        <v>95</v>
      </c>
      <c r="L62" t="s">
        <v>96</v>
      </c>
      <c r="M62">
        <v>98115</v>
      </c>
      <c r="N62" t="s">
        <v>44</v>
      </c>
      <c r="O62" t="s">
        <v>2727</v>
      </c>
      <c r="P62" t="s">
        <v>46</v>
      </c>
      <c r="Q62" t="s">
        <v>75</v>
      </c>
      <c r="R62" t="s">
        <v>2728</v>
      </c>
      <c r="S62">
        <v>9.2959999999999994</v>
      </c>
      <c r="T62">
        <v>2</v>
      </c>
      <c r="U62">
        <v>0.2</v>
      </c>
      <c r="V62">
        <v>3.0211999999999994</v>
      </c>
    </row>
    <row r="63" spans="1:22" x14ac:dyDescent="0.3">
      <c r="A63">
        <v>9528</v>
      </c>
      <c r="B63" t="s">
        <v>10681</v>
      </c>
      <c r="C63">
        <v>2014</v>
      </c>
      <c r="D63" s="27">
        <v>41979</v>
      </c>
      <c r="E63" s="27">
        <v>41980</v>
      </c>
      <c r="F63" t="s">
        <v>188</v>
      </c>
      <c r="G63" t="s">
        <v>5117</v>
      </c>
      <c r="H63" t="s">
        <v>5118</v>
      </c>
      <c r="I63" t="s">
        <v>102</v>
      </c>
      <c r="J63" t="s">
        <v>27</v>
      </c>
      <c r="K63" t="s">
        <v>95</v>
      </c>
      <c r="L63" t="s">
        <v>96</v>
      </c>
      <c r="M63">
        <v>98115</v>
      </c>
      <c r="N63" t="s">
        <v>44</v>
      </c>
      <c r="O63" t="s">
        <v>1494</v>
      </c>
      <c r="P63" t="s">
        <v>46</v>
      </c>
      <c r="Q63" t="s">
        <v>75</v>
      </c>
      <c r="R63" t="s">
        <v>1495</v>
      </c>
      <c r="S63">
        <v>172.75200000000001</v>
      </c>
      <c r="T63">
        <v>6</v>
      </c>
      <c r="U63">
        <v>0.2</v>
      </c>
      <c r="V63">
        <v>60.463200000000015</v>
      </c>
    </row>
    <row r="64" spans="1:22" x14ac:dyDescent="0.3">
      <c r="A64">
        <v>9527</v>
      </c>
      <c r="B64" t="s">
        <v>10681</v>
      </c>
      <c r="C64">
        <v>2014</v>
      </c>
      <c r="D64" s="27">
        <v>41979</v>
      </c>
      <c r="E64" s="27">
        <v>41980</v>
      </c>
      <c r="F64" t="s">
        <v>188</v>
      </c>
      <c r="G64" t="s">
        <v>5117</v>
      </c>
      <c r="H64" t="s">
        <v>5118</v>
      </c>
      <c r="I64" t="s">
        <v>102</v>
      </c>
      <c r="J64" t="s">
        <v>27</v>
      </c>
      <c r="K64" t="s">
        <v>95</v>
      </c>
      <c r="L64" t="s">
        <v>96</v>
      </c>
      <c r="M64">
        <v>98115</v>
      </c>
      <c r="N64" t="s">
        <v>44</v>
      </c>
      <c r="O64" t="s">
        <v>3055</v>
      </c>
      <c r="P64" t="s">
        <v>71</v>
      </c>
      <c r="Q64" t="s">
        <v>72</v>
      </c>
      <c r="R64" t="s">
        <v>3056</v>
      </c>
      <c r="S64">
        <v>31.176000000000002</v>
      </c>
      <c r="T64">
        <v>3</v>
      </c>
      <c r="U64">
        <v>0.2</v>
      </c>
      <c r="V64">
        <v>-7.0145999999999997</v>
      </c>
    </row>
    <row r="65" spans="1:22" x14ac:dyDescent="0.3">
      <c r="A65">
        <v>9526</v>
      </c>
      <c r="B65" t="s">
        <v>10681</v>
      </c>
      <c r="C65">
        <v>2014</v>
      </c>
      <c r="D65" s="27">
        <v>41979</v>
      </c>
      <c r="E65" s="27">
        <v>41980</v>
      </c>
      <c r="F65" t="s">
        <v>188</v>
      </c>
      <c r="G65" t="s">
        <v>5117</v>
      </c>
      <c r="H65" t="s">
        <v>5118</v>
      </c>
      <c r="I65" t="s">
        <v>102</v>
      </c>
      <c r="J65" t="s">
        <v>27</v>
      </c>
      <c r="K65" t="s">
        <v>95</v>
      </c>
      <c r="L65" t="s">
        <v>96</v>
      </c>
      <c r="M65">
        <v>98115</v>
      </c>
      <c r="N65" t="s">
        <v>44</v>
      </c>
      <c r="O65" t="s">
        <v>3464</v>
      </c>
      <c r="P65" t="s">
        <v>32</v>
      </c>
      <c r="Q65" t="s">
        <v>65</v>
      </c>
      <c r="R65" t="s">
        <v>3465</v>
      </c>
      <c r="S65">
        <v>199.89999999999998</v>
      </c>
      <c r="T65">
        <v>5</v>
      </c>
      <c r="U65">
        <v>0</v>
      </c>
      <c r="V65">
        <v>39.97999999999999</v>
      </c>
    </row>
    <row r="66" spans="1:22" x14ac:dyDescent="0.3">
      <c r="A66">
        <v>9525</v>
      </c>
      <c r="B66" t="s">
        <v>10681</v>
      </c>
      <c r="C66">
        <v>2014</v>
      </c>
      <c r="D66" s="27">
        <v>41979</v>
      </c>
      <c r="E66" s="27">
        <v>41980</v>
      </c>
      <c r="F66" t="s">
        <v>188</v>
      </c>
      <c r="G66" t="s">
        <v>5117</v>
      </c>
      <c r="H66" t="s">
        <v>5118</v>
      </c>
      <c r="I66" t="s">
        <v>102</v>
      </c>
      <c r="J66" t="s">
        <v>27</v>
      </c>
      <c r="K66" t="s">
        <v>95</v>
      </c>
      <c r="L66" t="s">
        <v>96</v>
      </c>
      <c r="M66">
        <v>98115</v>
      </c>
      <c r="N66" t="s">
        <v>44</v>
      </c>
      <c r="O66" t="s">
        <v>1199</v>
      </c>
      <c r="P66" t="s">
        <v>46</v>
      </c>
      <c r="Q66" t="s">
        <v>75</v>
      </c>
      <c r="R66" t="s">
        <v>1200</v>
      </c>
      <c r="S66">
        <v>83.920000000000016</v>
      </c>
      <c r="T66">
        <v>5</v>
      </c>
      <c r="U66">
        <v>0.2</v>
      </c>
      <c r="V66">
        <v>29.371999999999993</v>
      </c>
    </row>
    <row r="67" spans="1:22" x14ac:dyDescent="0.3">
      <c r="A67">
        <v>9524</v>
      </c>
      <c r="B67" t="s">
        <v>10678</v>
      </c>
      <c r="C67">
        <v>2011</v>
      </c>
      <c r="D67" s="27">
        <v>40896</v>
      </c>
      <c r="E67" s="27">
        <v>40902</v>
      </c>
      <c r="F67" t="s">
        <v>50</v>
      </c>
      <c r="G67" t="s">
        <v>5433</v>
      </c>
      <c r="H67" t="s">
        <v>5434</v>
      </c>
      <c r="I67" t="s">
        <v>26</v>
      </c>
      <c r="J67" t="s">
        <v>27</v>
      </c>
      <c r="K67" t="s">
        <v>303</v>
      </c>
      <c r="L67" t="s">
        <v>211</v>
      </c>
      <c r="M67">
        <v>60623</v>
      </c>
      <c r="N67" t="s">
        <v>105</v>
      </c>
      <c r="O67" t="s">
        <v>4089</v>
      </c>
      <c r="P67" t="s">
        <v>46</v>
      </c>
      <c r="Q67" t="s">
        <v>59</v>
      </c>
      <c r="R67" t="s">
        <v>4090</v>
      </c>
      <c r="S67">
        <v>32.591999999999999</v>
      </c>
      <c r="T67">
        <v>3</v>
      </c>
      <c r="U67">
        <v>0.2</v>
      </c>
      <c r="V67">
        <v>-7.7406000000000006</v>
      </c>
    </row>
    <row r="68" spans="1:22" x14ac:dyDescent="0.3">
      <c r="A68">
        <v>9523</v>
      </c>
      <c r="B68" t="s">
        <v>10678</v>
      </c>
      <c r="C68">
        <v>2011</v>
      </c>
      <c r="D68" s="27">
        <v>40896</v>
      </c>
      <c r="E68" s="27">
        <v>40902</v>
      </c>
      <c r="F68" t="s">
        <v>50</v>
      </c>
      <c r="G68" t="s">
        <v>5433</v>
      </c>
      <c r="H68" t="s">
        <v>5434</v>
      </c>
      <c r="I68" t="s">
        <v>26</v>
      </c>
      <c r="J68" t="s">
        <v>27</v>
      </c>
      <c r="K68" t="s">
        <v>303</v>
      </c>
      <c r="L68" t="s">
        <v>211</v>
      </c>
      <c r="M68">
        <v>60623</v>
      </c>
      <c r="N68" t="s">
        <v>105</v>
      </c>
      <c r="O68" t="s">
        <v>9087</v>
      </c>
      <c r="P68" t="s">
        <v>46</v>
      </c>
      <c r="Q68" t="s">
        <v>90</v>
      </c>
      <c r="R68" t="s">
        <v>9088</v>
      </c>
      <c r="S68">
        <v>15.552000000000003</v>
      </c>
      <c r="T68">
        <v>3</v>
      </c>
      <c r="U68">
        <v>0.2</v>
      </c>
      <c r="V68">
        <v>5.4432</v>
      </c>
    </row>
    <row r="69" spans="1:22" x14ac:dyDescent="0.3">
      <c r="A69">
        <v>68</v>
      </c>
      <c r="B69" t="s">
        <v>306</v>
      </c>
      <c r="C69">
        <v>2011</v>
      </c>
      <c r="D69" s="27">
        <v>40882</v>
      </c>
      <c r="E69" s="27">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27">
        <v>40882</v>
      </c>
      <c r="E70" s="27">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9522</v>
      </c>
      <c r="B71" t="s">
        <v>10678</v>
      </c>
      <c r="C71">
        <v>2011</v>
      </c>
      <c r="D71" s="27">
        <v>40896</v>
      </c>
      <c r="E71" s="27">
        <v>40902</v>
      </c>
      <c r="F71" t="s">
        <v>50</v>
      </c>
      <c r="G71" t="s">
        <v>5433</v>
      </c>
      <c r="H71" t="s">
        <v>5434</v>
      </c>
      <c r="I71" t="s">
        <v>26</v>
      </c>
      <c r="J71" t="s">
        <v>27</v>
      </c>
      <c r="K71" t="s">
        <v>303</v>
      </c>
      <c r="L71" t="s">
        <v>211</v>
      </c>
      <c r="M71">
        <v>60623</v>
      </c>
      <c r="N71" t="s">
        <v>105</v>
      </c>
      <c r="O71" t="s">
        <v>10679</v>
      </c>
      <c r="P71" t="s">
        <v>71</v>
      </c>
      <c r="Q71" t="s">
        <v>72</v>
      </c>
      <c r="R71" t="s">
        <v>10680</v>
      </c>
      <c r="S71">
        <v>323.97600000000006</v>
      </c>
      <c r="T71">
        <v>3</v>
      </c>
      <c r="U71">
        <v>0.2</v>
      </c>
      <c r="V71">
        <v>36.44729999999997</v>
      </c>
    </row>
    <row r="72" spans="1:22" x14ac:dyDescent="0.3">
      <c r="A72">
        <v>9512</v>
      </c>
      <c r="B72" t="s">
        <v>10670</v>
      </c>
      <c r="C72">
        <v>2011</v>
      </c>
      <c r="D72" s="27">
        <v>40891</v>
      </c>
      <c r="E72" s="27">
        <v>40893</v>
      </c>
      <c r="F72" t="s">
        <v>188</v>
      </c>
      <c r="G72" t="s">
        <v>6355</v>
      </c>
      <c r="H72" t="s">
        <v>6356</v>
      </c>
      <c r="I72" t="s">
        <v>41</v>
      </c>
      <c r="J72" t="s">
        <v>27</v>
      </c>
      <c r="K72" t="s">
        <v>303</v>
      </c>
      <c r="L72" t="s">
        <v>211</v>
      </c>
      <c r="M72">
        <v>60623</v>
      </c>
      <c r="N72" t="s">
        <v>105</v>
      </c>
      <c r="O72" t="s">
        <v>4327</v>
      </c>
      <c r="P72" t="s">
        <v>46</v>
      </c>
      <c r="Q72" t="s">
        <v>75</v>
      </c>
      <c r="R72" t="s">
        <v>4328</v>
      </c>
      <c r="S72">
        <v>9.2639999999999976</v>
      </c>
      <c r="T72">
        <v>3</v>
      </c>
      <c r="U72">
        <v>0.8</v>
      </c>
      <c r="V72">
        <v>-13.895999999999997</v>
      </c>
    </row>
    <row r="73" spans="1:22" x14ac:dyDescent="0.3">
      <c r="A73">
        <v>9488</v>
      </c>
      <c r="B73" t="s">
        <v>10656</v>
      </c>
      <c r="C73">
        <v>2014</v>
      </c>
      <c r="D73" s="27">
        <v>41985</v>
      </c>
      <c r="E73" s="27">
        <v>41987</v>
      </c>
      <c r="F73" t="s">
        <v>188</v>
      </c>
      <c r="G73" t="s">
        <v>2023</v>
      </c>
      <c r="H73" t="s">
        <v>2024</v>
      </c>
      <c r="I73" t="s">
        <v>41</v>
      </c>
      <c r="J73" t="s">
        <v>27</v>
      </c>
      <c r="K73" t="s">
        <v>4824</v>
      </c>
      <c r="L73" t="s">
        <v>788</v>
      </c>
      <c r="M73">
        <v>7501</v>
      </c>
      <c r="N73" t="s">
        <v>148</v>
      </c>
      <c r="O73" t="s">
        <v>3297</v>
      </c>
      <c r="P73" t="s">
        <v>46</v>
      </c>
      <c r="Q73" t="s">
        <v>269</v>
      </c>
      <c r="R73" t="s">
        <v>3298</v>
      </c>
      <c r="S73">
        <v>6.5400000000000009</v>
      </c>
      <c r="T73">
        <v>3</v>
      </c>
      <c r="U73">
        <v>0</v>
      </c>
      <c r="V73">
        <v>2.1581999999999999</v>
      </c>
    </row>
    <row r="74" spans="1:22" x14ac:dyDescent="0.3">
      <c r="A74">
        <v>9486</v>
      </c>
      <c r="B74" t="s">
        <v>10654</v>
      </c>
      <c r="C74">
        <v>2013</v>
      </c>
      <c r="D74" s="27">
        <v>41611</v>
      </c>
      <c r="E74" s="27">
        <v>41613</v>
      </c>
      <c r="F74" t="s">
        <v>23</v>
      </c>
      <c r="G74" t="s">
        <v>4193</v>
      </c>
      <c r="H74" t="s">
        <v>4194</v>
      </c>
      <c r="I74" t="s">
        <v>41</v>
      </c>
      <c r="J74" t="s">
        <v>27</v>
      </c>
      <c r="K74" t="s">
        <v>184</v>
      </c>
      <c r="L74" t="s">
        <v>104</v>
      </c>
      <c r="M74">
        <v>77036</v>
      </c>
      <c r="N74" t="s">
        <v>105</v>
      </c>
      <c r="O74" t="s">
        <v>4461</v>
      </c>
      <c r="P74" t="s">
        <v>46</v>
      </c>
      <c r="Q74" t="s">
        <v>90</v>
      </c>
      <c r="R74" t="s">
        <v>4462</v>
      </c>
      <c r="S74">
        <v>30.816000000000003</v>
      </c>
      <c r="T74">
        <v>9</v>
      </c>
      <c r="U74">
        <v>0.2</v>
      </c>
      <c r="V74">
        <v>9.6299999999999955</v>
      </c>
    </row>
    <row r="75" spans="1:22" x14ac:dyDescent="0.3">
      <c r="A75">
        <v>9485</v>
      </c>
      <c r="B75" t="s">
        <v>10654</v>
      </c>
      <c r="C75">
        <v>2013</v>
      </c>
      <c r="D75" s="27">
        <v>41611</v>
      </c>
      <c r="E75" s="27">
        <v>41613</v>
      </c>
      <c r="F75" t="s">
        <v>23</v>
      </c>
      <c r="G75" t="s">
        <v>4193</v>
      </c>
      <c r="H75" t="s">
        <v>4194</v>
      </c>
      <c r="I75" t="s">
        <v>41</v>
      </c>
      <c r="J75" t="s">
        <v>27</v>
      </c>
      <c r="K75" t="s">
        <v>184</v>
      </c>
      <c r="L75" t="s">
        <v>104</v>
      </c>
      <c r="M75">
        <v>77036</v>
      </c>
      <c r="N75" t="s">
        <v>105</v>
      </c>
      <c r="O75" t="s">
        <v>7658</v>
      </c>
      <c r="P75" t="s">
        <v>32</v>
      </c>
      <c r="Q75" t="s">
        <v>33</v>
      </c>
      <c r="R75" t="s">
        <v>7659</v>
      </c>
      <c r="S75">
        <v>781.86399999999992</v>
      </c>
      <c r="T75">
        <v>10</v>
      </c>
      <c r="U75">
        <v>0.32</v>
      </c>
      <c r="V75">
        <v>-137.97600000000008</v>
      </c>
    </row>
    <row r="76" spans="1:22" x14ac:dyDescent="0.3">
      <c r="A76">
        <v>9465</v>
      </c>
      <c r="B76" t="s">
        <v>10645</v>
      </c>
      <c r="C76">
        <v>2011</v>
      </c>
      <c r="D76" s="27">
        <v>40898</v>
      </c>
      <c r="E76" s="27">
        <v>40902</v>
      </c>
      <c r="F76" t="s">
        <v>50</v>
      </c>
      <c r="G76" t="s">
        <v>4682</v>
      </c>
      <c r="H76" t="s">
        <v>4683</v>
      </c>
      <c r="I76" t="s">
        <v>26</v>
      </c>
      <c r="J76" t="s">
        <v>27</v>
      </c>
      <c r="K76" t="s">
        <v>606</v>
      </c>
      <c r="L76" t="s">
        <v>245</v>
      </c>
      <c r="M76">
        <v>19711</v>
      </c>
      <c r="N76" t="s">
        <v>148</v>
      </c>
      <c r="O76" t="s">
        <v>6836</v>
      </c>
      <c r="P76" t="s">
        <v>46</v>
      </c>
      <c r="Q76" t="s">
        <v>47</v>
      </c>
      <c r="R76" t="s">
        <v>6837</v>
      </c>
      <c r="S76">
        <v>17.28</v>
      </c>
      <c r="T76">
        <v>6</v>
      </c>
      <c r="U76">
        <v>0</v>
      </c>
      <c r="V76">
        <v>7.9487999999999985</v>
      </c>
    </row>
    <row r="77" spans="1:22" x14ac:dyDescent="0.3">
      <c r="A77">
        <v>76</v>
      </c>
      <c r="B77" t="s">
        <v>342</v>
      </c>
      <c r="C77">
        <v>2014</v>
      </c>
      <c r="D77" s="27">
        <v>41983</v>
      </c>
      <c r="E77" s="2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27">
        <v>41983</v>
      </c>
      <c r="E78" s="27">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27">
        <v>41983</v>
      </c>
      <c r="E79" s="27">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9442</v>
      </c>
      <c r="B80" t="s">
        <v>10622</v>
      </c>
      <c r="C80">
        <v>2011</v>
      </c>
      <c r="D80" s="27">
        <v>40906</v>
      </c>
      <c r="E80" s="27">
        <v>40908</v>
      </c>
      <c r="F80" t="s">
        <v>23</v>
      </c>
      <c r="G80" t="s">
        <v>10623</v>
      </c>
      <c r="H80" t="s">
        <v>10624</v>
      </c>
      <c r="I80" t="s">
        <v>26</v>
      </c>
      <c r="J80" t="s">
        <v>27</v>
      </c>
      <c r="K80" t="s">
        <v>4255</v>
      </c>
      <c r="L80" t="s">
        <v>498</v>
      </c>
      <c r="M80">
        <v>44240</v>
      </c>
      <c r="N80" t="s">
        <v>148</v>
      </c>
      <c r="O80" t="s">
        <v>4821</v>
      </c>
      <c r="P80" t="s">
        <v>46</v>
      </c>
      <c r="Q80" t="s">
        <v>78</v>
      </c>
      <c r="R80" t="s">
        <v>4822</v>
      </c>
      <c r="S80">
        <v>48.36</v>
      </c>
      <c r="T80">
        <v>5</v>
      </c>
      <c r="U80">
        <v>0.2</v>
      </c>
      <c r="V80">
        <v>6.0449999999999946</v>
      </c>
    </row>
    <row r="81" spans="1:22" x14ac:dyDescent="0.3">
      <c r="A81">
        <v>9411</v>
      </c>
      <c r="B81" t="s">
        <v>10602</v>
      </c>
      <c r="C81">
        <v>2014</v>
      </c>
      <c r="D81" s="27">
        <v>41984</v>
      </c>
      <c r="E81" s="27">
        <v>41987</v>
      </c>
      <c r="F81" t="s">
        <v>188</v>
      </c>
      <c r="G81" t="s">
        <v>5054</v>
      </c>
      <c r="H81" t="s">
        <v>5055</v>
      </c>
      <c r="I81" t="s">
        <v>26</v>
      </c>
      <c r="J81" t="s">
        <v>27</v>
      </c>
      <c r="K81" t="s">
        <v>146</v>
      </c>
      <c r="L81" t="s">
        <v>147</v>
      </c>
      <c r="M81">
        <v>19143</v>
      </c>
      <c r="N81" t="s">
        <v>148</v>
      </c>
      <c r="O81" t="s">
        <v>1954</v>
      </c>
      <c r="P81" t="s">
        <v>32</v>
      </c>
      <c r="Q81" t="s">
        <v>65</v>
      </c>
      <c r="R81" t="s">
        <v>1955</v>
      </c>
      <c r="S81">
        <v>87.92</v>
      </c>
      <c r="T81">
        <v>5</v>
      </c>
      <c r="U81">
        <v>0.2</v>
      </c>
      <c r="V81">
        <v>15.385999999999999</v>
      </c>
    </row>
    <row r="82" spans="1:22" x14ac:dyDescent="0.3">
      <c r="A82">
        <v>9410</v>
      </c>
      <c r="B82" t="s">
        <v>10602</v>
      </c>
      <c r="C82">
        <v>2014</v>
      </c>
      <c r="D82" s="27">
        <v>41984</v>
      </c>
      <c r="E82" s="27">
        <v>41987</v>
      </c>
      <c r="F82" t="s">
        <v>188</v>
      </c>
      <c r="G82" t="s">
        <v>5054</v>
      </c>
      <c r="H82" t="s">
        <v>5055</v>
      </c>
      <c r="I82" t="s">
        <v>26</v>
      </c>
      <c r="J82" t="s">
        <v>27</v>
      </c>
      <c r="K82" t="s">
        <v>146</v>
      </c>
      <c r="L82" t="s">
        <v>147</v>
      </c>
      <c r="M82">
        <v>19143</v>
      </c>
      <c r="N82" t="s">
        <v>148</v>
      </c>
      <c r="O82" t="s">
        <v>2471</v>
      </c>
      <c r="P82" t="s">
        <v>46</v>
      </c>
      <c r="Q82" t="s">
        <v>75</v>
      </c>
      <c r="R82" t="s">
        <v>2472</v>
      </c>
      <c r="S82">
        <v>3.2730000000000006</v>
      </c>
      <c r="T82">
        <v>1</v>
      </c>
      <c r="U82">
        <v>0.7</v>
      </c>
      <c r="V82">
        <v>-2.5092999999999996</v>
      </c>
    </row>
    <row r="83" spans="1:22" x14ac:dyDescent="0.3">
      <c r="A83">
        <v>9384</v>
      </c>
      <c r="B83" t="s">
        <v>10584</v>
      </c>
      <c r="C83">
        <v>2011</v>
      </c>
      <c r="D83" s="27">
        <v>40900</v>
      </c>
      <c r="E83" s="27">
        <v>40904</v>
      </c>
      <c r="F83" t="s">
        <v>23</v>
      </c>
      <c r="G83" t="s">
        <v>965</v>
      </c>
      <c r="H83" t="s">
        <v>966</v>
      </c>
      <c r="I83" t="s">
        <v>26</v>
      </c>
      <c r="J83" t="s">
        <v>27</v>
      </c>
      <c r="K83" t="s">
        <v>900</v>
      </c>
      <c r="L83" t="s">
        <v>54</v>
      </c>
      <c r="M83">
        <v>33614</v>
      </c>
      <c r="N83" t="s">
        <v>30</v>
      </c>
      <c r="O83" t="s">
        <v>4014</v>
      </c>
      <c r="P83" t="s">
        <v>46</v>
      </c>
      <c r="Q83" t="s">
        <v>59</v>
      </c>
      <c r="R83" t="s">
        <v>4015</v>
      </c>
      <c r="S83">
        <v>83.920000000000016</v>
      </c>
      <c r="T83">
        <v>5</v>
      </c>
      <c r="U83">
        <v>0.2</v>
      </c>
      <c r="V83">
        <v>-1.049000000000003</v>
      </c>
    </row>
    <row r="84" spans="1:22" x14ac:dyDescent="0.3">
      <c r="A84">
        <v>9383</v>
      </c>
      <c r="B84" t="s">
        <v>10584</v>
      </c>
      <c r="C84">
        <v>2011</v>
      </c>
      <c r="D84" s="27">
        <v>40900</v>
      </c>
      <c r="E84" s="27">
        <v>40904</v>
      </c>
      <c r="F84" t="s">
        <v>23</v>
      </c>
      <c r="G84" t="s">
        <v>965</v>
      </c>
      <c r="H84" t="s">
        <v>966</v>
      </c>
      <c r="I84" t="s">
        <v>26</v>
      </c>
      <c r="J84" t="s">
        <v>27</v>
      </c>
      <c r="K84" t="s">
        <v>900</v>
      </c>
      <c r="L84" t="s">
        <v>54</v>
      </c>
      <c r="M84">
        <v>33614</v>
      </c>
      <c r="N84" t="s">
        <v>30</v>
      </c>
      <c r="O84" t="s">
        <v>287</v>
      </c>
      <c r="P84" t="s">
        <v>46</v>
      </c>
      <c r="Q84" t="s">
        <v>68</v>
      </c>
      <c r="R84" t="s">
        <v>288</v>
      </c>
      <c r="S84">
        <v>1.3440000000000001</v>
      </c>
      <c r="T84">
        <v>1</v>
      </c>
      <c r="U84">
        <v>0.2</v>
      </c>
      <c r="V84">
        <v>0.504</v>
      </c>
    </row>
    <row r="85" spans="1:22" x14ac:dyDescent="0.3">
      <c r="A85">
        <v>9382</v>
      </c>
      <c r="B85" t="s">
        <v>10584</v>
      </c>
      <c r="C85">
        <v>2011</v>
      </c>
      <c r="D85" s="27">
        <v>40900</v>
      </c>
      <c r="E85" s="27">
        <v>40904</v>
      </c>
      <c r="F85" t="s">
        <v>23</v>
      </c>
      <c r="G85" t="s">
        <v>965</v>
      </c>
      <c r="H85" t="s">
        <v>966</v>
      </c>
      <c r="I85" t="s">
        <v>26</v>
      </c>
      <c r="J85" t="s">
        <v>27</v>
      </c>
      <c r="K85" t="s">
        <v>900</v>
      </c>
      <c r="L85" t="s">
        <v>54</v>
      </c>
      <c r="M85">
        <v>33614</v>
      </c>
      <c r="N85" t="s">
        <v>30</v>
      </c>
      <c r="O85" t="s">
        <v>5000</v>
      </c>
      <c r="P85" t="s">
        <v>46</v>
      </c>
      <c r="Q85" t="s">
        <v>59</v>
      </c>
      <c r="R85" t="s">
        <v>5001</v>
      </c>
      <c r="S85">
        <v>424.27200000000005</v>
      </c>
      <c r="T85">
        <v>2</v>
      </c>
      <c r="U85">
        <v>0.2</v>
      </c>
      <c r="V85">
        <v>-10.60680000000005</v>
      </c>
    </row>
    <row r="86" spans="1:22" x14ac:dyDescent="0.3">
      <c r="A86">
        <v>9381</v>
      </c>
      <c r="B86" t="s">
        <v>10584</v>
      </c>
      <c r="C86">
        <v>2011</v>
      </c>
      <c r="D86" s="27">
        <v>40900</v>
      </c>
      <c r="E86" s="27">
        <v>40904</v>
      </c>
      <c r="F86" t="s">
        <v>23</v>
      </c>
      <c r="G86" t="s">
        <v>965</v>
      </c>
      <c r="H86" t="s">
        <v>966</v>
      </c>
      <c r="I86" t="s">
        <v>26</v>
      </c>
      <c r="J86" t="s">
        <v>27</v>
      </c>
      <c r="K86" t="s">
        <v>900</v>
      </c>
      <c r="L86" t="s">
        <v>54</v>
      </c>
      <c r="M86">
        <v>33614</v>
      </c>
      <c r="N86" t="s">
        <v>30</v>
      </c>
      <c r="O86" t="s">
        <v>716</v>
      </c>
      <c r="P86" t="s">
        <v>32</v>
      </c>
      <c r="Q86" t="s">
        <v>36</v>
      </c>
      <c r="R86" t="s">
        <v>717</v>
      </c>
      <c r="S86">
        <v>64.784000000000006</v>
      </c>
      <c r="T86">
        <v>1</v>
      </c>
      <c r="U86">
        <v>0.2</v>
      </c>
      <c r="V86">
        <v>6.4784000000000042</v>
      </c>
    </row>
    <row r="87" spans="1:22" x14ac:dyDescent="0.3">
      <c r="A87">
        <v>9380</v>
      </c>
      <c r="B87" t="s">
        <v>10584</v>
      </c>
      <c r="C87">
        <v>2011</v>
      </c>
      <c r="D87" s="27">
        <v>40900</v>
      </c>
      <c r="E87" s="27">
        <v>40904</v>
      </c>
      <c r="F87" t="s">
        <v>23</v>
      </c>
      <c r="G87" t="s">
        <v>965</v>
      </c>
      <c r="H87" t="s">
        <v>966</v>
      </c>
      <c r="I87" t="s">
        <v>26</v>
      </c>
      <c r="J87" t="s">
        <v>27</v>
      </c>
      <c r="K87" t="s">
        <v>900</v>
      </c>
      <c r="L87" t="s">
        <v>54</v>
      </c>
      <c r="M87">
        <v>33614</v>
      </c>
      <c r="N87" t="s">
        <v>30</v>
      </c>
      <c r="O87" t="s">
        <v>4971</v>
      </c>
      <c r="P87" t="s">
        <v>46</v>
      </c>
      <c r="Q87" t="s">
        <v>90</v>
      </c>
      <c r="R87" t="s">
        <v>4972</v>
      </c>
      <c r="S87">
        <v>45.527999999999999</v>
      </c>
      <c r="T87">
        <v>3</v>
      </c>
      <c r="U87">
        <v>0.2</v>
      </c>
      <c r="V87">
        <v>15.934799999999997</v>
      </c>
    </row>
    <row r="88" spans="1:22" x14ac:dyDescent="0.3">
      <c r="A88">
        <v>9378</v>
      </c>
      <c r="B88" t="s">
        <v>10580</v>
      </c>
      <c r="C88">
        <v>2014</v>
      </c>
      <c r="D88" s="27">
        <v>41991</v>
      </c>
      <c r="E88" s="27">
        <v>41995</v>
      </c>
      <c r="F88" t="s">
        <v>50</v>
      </c>
      <c r="G88" t="s">
        <v>2638</v>
      </c>
      <c r="H88" t="s">
        <v>2639</v>
      </c>
      <c r="I88" t="s">
        <v>41</v>
      </c>
      <c r="J88" t="s">
        <v>27</v>
      </c>
      <c r="K88" t="s">
        <v>6206</v>
      </c>
      <c r="L88" t="s">
        <v>114</v>
      </c>
      <c r="M88">
        <v>54703</v>
      </c>
      <c r="N88" t="s">
        <v>105</v>
      </c>
      <c r="O88" t="s">
        <v>6838</v>
      </c>
      <c r="P88" t="s">
        <v>46</v>
      </c>
      <c r="Q88" t="s">
        <v>59</v>
      </c>
      <c r="R88" t="s">
        <v>6839</v>
      </c>
      <c r="S88">
        <v>32.56</v>
      </c>
      <c r="T88">
        <v>2</v>
      </c>
      <c r="U88">
        <v>0</v>
      </c>
      <c r="V88">
        <v>8.465600000000002</v>
      </c>
    </row>
    <row r="89" spans="1:22" x14ac:dyDescent="0.3">
      <c r="A89">
        <v>9377</v>
      </c>
      <c r="B89" t="s">
        <v>10578</v>
      </c>
      <c r="C89">
        <v>2014</v>
      </c>
      <c r="D89" s="27">
        <v>41999</v>
      </c>
      <c r="E89" s="27">
        <v>42003</v>
      </c>
      <c r="F89" t="s">
        <v>50</v>
      </c>
      <c r="G89" t="s">
        <v>235</v>
      </c>
      <c r="H89" t="s">
        <v>236</v>
      </c>
      <c r="I89" t="s">
        <v>26</v>
      </c>
      <c r="J89" t="s">
        <v>27</v>
      </c>
      <c r="K89" t="s">
        <v>10579</v>
      </c>
      <c r="L89" t="s">
        <v>788</v>
      </c>
      <c r="M89">
        <v>7017</v>
      </c>
      <c r="N89" t="s">
        <v>148</v>
      </c>
      <c r="O89" t="s">
        <v>7421</v>
      </c>
      <c r="P89" t="s">
        <v>71</v>
      </c>
      <c r="Q89" t="s">
        <v>161</v>
      </c>
      <c r="R89" t="s">
        <v>7422</v>
      </c>
      <c r="S89">
        <v>31.799999999999997</v>
      </c>
      <c r="T89">
        <v>3</v>
      </c>
      <c r="U89">
        <v>0</v>
      </c>
      <c r="V89">
        <v>13.674000000000003</v>
      </c>
    </row>
    <row r="90" spans="1:22" x14ac:dyDescent="0.3">
      <c r="A90">
        <v>9376</v>
      </c>
      <c r="B90" t="s">
        <v>10577</v>
      </c>
      <c r="C90">
        <v>2012</v>
      </c>
      <c r="D90" s="27">
        <v>41257</v>
      </c>
      <c r="E90" s="27">
        <v>41262</v>
      </c>
      <c r="F90" t="s">
        <v>23</v>
      </c>
      <c r="G90" t="s">
        <v>1887</v>
      </c>
      <c r="H90" t="s">
        <v>1888</v>
      </c>
      <c r="I90" t="s">
        <v>26</v>
      </c>
      <c r="J90" t="s">
        <v>27</v>
      </c>
      <c r="K90" t="s">
        <v>42</v>
      </c>
      <c r="L90" t="s">
        <v>43</v>
      </c>
      <c r="M90">
        <v>90045</v>
      </c>
      <c r="N90" t="s">
        <v>44</v>
      </c>
      <c r="O90" t="s">
        <v>4258</v>
      </c>
      <c r="P90" t="s">
        <v>71</v>
      </c>
      <c r="Q90" t="s">
        <v>161</v>
      </c>
      <c r="R90" t="s">
        <v>4259</v>
      </c>
      <c r="S90">
        <v>50</v>
      </c>
      <c r="T90">
        <v>2</v>
      </c>
      <c r="U90">
        <v>0</v>
      </c>
      <c r="V90">
        <v>10.5</v>
      </c>
    </row>
    <row r="91" spans="1:22" x14ac:dyDescent="0.3">
      <c r="A91">
        <v>9357</v>
      </c>
      <c r="B91" t="s">
        <v>10567</v>
      </c>
      <c r="C91">
        <v>2012</v>
      </c>
      <c r="D91" s="27">
        <v>41244</v>
      </c>
      <c r="E91" s="27">
        <v>41248</v>
      </c>
      <c r="F91" t="s">
        <v>50</v>
      </c>
      <c r="G91" t="s">
        <v>182</v>
      </c>
      <c r="H91" t="s">
        <v>183</v>
      </c>
      <c r="I91" t="s">
        <v>102</v>
      </c>
      <c r="J91" t="s">
        <v>27</v>
      </c>
      <c r="K91" t="s">
        <v>328</v>
      </c>
      <c r="L91" t="s">
        <v>238</v>
      </c>
      <c r="M91">
        <v>49201</v>
      </c>
      <c r="N91" t="s">
        <v>105</v>
      </c>
      <c r="O91" t="s">
        <v>5239</v>
      </c>
      <c r="P91" t="s">
        <v>46</v>
      </c>
      <c r="Q91" t="s">
        <v>90</v>
      </c>
      <c r="R91" t="s">
        <v>5240</v>
      </c>
      <c r="S91">
        <v>18.54</v>
      </c>
      <c r="T91">
        <v>2</v>
      </c>
      <c r="U91">
        <v>0</v>
      </c>
      <c r="V91">
        <v>8.7137999999999991</v>
      </c>
    </row>
    <row r="92" spans="1:22" x14ac:dyDescent="0.3">
      <c r="A92">
        <v>9356</v>
      </c>
      <c r="B92" t="s">
        <v>10567</v>
      </c>
      <c r="C92">
        <v>2012</v>
      </c>
      <c r="D92" s="27">
        <v>41244</v>
      </c>
      <c r="E92" s="27">
        <v>41248</v>
      </c>
      <c r="F92" t="s">
        <v>50</v>
      </c>
      <c r="G92" t="s">
        <v>182</v>
      </c>
      <c r="H92" t="s">
        <v>183</v>
      </c>
      <c r="I92" t="s">
        <v>102</v>
      </c>
      <c r="J92" t="s">
        <v>27</v>
      </c>
      <c r="K92" t="s">
        <v>328</v>
      </c>
      <c r="L92" t="s">
        <v>238</v>
      </c>
      <c r="M92">
        <v>49201</v>
      </c>
      <c r="N92" t="s">
        <v>105</v>
      </c>
      <c r="O92" t="s">
        <v>4229</v>
      </c>
      <c r="P92" t="s">
        <v>46</v>
      </c>
      <c r="Q92" t="s">
        <v>68</v>
      </c>
      <c r="R92" t="s">
        <v>4230</v>
      </c>
      <c r="S92">
        <v>3.64</v>
      </c>
      <c r="T92">
        <v>2</v>
      </c>
      <c r="U92">
        <v>0</v>
      </c>
      <c r="V92">
        <v>1.0192000000000001</v>
      </c>
    </row>
    <row r="93" spans="1:22" x14ac:dyDescent="0.3">
      <c r="A93">
        <v>9355</v>
      </c>
      <c r="B93" t="s">
        <v>10567</v>
      </c>
      <c r="C93">
        <v>2012</v>
      </c>
      <c r="D93" s="27">
        <v>41244</v>
      </c>
      <c r="E93" s="27">
        <v>41248</v>
      </c>
      <c r="F93" t="s">
        <v>50</v>
      </c>
      <c r="G93" t="s">
        <v>182</v>
      </c>
      <c r="H93" t="s">
        <v>183</v>
      </c>
      <c r="I93" t="s">
        <v>102</v>
      </c>
      <c r="J93" t="s">
        <v>27</v>
      </c>
      <c r="K93" t="s">
        <v>328</v>
      </c>
      <c r="L93" t="s">
        <v>238</v>
      </c>
      <c r="M93">
        <v>49201</v>
      </c>
      <c r="N93" t="s">
        <v>105</v>
      </c>
      <c r="O93" t="s">
        <v>8591</v>
      </c>
      <c r="P93" t="s">
        <v>46</v>
      </c>
      <c r="Q93" t="s">
        <v>90</v>
      </c>
      <c r="R93" t="s">
        <v>8592</v>
      </c>
      <c r="S93">
        <v>19.440000000000001</v>
      </c>
      <c r="T93">
        <v>3</v>
      </c>
      <c r="U93">
        <v>0</v>
      </c>
      <c r="V93">
        <v>9.3312000000000008</v>
      </c>
    </row>
    <row r="94" spans="1:22" x14ac:dyDescent="0.3">
      <c r="A94">
        <v>9350</v>
      </c>
      <c r="B94" t="s">
        <v>10564</v>
      </c>
      <c r="C94">
        <v>2013</v>
      </c>
      <c r="D94" s="27">
        <v>41631</v>
      </c>
      <c r="E94" s="27">
        <v>41637</v>
      </c>
      <c r="F94" t="s">
        <v>50</v>
      </c>
      <c r="G94" t="s">
        <v>364</v>
      </c>
      <c r="H94" t="s">
        <v>365</v>
      </c>
      <c r="I94" t="s">
        <v>26</v>
      </c>
      <c r="J94" t="s">
        <v>27</v>
      </c>
      <c r="K94" t="s">
        <v>7967</v>
      </c>
      <c r="L94" t="s">
        <v>43</v>
      </c>
      <c r="M94">
        <v>92553</v>
      </c>
      <c r="N94" t="s">
        <v>44</v>
      </c>
      <c r="O94" t="s">
        <v>483</v>
      </c>
      <c r="P94" t="s">
        <v>32</v>
      </c>
      <c r="Q94" t="s">
        <v>65</v>
      </c>
      <c r="R94" t="s">
        <v>484</v>
      </c>
      <c r="S94">
        <v>41.96</v>
      </c>
      <c r="T94">
        <v>2</v>
      </c>
      <c r="U94">
        <v>0</v>
      </c>
      <c r="V94">
        <v>10.909600000000001</v>
      </c>
    </row>
    <row r="95" spans="1:22" x14ac:dyDescent="0.3">
      <c r="A95">
        <v>9349</v>
      </c>
      <c r="B95" t="s">
        <v>10564</v>
      </c>
      <c r="C95">
        <v>2013</v>
      </c>
      <c r="D95" s="27">
        <v>41631</v>
      </c>
      <c r="E95" s="27">
        <v>41637</v>
      </c>
      <c r="F95" t="s">
        <v>50</v>
      </c>
      <c r="G95" t="s">
        <v>364</v>
      </c>
      <c r="H95" t="s">
        <v>365</v>
      </c>
      <c r="I95" t="s">
        <v>26</v>
      </c>
      <c r="J95" t="s">
        <v>27</v>
      </c>
      <c r="K95" t="s">
        <v>7967</v>
      </c>
      <c r="L95" t="s">
        <v>43</v>
      </c>
      <c r="M95">
        <v>92553</v>
      </c>
      <c r="N95" t="s">
        <v>44</v>
      </c>
      <c r="O95" t="s">
        <v>9187</v>
      </c>
      <c r="P95" t="s">
        <v>32</v>
      </c>
      <c r="Q95" t="s">
        <v>65</v>
      </c>
      <c r="R95" t="s">
        <v>9188</v>
      </c>
      <c r="S95">
        <v>842.72</v>
      </c>
      <c r="T95">
        <v>8</v>
      </c>
      <c r="U95">
        <v>0</v>
      </c>
      <c r="V95">
        <v>202.25279999999998</v>
      </c>
    </row>
    <row r="96" spans="1:22" x14ac:dyDescent="0.3">
      <c r="A96">
        <v>9289</v>
      </c>
      <c r="B96" t="s">
        <v>10534</v>
      </c>
      <c r="C96">
        <v>2014</v>
      </c>
      <c r="D96" s="27">
        <v>41974</v>
      </c>
      <c r="E96" s="27">
        <v>41977</v>
      </c>
      <c r="F96" t="s">
        <v>188</v>
      </c>
      <c r="G96" t="s">
        <v>5059</v>
      </c>
      <c r="H96" t="s">
        <v>5060</v>
      </c>
      <c r="I96" t="s">
        <v>26</v>
      </c>
      <c r="J96" t="s">
        <v>27</v>
      </c>
      <c r="K96" t="s">
        <v>146</v>
      </c>
      <c r="L96" t="s">
        <v>147</v>
      </c>
      <c r="M96">
        <v>19134</v>
      </c>
      <c r="N96" t="s">
        <v>148</v>
      </c>
      <c r="O96" t="s">
        <v>4768</v>
      </c>
      <c r="P96" t="s">
        <v>32</v>
      </c>
      <c r="Q96" t="s">
        <v>36</v>
      </c>
      <c r="R96" t="s">
        <v>4769</v>
      </c>
      <c r="S96">
        <v>1079.316</v>
      </c>
      <c r="T96">
        <v>6</v>
      </c>
      <c r="U96">
        <v>0.3</v>
      </c>
      <c r="V96">
        <v>-15.418800000000203</v>
      </c>
    </row>
    <row r="97" spans="1:22" x14ac:dyDescent="0.3">
      <c r="A97">
        <v>9283</v>
      </c>
      <c r="B97" t="s">
        <v>10529</v>
      </c>
      <c r="C97">
        <v>2013</v>
      </c>
      <c r="D97" s="27">
        <v>41639</v>
      </c>
      <c r="E97" s="27">
        <v>41644</v>
      </c>
      <c r="F97" t="s">
        <v>50</v>
      </c>
      <c r="G97" t="s">
        <v>6490</v>
      </c>
      <c r="H97" t="s">
        <v>6491</v>
      </c>
      <c r="I97" t="s">
        <v>26</v>
      </c>
      <c r="J97" t="s">
        <v>27</v>
      </c>
      <c r="K97" t="s">
        <v>9171</v>
      </c>
      <c r="L97" t="s">
        <v>54</v>
      </c>
      <c r="M97">
        <v>33407</v>
      </c>
      <c r="N97" t="s">
        <v>30</v>
      </c>
      <c r="O97" t="s">
        <v>6004</v>
      </c>
      <c r="P97" t="s">
        <v>46</v>
      </c>
      <c r="Q97" t="s">
        <v>90</v>
      </c>
      <c r="R97" t="s">
        <v>6005</v>
      </c>
      <c r="S97">
        <v>72.224000000000004</v>
      </c>
      <c r="T97">
        <v>4</v>
      </c>
      <c r="U97">
        <v>0.2</v>
      </c>
      <c r="V97">
        <v>25.278400000000001</v>
      </c>
    </row>
    <row r="98" spans="1:22" x14ac:dyDescent="0.3">
      <c r="A98">
        <v>9280</v>
      </c>
      <c r="B98" t="s">
        <v>10526</v>
      </c>
      <c r="C98">
        <v>2014</v>
      </c>
      <c r="D98" s="27">
        <v>41975</v>
      </c>
      <c r="E98" s="27">
        <v>41979</v>
      </c>
      <c r="F98" t="s">
        <v>50</v>
      </c>
      <c r="G98" t="s">
        <v>2122</v>
      </c>
      <c r="H98" t="s">
        <v>2123</v>
      </c>
      <c r="I98" t="s">
        <v>26</v>
      </c>
      <c r="J98" t="s">
        <v>27</v>
      </c>
      <c r="K98" t="s">
        <v>146</v>
      </c>
      <c r="L98" t="s">
        <v>147</v>
      </c>
      <c r="M98">
        <v>19140</v>
      </c>
      <c r="N98" t="s">
        <v>148</v>
      </c>
      <c r="O98" t="s">
        <v>1793</v>
      </c>
      <c r="P98" t="s">
        <v>32</v>
      </c>
      <c r="Q98" t="s">
        <v>36</v>
      </c>
      <c r="R98" t="s">
        <v>1794</v>
      </c>
      <c r="S98">
        <v>398.97199999999998</v>
      </c>
      <c r="T98">
        <v>2</v>
      </c>
      <c r="U98">
        <v>0.3</v>
      </c>
      <c r="V98">
        <v>-28.49799999999999</v>
      </c>
    </row>
    <row r="99" spans="1:22" x14ac:dyDescent="0.3">
      <c r="A99">
        <v>9279</v>
      </c>
      <c r="B99" t="s">
        <v>10526</v>
      </c>
      <c r="C99">
        <v>2014</v>
      </c>
      <c r="D99" s="27">
        <v>41975</v>
      </c>
      <c r="E99" s="27">
        <v>41979</v>
      </c>
      <c r="F99" t="s">
        <v>50</v>
      </c>
      <c r="G99" t="s">
        <v>2122</v>
      </c>
      <c r="H99" t="s">
        <v>2123</v>
      </c>
      <c r="I99" t="s">
        <v>26</v>
      </c>
      <c r="J99" t="s">
        <v>27</v>
      </c>
      <c r="K99" t="s">
        <v>146</v>
      </c>
      <c r="L99" t="s">
        <v>147</v>
      </c>
      <c r="M99">
        <v>19140</v>
      </c>
      <c r="N99" t="s">
        <v>148</v>
      </c>
      <c r="O99" t="s">
        <v>2867</v>
      </c>
      <c r="P99" t="s">
        <v>46</v>
      </c>
      <c r="Q99" t="s">
        <v>75</v>
      </c>
      <c r="R99" t="s">
        <v>2868</v>
      </c>
      <c r="S99">
        <v>8.0010000000000012</v>
      </c>
      <c r="T99">
        <v>7</v>
      </c>
      <c r="U99">
        <v>0.7</v>
      </c>
      <c r="V99">
        <v>-5.6006999999999962</v>
      </c>
    </row>
    <row r="100" spans="1:22" x14ac:dyDescent="0.3">
      <c r="A100">
        <v>9278</v>
      </c>
      <c r="B100" t="s">
        <v>10526</v>
      </c>
      <c r="C100">
        <v>2014</v>
      </c>
      <c r="D100" s="27">
        <v>41975</v>
      </c>
      <c r="E100" s="27">
        <v>41979</v>
      </c>
      <c r="F100" t="s">
        <v>50</v>
      </c>
      <c r="G100" t="s">
        <v>2122</v>
      </c>
      <c r="H100" t="s">
        <v>2123</v>
      </c>
      <c r="I100" t="s">
        <v>26</v>
      </c>
      <c r="J100" t="s">
        <v>27</v>
      </c>
      <c r="K100" t="s">
        <v>146</v>
      </c>
      <c r="L100" t="s">
        <v>147</v>
      </c>
      <c r="M100">
        <v>19140</v>
      </c>
      <c r="N100" t="s">
        <v>148</v>
      </c>
      <c r="O100" t="s">
        <v>2681</v>
      </c>
      <c r="P100" t="s">
        <v>46</v>
      </c>
      <c r="Q100" t="s">
        <v>47</v>
      </c>
      <c r="R100" t="s">
        <v>2682</v>
      </c>
      <c r="S100">
        <v>15.936000000000002</v>
      </c>
      <c r="T100">
        <v>4</v>
      </c>
      <c r="U100">
        <v>0.2</v>
      </c>
      <c r="V100">
        <v>5.1791999999999998</v>
      </c>
    </row>
    <row r="101" spans="1:22" x14ac:dyDescent="0.3">
      <c r="A101">
        <v>9251</v>
      </c>
      <c r="B101" t="s">
        <v>10509</v>
      </c>
      <c r="C101">
        <v>2013</v>
      </c>
      <c r="D101" s="27">
        <v>41611</v>
      </c>
      <c r="E101" s="27">
        <v>41615</v>
      </c>
      <c r="F101" t="s">
        <v>50</v>
      </c>
      <c r="G101" t="s">
        <v>3884</v>
      </c>
      <c r="H101" t="s">
        <v>3885</v>
      </c>
      <c r="I101" t="s">
        <v>41</v>
      </c>
      <c r="J101" t="s">
        <v>27</v>
      </c>
      <c r="K101" t="s">
        <v>5178</v>
      </c>
      <c r="L101" t="s">
        <v>489</v>
      </c>
      <c r="M101">
        <v>52302</v>
      </c>
      <c r="N101" t="s">
        <v>105</v>
      </c>
      <c r="O101" t="s">
        <v>1927</v>
      </c>
      <c r="P101" t="s">
        <v>46</v>
      </c>
      <c r="Q101" t="s">
        <v>75</v>
      </c>
      <c r="R101" t="s">
        <v>1928</v>
      </c>
      <c r="S101">
        <v>115.84</v>
      </c>
      <c r="T101">
        <v>8</v>
      </c>
      <c r="U101">
        <v>0</v>
      </c>
      <c r="V101">
        <v>54.444800000000001</v>
      </c>
    </row>
    <row r="102" spans="1:22" x14ac:dyDescent="0.3">
      <c r="A102">
        <v>9232</v>
      </c>
      <c r="B102" t="s">
        <v>10502</v>
      </c>
      <c r="C102">
        <v>2011</v>
      </c>
      <c r="D102" s="27">
        <v>40904</v>
      </c>
      <c r="E102" s="27">
        <v>40908</v>
      </c>
      <c r="F102" t="s">
        <v>50</v>
      </c>
      <c r="G102" t="s">
        <v>2178</v>
      </c>
      <c r="H102" t="s">
        <v>2179</v>
      </c>
      <c r="I102" t="s">
        <v>26</v>
      </c>
      <c r="J102" t="s">
        <v>27</v>
      </c>
      <c r="K102" t="s">
        <v>544</v>
      </c>
      <c r="L102" t="s">
        <v>310</v>
      </c>
      <c r="M102">
        <v>85023</v>
      </c>
      <c r="N102" t="s">
        <v>44</v>
      </c>
      <c r="O102" t="s">
        <v>516</v>
      </c>
      <c r="P102" t="s">
        <v>46</v>
      </c>
      <c r="Q102" t="s">
        <v>75</v>
      </c>
      <c r="R102" t="s">
        <v>517</v>
      </c>
      <c r="S102">
        <v>946.76400000000024</v>
      </c>
      <c r="T102">
        <v>6</v>
      </c>
      <c r="U102">
        <v>0.7</v>
      </c>
      <c r="V102">
        <v>-694.29359999999997</v>
      </c>
    </row>
    <row r="103" spans="1:22" x14ac:dyDescent="0.3">
      <c r="A103">
        <v>9214</v>
      </c>
      <c r="B103" t="s">
        <v>10488</v>
      </c>
      <c r="C103">
        <v>2011</v>
      </c>
      <c r="D103" s="27">
        <v>40885</v>
      </c>
      <c r="E103" s="27">
        <v>40892</v>
      </c>
      <c r="F103" t="s">
        <v>50</v>
      </c>
      <c r="G103" t="s">
        <v>2092</v>
      </c>
      <c r="H103" t="s">
        <v>2093</v>
      </c>
      <c r="I103" t="s">
        <v>41</v>
      </c>
      <c r="J103" t="s">
        <v>27</v>
      </c>
      <c r="K103" t="s">
        <v>127</v>
      </c>
      <c r="L103" t="s">
        <v>43</v>
      </c>
      <c r="M103">
        <v>94110</v>
      </c>
      <c r="N103" t="s">
        <v>44</v>
      </c>
      <c r="O103" t="s">
        <v>4356</v>
      </c>
      <c r="P103" t="s">
        <v>32</v>
      </c>
      <c r="Q103" t="s">
        <v>65</v>
      </c>
      <c r="R103" t="s">
        <v>4357</v>
      </c>
      <c r="S103">
        <v>79.44</v>
      </c>
      <c r="T103">
        <v>3</v>
      </c>
      <c r="U103">
        <v>0</v>
      </c>
      <c r="V103">
        <v>28.598399999999994</v>
      </c>
    </row>
    <row r="104" spans="1:22" x14ac:dyDescent="0.3">
      <c r="A104">
        <v>103</v>
      </c>
      <c r="B104" t="s">
        <v>448</v>
      </c>
      <c r="C104">
        <v>2013</v>
      </c>
      <c r="D104" s="27">
        <v>41610</v>
      </c>
      <c r="E104" s="27">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9213</v>
      </c>
      <c r="B105" t="s">
        <v>10488</v>
      </c>
      <c r="C105">
        <v>2011</v>
      </c>
      <c r="D105" s="27">
        <v>40885</v>
      </c>
      <c r="E105" s="27">
        <v>40892</v>
      </c>
      <c r="F105" t="s">
        <v>50</v>
      </c>
      <c r="G105" t="s">
        <v>2092</v>
      </c>
      <c r="H105" t="s">
        <v>2093</v>
      </c>
      <c r="I105" t="s">
        <v>41</v>
      </c>
      <c r="J105" t="s">
        <v>27</v>
      </c>
      <c r="K105" t="s">
        <v>127</v>
      </c>
      <c r="L105" t="s">
        <v>43</v>
      </c>
      <c r="M105">
        <v>94110</v>
      </c>
      <c r="N105" t="s">
        <v>44</v>
      </c>
      <c r="O105" t="s">
        <v>298</v>
      </c>
      <c r="P105" t="s">
        <v>32</v>
      </c>
      <c r="Q105" t="s">
        <v>65</v>
      </c>
      <c r="R105" t="s">
        <v>299</v>
      </c>
      <c r="S105">
        <v>39.880000000000003</v>
      </c>
      <c r="T105">
        <v>2</v>
      </c>
      <c r="U105">
        <v>0</v>
      </c>
      <c r="V105">
        <v>11.166400000000003</v>
      </c>
    </row>
    <row r="106" spans="1:22" x14ac:dyDescent="0.3">
      <c r="A106">
        <v>9211</v>
      </c>
      <c r="B106" t="s">
        <v>10484</v>
      </c>
      <c r="C106">
        <v>2014</v>
      </c>
      <c r="D106" s="27">
        <v>41985</v>
      </c>
      <c r="E106" s="27">
        <v>41988</v>
      </c>
      <c r="F106" t="s">
        <v>23</v>
      </c>
      <c r="G106" t="s">
        <v>10485</v>
      </c>
      <c r="H106" t="s">
        <v>10486</v>
      </c>
      <c r="I106" t="s">
        <v>102</v>
      </c>
      <c r="J106" t="s">
        <v>27</v>
      </c>
      <c r="K106" t="s">
        <v>2221</v>
      </c>
      <c r="L106" t="s">
        <v>489</v>
      </c>
      <c r="M106">
        <v>52601</v>
      </c>
      <c r="N106" t="s">
        <v>105</v>
      </c>
      <c r="O106" t="s">
        <v>2936</v>
      </c>
      <c r="P106" t="s">
        <v>46</v>
      </c>
      <c r="Q106" t="s">
        <v>75</v>
      </c>
      <c r="R106" t="s">
        <v>2937</v>
      </c>
      <c r="S106">
        <v>5.4</v>
      </c>
      <c r="T106">
        <v>3</v>
      </c>
      <c r="U106">
        <v>0</v>
      </c>
      <c r="V106">
        <v>2.5920000000000001</v>
      </c>
    </row>
    <row r="107" spans="1:22" x14ac:dyDescent="0.3">
      <c r="A107">
        <v>9210</v>
      </c>
      <c r="B107" t="s">
        <v>10484</v>
      </c>
      <c r="C107">
        <v>2014</v>
      </c>
      <c r="D107" s="27">
        <v>41985</v>
      </c>
      <c r="E107" s="27">
        <v>41988</v>
      </c>
      <c r="F107" t="s">
        <v>23</v>
      </c>
      <c r="G107" t="s">
        <v>10485</v>
      </c>
      <c r="H107" t="s">
        <v>10486</v>
      </c>
      <c r="I107" t="s">
        <v>102</v>
      </c>
      <c r="J107" t="s">
        <v>27</v>
      </c>
      <c r="K107" t="s">
        <v>2221</v>
      </c>
      <c r="L107" t="s">
        <v>489</v>
      </c>
      <c r="M107">
        <v>52601</v>
      </c>
      <c r="N107" t="s">
        <v>105</v>
      </c>
      <c r="O107" t="s">
        <v>4165</v>
      </c>
      <c r="P107" t="s">
        <v>46</v>
      </c>
      <c r="Q107" t="s">
        <v>173</v>
      </c>
      <c r="R107" t="s">
        <v>4166</v>
      </c>
      <c r="S107">
        <v>7.28</v>
      </c>
      <c r="T107">
        <v>1</v>
      </c>
      <c r="U107">
        <v>0</v>
      </c>
      <c r="V107">
        <v>3.4944000000000002</v>
      </c>
    </row>
    <row r="108" spans="1:22" x14ac:dyDescent="0.3">
      <c r="A108">
        <v>9205</v>
      </c>
      <c r="B108" t="s">
        <v>10480</v>
      </c>
      <c r="C108">
        <v>2013</v>
      </c>
      <c r="D108" s="27">
        <v>41610</v>
      </c>
      <c r="E108" s="27">
        <v>41614</v>
      </c>
      <c r="F108" t="s">
        <v>50</v>
      </c>
      <c r="G108" t="s">
        <v>792</v>
      </c>
      <c r="H108" t="s">
        <v>793</v>
      </c>
      <c r="I108" t="s">
        <v>41</v>
      </c>
      <c r="J108" t="s">
        <v>27</v>
      </c>
      <c r="K108" t="s">
        <v>42</v>
      </c>
      <c r="L108" t="s">
        <v>43</v>
      </c>
      <c r="M108">
        <v>90004</v>
      </c>
      <c r="N108" t="s">
        <v>44</v>
      </c>
      <c r="O108" t="s">
        <v>571</v>
      </c>
      <c r="P108" t="s">
        <v>46</v>
      </c>
      <c r="Q108" t="s">
        <v>68</v>
      </c>
      <c r="R108" t="s">
        <v>572</v>
      </c>
      <c r="S108">
        <v>23.04</v>
      </c>
      <c r="T108">
        <v>8</v>
      </c>
      <c r="U108">
        <v>0</v>
      </c>
      <c r="V108">
        <v>6.911999999999999</v>
      </c>
    </row>
    <row r="109" spans="1:22" x14ac:dyDescent="0.3">
      <c r="A109">
        <v>9174</v>
      </c>
      <c r="B109" t="s">
        <v>10467</v>
      </c>
      <c r="C109">
        <v>2013</v>
      </c>
      <c r="D109" s="27">
        <v>41610</v>
      </c>
      <c r="E109" s="27">
        <v>41610</v>
      </c>
      <c r="F109" t="s">
        <v>1290</v>
      </c>
      <c r="G109" t="s">
        <v>6479</v>
      </c>
      <c r="H109" t="s">
        <v>6480</v>
      </c>
      <c r="I109" t="s">
        <v>102</v>
      </c>
      <c r="J109" t="s">
        <v>27</v>
      </c>
      <c r="K109" t="s">
        <v>8826</v>
      </c>
      <c r="L109" t="s">
        <v>43</v>
      </c>
      <c r="M109">
        <v>93030</v>
      </c>
      <c r="N109" t="s">
        <v>44</v>
      </c>
      <c r="O109" t="s">
        <v>2290</v>
      </c>
      <c r="P109" t="s">
        <v>46</v>
      </c>
      <c r="Q109" t="s">
        <v>173</v>
      </c>
      <c r="R109" t="s">
        <v>2291</v>
      </c>
      <c r="S109">
        <v>22.919999999999998</v>
      </c>
      <c r="T109">
        <v>3</v>
      </c>
      <c r="U109">
        <v>0</v>
      </c>
      <c r="V109">
        <v>11.230799999999999</v>
      </c>
    </row>
    <row r="110" spans="1:22" x14ac:dyDescent="0.3">
      <c r="A110">
        <v>9173</v>
      </c>
      <c r="B110" t="s">
        <v>10467</v>
      </c>
      <c r="C110">
        <v>2013</v>
      </c>
      <c r="D110" s="27">
        <v>41610</v>
      </c>
      <c r="E110" s="27">
        <v>41610</v>
      </c>
      <c r="F110" t="s">
        <v>1290</v>
      </c>
      <c r="G110" t="s">
        <v>6479</v>
      </c>
      <c r="H110" t="s">
        <v>6480</v>
      </c>
      <c r="I110" t="s">
        <v>102</v>
      </c>
      <c r="J110" t="s">
        <v>27</v>
      </c>
      <c r="K110" t="s">
        <v>8826</v>
      </c>
      <c r="L110" t="s">
        <v>43</v>
      </c>
      <c r="M110">
        <v>93030</v>
      </c>
      <c r="N110" t="s">
        <v>44</v>
      </c>
      <c r="O110" t="s">
        <v>3414</v>
      </c>
      <c r="P110" t="s">
        <v>46</v>
      </c>
      <c r="Q110" t="s">
        <v>59</v>
      </c>
      <c r="R110" t="s">
        <v>3415</v>
      </c>
      <c r="S110">
        <v>1112.94</v>
      </c>
      <c r="T110">
        <v>3</v>
      </c>
      <c r="U110">
        <v>0</v>
      </c>
      <c r="V110">
        <v>222.58799999999991</v>
      </c>
    </row>
    <row r="111" spans="1:22" x14ac:dyDescent="0.3">
      <c r="A111">
        <v>9172</v>
      </c>
      <c r="B111" t="s">
        <v>10467</v>
      </c>
      <c r="C111">
        <v>2013</v>
      </c>
      <c r="D111" s="27">
        <v>41610</v>
      </c>
      <c r="E111" s="27">
        <v>41610</v>
      </c>
      <c r="F111" t="s">
        <v>1290</v>
      </c>
      <c r="G111" t="s">
        <v>6479</v>
      </c>
      <c r="H111" t="s">
        <v>6480</v>
      </c>
      <c r="I111" t="s">
        <v>102</v>
      </c>
      <c r="J111" t="s">
        <v>27</v>
      </c>
      <c r="K111" t="s">
        <v>8826</v>
      </c>
      <c r="L111" t="s">
        <v>43</v>
      </c>
      <c r="M111">
        <v>93030</v>
      </c>
      <c r="N111" t="s">
        <v>44</v>
      </c>
      <c r="O111" t="s">
        <v>4185</v>
      </c>
      <c r="P111" t="s">
        <v>46</v>
      </c>
      <c r="Q111" t="s">
        <v>90</v>
      </c>
      <c r="R111" t="s">
        <v>4186</v>
      </c>
      <c r="S111">
        <v>47.9</v>
      </c>
      <c r="T111">
        <v>1</v>
      </c>
      <c r="U111">
        <v>0</v>
      </c>
      <c r="V111">
        <v>22.991999999999997</v>
      </c>
    </row>
    <row r="112" spans="1:22" x14ac:dyDescent="0.3">
      <c r="A112">
        <v>111</v>
      </c>
      <c r="B112" t="s">
        <v>480</v>
      </c>
      <c r="C112">
        <v>2014</v>
      </c>
      <c r="D112" s="27">
        <v>41999</v>
      </c>
      <c r="E112" s="27">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9171</v>
      </c>
      <c r="B113" t="s">
        <v>10467</v>
      </c>
      <c r="C113">
        <v>2013</v>
      </c>
      <c r="D113" s="27">
        <v>41610</v>
      </c>
      <c r="E113" s="27">
        <v>41610</v>
      </c>
      <c r="F113" t="s">
        <v>1290</v>
      </c>
      <c r="G113" t="s">
        <v>6479</v>
      </c>
      <c r="H113" t="s">
        <v>6480</v>
      </c>
      <c r="I113" t="s">
        <v>102</v>
      </c>
      <c r="J113" t="s">
        <v>27</v>
      </c>
      <c r="K113" t="s">
        <v>8826</v>
      </c>
      <c r="L113" t="s">
        <v>43</v>
      </c>
      <c r="M113">
        <v>93030</v>
      </c>
      <c r="N113" t="s">
        <v>44</v>
      </c>
      <c r="O113" t="s">
        <v>1812</v>
      </c>
      <c r="P113" t="s">
        <v>32</v>
      </c>
      <c r="Q113" t="s">
        <v>65</v>
      </c>
      <c r="R113" t="s">
        <v>1813</v>
      </c>
      <c r="S113">
        <v>31.96</v>
      </c>
      <c r="T113">
        <v>2</v>
      </c>
      <c r="U113">
        <v>0</v>
      </c>
      <c r="V113">
        <v>1.597999999999999</v>
      </c>
    </row>
    <row r="114" spans="1:22" x14ac:dyDescent="0.3">
      <c r="A114">
        <v>9163</v>
      </c>
      <c r="B114" t="s">
        <v>10463</v>
      </c>
      <c r="C114">
        <v>2013</v>
      </c>
      <c r="D114" s="27">
        <v>41617</v>
      </c>
      <c r="E114" s="27">
        <v>41621</v>
      </c>
      <c r="F114" t="s">
        <v>50</v>
      </c>
      <c r="G114" t="s">
        <v>1308</v>
      </c>
      <c r="H114" t="s">
        <v>1309</v>
      </c>
      <c r="I114" t="s">
        <v>26</v>
      </c>
      <c r="J114" t="s">
        <v>27</v>
      </c>
      <c r="K114" t="s">
        <v>6206</v>
      </c>
      <c r="L114" t="s">
        <v>114</v>
      </c>
      <c r="M114">
        <v>54703</v>
      </c>
      <c r="N114" t="s">
        <v>105</v>
      </c>
      <c r="O114" t="s">
        <v>2455</v>
      </c>
      <c r="P114" t="s">
        <v>32</v>
      </c>
      <c r="Q114" t="s">
        <v>36</v>
      </c>
      <c r="R114" t="s">
        <v>2456</v>
      </c>
      <c r="S114">
        <v>680.01</v>
      </c>
      <c r="T114">
        <v>3</v>
      </c>
      <c r="U114">
        <v>0</v>
      </c>
      <c r="V114">
        <v>176.80260000000001</v>
      </c>
    </row>
    <row r="115" spans="1:22" x14ac:dyDescent="0.3">
      <c r="A115">
        <v>9162</v>
      </c>
      <c r="B115" t="s">
        <v>10463</v>
      </c>
      <c r="C115">
        <v>2013</v>
      </c>
      <c r="D115" s="27">
        <v>41617</v>
      </c>
      <c r="E115" s="27">
        <v>41621</v>
      </c>
      <c r="F115" t="s">
        <v>50</v>
      </c>
      <c r="G115" t="s">
        <v>1308</v>
      </c>
      <c r="H115" t="s">
        <v>1309</v>
      </c>
      <c r="I115" t="s">
        <v>26</v>
      </c>
      <c r="J115" t="s">
        <v>27</v>
      </c>
      <c r="K115" t="s">
        <v>6206</v>
      </c>
      <c r="L115" t="s">
        <v>114</v>
      </c>
      <c r="M115">
        <v>54703</v>
      </c>
      <c r="N115" t="s">
        <v>105</v>
      </c>
      <c r="O115" t="s">
        <v>5638</v>
      </c>
      <c r="P115" t="s">
        <v>32</v>
      </c>
      <c r="Q115" t="s">
        <v>33</v>
      </c>
      <c r="R115" t="s">
        <v>5639</v>
      </c>
      <c r="S115">
        <v>405.85999999999996</v>
      </c>
      <c r="T115">
        <v>7</v>
      </c>
      <c r="U115">
        <v>0</v>
      </c>
      <c r="V115">
        <v>32.46879999999998</v>
      </c>
    </row>
    <row r="116" spans="1:22" x14ac:dyDescent="0.3">
      <c r="A116">
        <v>9089</v>
      </c>
      <c r="B116" t="s">
        <v>10421</v>
      </c>
      <c r="C116">
        <v>2012</v>
      </c>
      <c r="D116" s="27">
        <v>41258</v>
      </c>
      <c r="E116" s="27">
        <v>41263</v>
      </c>
      <c r="F116" t="s">
        <v>50</v>
      </c>
      <c r="G116" t="s">
        <v>5799</v>
      </c>
      <c r="H116" t="s">
        <v>5800</v>
      </c>
      <c r="I116" t="s">
        <v>41</v>
      </c>
      <c r="J116" t="s">
        <v>27</v>
      </c>
      <c r="K116" t="s">
        <v>2273</v>
      </c>
      <c r="L116" t="s">
        <v>88</v>
      </c>
      <c r="M116">
        <v>27511</v>
      </c>
      <c r="N116" t="s">
        <v>30</v>
      </c>
      <c r="O116" t="s">
        <v>986</v>
      </c>
      <c r="P116" t="s">
        <v>71</v>
      </c>
      <c r="Q116" t="s">
        <v>72</v>
      </c>
      <c r="R116" t="s">
        <v>987</v>
      </c>
      <c r="S116">
        <v>246.16800000000001</v>
      </c>
      <c r="T116">
        <v>3</v>
      </c>
      <c r="U116">
        <v>0.2</v>
      </c>
      <c r="V116">
        <v>21.539699999999996</v>
      </c>
    </row>
    <row r="117" spans="1:22" x14ac:dyDescent="0.3">
      <c r="A117">
        <v>9071</v>
      </c>
      <c r="B117" t="s">
        <v>10409</v>
      </c>
      <c r="C117">
        <v>2014</v>
      </c>
      <c r="D117" s="27">
        <v>41978</v>
      </c>
      <c r="E117" s="27">
        <v>41979</v>
      </c>
      <c r="F117" t="s">
        <v>188</v>
      </c>
      <c r="G117" t="s">
        <v>6982</v>
      </c>
      <c r="H117" t="s">
        <v>6983</v>
      </c>
      <c r="I117" t="s">
        <v>41</v>
      </c>
      <c r="J117" t="s">
        <v>27</v>
      </c>
      <c r="K117" t="s">
        <v>146</v>
      </c>
      <c r="L117" t="s">
        <v>147</v>
      </c>
      <c r="M117">
        <v>19134</v>
      </c>
      <c r="N117" t="s">
        <v>148</v>
      </c>
      <c r="O117" t="s">
        <v>1134</v>
      </c>
      <c r="P117" t="s">
        <v>32</v>
      </c>
      <c r="Q117" t="s">
        <v>65</v>
      </c>
      <c r="R117" t="s">
        <v>1135</v>
      </c>
      <c r="S117">
        <v>11.352000000000002</v>
      </c>
      <c r="T117">
        <v>3</v>
      </c>
      <c r="U117">
        <v>0.2</v>
      </c>
      <c r="V117">
        <v>2.6961000000000008</v>
      </c>
    </row>
    <row r="118" spans="1:22" x14ac:dyDescent="0.3">
      <c r="A118">
        <v>9049</v>
      </c>
      <c r="B118" t="s">
        <v>10394</v>
      </c>
      <c r="C118">
        <v>2014</v>
      </c>
      <c r="D118" s="27">
        <v>41990</v>
      </c>
      <c r="E118" s="27">
        <v>41994</v>
      </c>
      <c r="F118" t="s">
        <v>23</v>
      </c>
      <c r="G118" t="s">
        <v>3025</v>
      </c>
      <c r="H118" t="s">
        <v>3026</v>
      </c>
      <c r="I118" t="s">
        <v>41</v>
      </c>
      <c r="J118" t="s">
        <v>27</v>
      </c>
      <c r="K118" t="s">
        <v>5030</v>
      </c>
      <c r="L118" t="s">
        <v>43</v>
      </c>
      <c r="M118">
        <v>94086</v>
      </c>
      <c r="N118" t="s">
        <v>44</v>
      </c>
      <c r="O118" t="s">
        <v>8458</v>
      </c>
      <c r="P118" t="s">
        <v>46</v>
      </c>
      <c r="Q118" t="s">
        <v>47</v>
      </c>
      <c r="R118" t="s">
        <v>8459</v>
      </c>
      <c r="S118">
        <v>44.400000000000006</v>
      </c>
      <c r="T118">
        <v>3</v>
      </c>
      <c r="U118">
        <v>0</v>
      </c>
      <c r="V118">
        <v>22.200000000000003</v>
      </c>
    </row>
    <row r="119" spans="1:22" x14ac:dyDescent="0.3">
      <c r="A119">
        <v>9048</v>
      </c>
      <c r="B119" t="s">
        <v>10394</v>
      </c>
      <c r="C119">
        <v>2014</v>
      </c>
      <c r="D119" s="27">
        <v>41990</v>
      </c>
      <c r="E119" s="27">
        <v>41994</v>
      </c>
      <c r="F119" t="s">
        <v>23</v>
      </c>
      <c r="G119" t="s">
        <v>3025</v>
      </c>
      <c r="H119" t="s">
        <v>3026</v>
      </c>
      <c r="I119" t="s">
        <v>41</v>
      </c>
      <c r="J119" t="s">
        <v>27</v>
      </c>
      <c r="K119" t="s">
        <v>5030</v>
      </c>
      <c r="L119" t="s">
        <v>43</v>
      </c>
      <c r="M119">
        <v>94086</v>
      </c>
      <c r="N119" t="s">
        <v>44</v>
      </c>
      <c r="O119" t="s">
        <v>2966</v>
      </c>
      <c r="P119" t="s">
        <v>46</v>
      </c>
      <c r="Q119" t="s">
        <v>68</v>
      </c>
      <c r="R119" t="s">
        <v>2967</v>
      </c>
      <c r="S119">
        <v>29.950000000000003</v>
      </c>
      <c r="T119">
        <v>5</v>
      </c>
      <c r="U119">
        <v>0</v>
      </c>
      <c r="V119">
        <v>8.6854999999999993</v>
      </c>
    </row>
    <row r="120" spans="1:22" x14ac:dyDescent="0.3">
      <c r="A120">
        <v>9047</v>
      </c>
      <c r="B120" t="s">
        <v>10394</v>
      </c>
      <c r="C120">
        <v>2014</v>
      </c>
      <c r="D120" s="27">
        <v>41990</v>
      </c>
      <c r="E120" s="27">
        <v>41994</v>
      </c>
      <c r="F120" t="s">
        <v>23</v>
      </c>
      <c r="G120" t="s">
        <v>3025</v>
      </c>
      <c r="H120" t="s">
        <v>3026</v>
      </c>
      <c r="I120" t="s">
        <v>41</v>
      </c>
      <c r="J120" t="s">
        <v>27</v>
      </c>
      <c r="K120" t="s">
        <v>5030</v>
      </c>
      <c r="L120" t="s">
        <v>43</v>
      </c>
      <c r="M120">
        <v>94086</v>
      </c>
      <c r="N120" t="s">
        <v>44</v>
      </c>
      <c r="O120" t="s">
        <v>2464</v>
      </c>
      <c r="P120" t="s">
        <v>71</v>
      </c>
      <c r="Q120" t="s">
        <v>161</v>
      </c>
      <c r="R120" t="s">
        <v>2465</v>
      </c>
      <c r="S120">
        <v>149.94999999999999</v>
      </c>
      <c r="T120">
        <v>5</v>
      </c>
      <c r="U120">
        <v>0</v>
      </c>
      <c r="V120">
        <v>31.489499999999992</v>
      </c>
    </row>
    <row r="121" spans="1:22" x14ac:dyDescent="0.3">
      <c r="A121">
        <v>9046</v>
      </c>
      <c r="B121" t="s">
        <v>10394</v>
      </c>
      <c r="C121">
        <v>2014</v>
      </c>
      <c r="D121" s="27">
        <v>41990</v>
      </c>
      <c r="E121" s="27">
        <v>41994</v>
      </c>
      <c r="F121" t="s">
        <v>23</v>
      </c>
      <c r="G121" t="s">
        <v>3025</v>
      </c>
      <c r="H121" t="s">
        <v>3026</v>
      </c>
      <c r="I121" t="s">
        <v>41</v>
      </c>
      <c r="J121" t="s">
        <v>27</v>
      </c>
      <c r="K121" t="s">
        <v>5030</v>
      </c>
      <c r="L121" t="s">
        <v>43</v>
      </c>
      <c r="M121">
        <v>94086</v>
      </c>
      <c r="N121" t="s">
        <v>44</v>
      </c>
      <c r="O121" t="s">
        <v>5331</v>
      </c>
      <c r="P121" t="s">
        <v>71</v>
      </c>
      <c r="Q121" t="s">
        <v>161</v>
      </c>
      <c r="R121" t="s">
        <v>5332</v>
      </c>
      <c r="S121">
        <v>189.95000000000002</v>
      </c>
      <c r="T121">
        <v>5</v>
      </c>
      <c r="U121">
        <v>0</v>
      </c>
      <c r="V121">
        <v>45.587999999999994</v>
      </c>
    </row>
    <row r="122" spans="1:22" x14ac:dyDescent="0.3">
      <c r="A122">
        <v>9045</v>
      </c>
      <c r="B122" t="s">
        <v>10394</v>
      </c>
      <c r="C122">
        <v>2014</v>
      </c>
      <c r="D122" s="27">
        <v>41990</v>
      </c>
      <c r="E122" s="27">
        <v>41994</v>
      </c>
      <c r="F122" t="s">
        <v>23</v>
      </c>
      <c r="G122" t="s">
        <v>3025</v>
      </c>
      <c r="H122" t="s">
        <v>3026</v>
      </c>
      <c r="I122" t="s">
        <v>41</v>
      </c>
      <c r="J122" t="s">
        <v>27</v>
      </c>
      <c r="K122" t="s">
        <v>5030</v>
      </c>
      <c r="L122" t="s">
        <v>43</v>
      </c>
      <c r="M122">
        <v>94086</v>
      </c>
      <c r="N122" t="s">
        <v>44</v>
      </c>
      <c r="O122" t="s">
        <v>5744</v>
      </c>
      <c r="P122" t="s">
        <v>46</v>
      </c>
      <c r="Q122" t="s">
        <v>75</v>
      </c>
      <c r="R122" t="s">
        <v>5745</v>
      </c>
      <c r="S122">
        <v>5.9840000000000009</v>
      </c>
      <c r="T122">
        <v>2</v>
      </c>
      <c r="U122">
        <v>0.2</v>
      </c>
      <c r="V122">
        <v>2.2439999999999998</v>
      </c>
    </row>
    <row r="123" spans="1:22" x14ac:dyDescent="0.3">
      <c r="A123">
        <v>9040</v>
      </c>
      <c r="B123" t="s">
        <v>10389</v>
      </c>
      <c r="C123">
        <v>2013</v>
      </c>
      <c r="D123" s="27">
        <v>41626</v>
      </c>
      <c r="E123" s="27">
        <v>41630</v>
      </c>
      <c r="F123" t="s">
        <v>50</v>
      </c>
      <c r="G123" t="s">
        <v>3827</v>
      </c>
      <c r="H123" t="s">
        <v>3828</v>
      </c>
      <c r="I123" t="s">
        <v>26</v>
      </c>
      <c r="J123" t="s">
        <v>27</v>
      </c>
      <c r="K123" t="s">
        <v>880</v>
      </c>
      <c r="L123" t="s">
        <v>238</v>
      </c>
      <c r="M123">
        <v>48205</v>
      </c>
      <c r="N123" t="s">
        <v>105</v>
      </c>
      <c r="O123" t="s">
        <v>2691</v>
      </c>
      <c r="P123" t="s">
        <v>46</v>
      </c>
      <c r="Q123" t="s">
        <v>75</v>
      </c>
      <c r="R123" t="s">
        <v>2692</v>
      </c>
      <c r="S123">
        <v>9892.74</v>
      </c>
      <c r="T123">
        <v>13</v>
      </c>
      <c r="U123">
        <v>0</v>
      </c>
      <c r="V123">
        <v>4946.37</v>
      </c>
    </row>
    <row r="124" spans="1:22" x14ac:dyDescent="0.3">
      <c r="A124">
        <v>9021</v>
      </c>
      <c r="B124" t="s">
        <v>10375</v>
      </c>
      <c r="C124">
        <v>2011</v>
      </c>
      <c r="D124" s="27">
        <v>40893</v>
      </c>
      <c r="E124" s="27">
        <v>40895</v>
      </c>
      <c r="F124" t="s">
        <v>23</v>
      </c>
      <c r="G124" t="s">
        <v>824</v>
      </c>
      <c r="H124" t="s">
        <v>825</v>
      </c>
      <c r="I124" t="s">
        <v>26</v>
      </c>
      <c r="J124" t="s">
        <v>27</v>
      </c>
      <c r="K124" t="s">
        <v>318</v>
      </c>
      <c r="L124" t="s">
        <v>319</v>
      </c>
      <c r="M124">
        <v>22153</v>
      </c>
      <c r="N124" t="s">
        <v>30</v>
      </c>
      <c r="O124" t="s">
        <v>3406</v>
      </c>
      <c r="P124" t="s">
        <v>32</v>
      </c>
      <c r="Q124" t="s">
        <v>65</v>
      </c>
      <c r="R124" t="s">
        <v>3407</v>
      </c>
      <c r="S124">
        <v>29.46</v>
      </c>
      <c r="T124">
        <v>6</v>
      </c>
      <c r="U124">
        <v>0</v>
      </c>
      <c r="V124">
        <v>9.7217999999999982</v>
      </c>
    </row>
    <row r="125" spans="1:22" x14ac:dyDescent="0.3">
      <c r="A125">
        <v>9020</v>
      </c>
      <c r="B125" t="s">
        <v>10375</v>
      </c>
      <c r="C125">
        <v>2011</v>
      </c>
      <c r="D125" s="27">
        <v>40893</v>
      </c>
      <c r="E125" s="27">
        <v>40895</v>
      </c>
      <c r="F125" t="s">
        <v>23</v>
      </c>
      <c r="G125" t="s">
        <v>824</v>
      </c>
      <c r="H125" t="s">
        <v>825</v>
      </c>
      <c r="I125" t="s">
        <v>26</v>
      </c>
      <c r="J125" t="s">
        <v>27</v>
      </c>
      <c r="K125" t="s">
        <v>318</v>
      </c>
      <c r="L125" t="s">
        <v>319</v>
      </c>
      <c r="M125">
        <v>22153</v>
      </c>
      <c r="N125" t="s">
        <v>30</v>
      </c>
      <c r="O125" t="s">
        <v>3755</v>
      </c>
      <c r="P125" t="s">
        <v>71</v>
      </c>
      <c r="Q125" t="s">
        <v>161</v>
      </c>
      <c r="R125" t="s">
        <v>3756</v>
      </c>
      <c r="S125">
        <v>99.98</v>
      </c>
      <c r="T125">
        <v>2</v>
      </c>
      <c r="U125">
        <v>0</v>
      </c>
      <c r="V125">
        <v>7.9983999999999895</v>
      </c>
    </row>
    <row r="126" spans="1:22" x14ac:dyDescent="0.3">
      <c r="A126">
        <v>125</v>
      </c>
      <c r="B126" t="s">
        <v>530</v>
      </c>
      <c r="C126">
        <v>2011</v>
      </c>
      <c r="D126" s="27">
        <v>40903</v>
      </c>
      <c r="E126" s="27">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9017</v>
      </c>
      <c r="B127" t="s">
        <v>10373</v>
      </c>
      <c r="C127">
        <v>2013</v>
      </c>
      <c r="D127" s="27">
        <v>41626</v>
      </c>
      <c r="E127" s="27">
        <v>41632</v>
      </c>
      <c r="F127" t="s">
        <v>50</v>
      </c>
      <c r="G127" t="s">
        <v>3094</v>
      </c>
      <c r="H127" t="s">
        <v>3095</v>
      </c>
      <c r="I127" t="s">
        <v>41</v>
      </c>
      <c r="J127" t="s">
        <v>27</v>
      </c>
      <c r="K127" t="s">
        <v>667</v>
      </c>
      <c r="L127" t="s">
        <v>668</v>
      </c>
      <c r="M127">
        <v>88220</v>
      </c>
      <c r="N127" t="s">
        <v>44</v>
      </c>
      <c r="O127" t="s">
        <v>5771</v>
      </c>
      <c r="P127" t="s">
        <v>46</v>
      </c>
      <c r="Q127" t="s">
        <v>75</v>
      </c>
      <c r="R127" t="s">
        <v>5772</v>
      </c>
      <c r="S127">
        <v>11.416</v>
      </c>
      <c r="T127">
        <v>1</v>
      </c>
      <c r="U127">
        <v>0.2</v>
      </c>
      <c r="V127">
        <v>3.8528999999999991</v>
      </c>
    </row>
    <row r="128" spans="1:22" x14ac:dyDescent="0.3">
      <c r="A128">
        <v>9016</v>
      </c>
      <c r="B128" t="s">
        <v>10373</v>
      </c>
      <c r="C128">
        <v>2013</v>
      </c>
      <c r="D128" s="27">
        <v>41626</v>
      </c>
      <c r="E128" s="27">
        <v>41632</v>
      </c>
      <c r="F128" t="s">
        <v>50</v>
      </c>
      <c r="G128" t="s">
        <v>3094</v>
      </c>
      <c r="H128" t="s">
        <v>3095</v>
      </c>
      <c r="I128" t="s">
        <v>41</v>
      </c>
      <c r="J128" t="s">
        <v>27</v>
      </c>
      <c r="K128" t="s">
        <v>667</v>
      </c>
      <c r="L128" t="s">
        <v>668</v>
      </c>
      <c r="M128">
        <v>88220</v>
      </c>
      <c r="N128" t="s">
        <v>44</v>
      </c>
      <c r="O128" t="s">
        <v>2616</v>
      </c>
      <c r="P128" t="s">
        <v>46</v>
      </c>
      <c r="Q128" t="s">
        <v>75</v>
      </c>
      <c r="R128" t="s">
        <v>2617</v>
      </c>
      <c r="S128">
        <v>13.488</v>
      </c>
      <c r="T128">
        <v>2</v>
      </c>
      <c r="U128">
        <v>0.2</v>
      </c>
      <c r="V128">
        <v>4.3835999999999995</v>
      </c>
    </row>
    <row r="129" spans="1:22" x14ac:dyDescent="0.3">
      <c r="A129">
        <v>9012</v>
      </c>
      <c r="B129" t="s">
        <v>10370</v>
      </c>
      <c r="C129">
        <v>2012</v>
      </c>
      <c r="D129" s="27">
        <v>41263</v>
      </c>
      <c r="E129" s="27">
        <v>41264</v>
      </c>
      <c r="F129" t="s">
        <v>188</v>
      </c>
      <c r="G129" t="s">
        <v>4443</v>
      </c>
      <c r="H129" t="s">
        <v>4444</v>
      </c>
      <c r="I129" t="s">
        <v>102</v>
      </c>
      <c r="J129" t="s">
        <v>27</v>
      </c>
      <c r="K129" t="s">
        <v>184</v>
      </c>
      <c r="L129" t="s">
        <v>104</v>
      </c>
      <c r="M129">
        <v>77036</v>
      </c>
      <c r="N129" t="s">
        <v>105</v>
      </c>
      <c r="O129" t="s">
        <v>2829</v>
      </c>
      <c r="P129" t="s">
        <v>71</v>
      </c>
      <c r="Q129" t="s">
        <v>161</v>
      </c>
      <c r="R129" t="s">
        <v>2830</v>
      </c>
      <c r="S129">
        <v>100.80000000000001</v>
      </c>
      <c r="T129">
        <v>2</v>
      </c>
      <c r="U129">
        <v>0.2</v>
      </c>
      <c r="V129">
        <v>21.42</v>
      </c>
    </row>
    <row r="130" spans="1:22" x14ac:dyDescent="0.3">
      <c r="A130">
        <v>9003</v>
      </c>
      <c r="B130" t="s">
        <v>10365</v>
      </c>
      <c r="C130">
        <v>2011</v>
      </c>
      <c r="D130" s="27">
        <v>40879</v>
      </c>
      <c r="E130" s="27">
        <v>40886</v>
      </c>
      <c r="F130" t="s">
        <v>50</v>
      </c>
      <c r="G130" t="s">
        <v>5323</v>
      </c>
      <c r="H130" t="s">
        <v>5324</v>
      </c>
      <c r="I130" t="s">
        <v>41</v>
      </c>
      <c r="J130" t="s">
        <v>27</v>
      </c>
      <c r="K130" t="s">
        <v>7490</v>
      </c>
      <c r="L130" t="s">
        <v>1272</v>
      </c>
      <c r="M130">
        <v>30328</v>
      </c>
      <c r="N130" t="s">
        <v>30</v>
      </c>
      <c r="O130" t="s">
        <v>2841</v>
      </c>
      <c r="P130" t="s">
        <v>46</v>
      </c>
      <c r="Q130" t="s">
        <v>90</v>
      </c>
      <c r="R130" t="s">
        <v>2842</v>
      </c>
      <c r="S130">
        <v>15.24</v>
      </c>
      <c r="T130">
        <v>3</v>
      </c>
      <c r="U130">
        <v>0</v>
      </c>
      <c r="V130">
        <v>7.1627999999999998</v>
      </c>
    </row>
    <row r="131" spans="1:22" x14ac:dyDescent="0.3">
      <c r="A131">
        <v>9002</v>
      </c>
      <c r="B131" t="s">
        <v>10365</v>
      </c>
      <c r="C131">
        <v>2011</v>
      </c>
      <c r="D131" s="27">
        <v>40879</v>
      </c>
      <c r="E131" s="27">
        <v>40886</v>
      </c>
      <c r="F131" t="s">
        <v>50</v>
      </c>
      <c r="G131" t="s">
        <v>5323</v>
      </c>
      <c r="H131" t="s">
        <v>5324</v>
      </c>
      <c r="I131" t="s">
        <v>41</v>
      </c>
      <c r="J131" t="s">
        <v>27</v>
      </c>
      <c r="K131" t="s">
        <v>7490</v>
      </c>
      <c r="L131" t="s">
        <v>1272</v>
      </c>
      <c r="M131">
        <v>30328</v>
      </c>
      <c r="N131" t="s">
        <v>30</v>
      </c>
      <c r="O131" t="s">
        <v>7226</v>
      </c>
      <c r="P131" t="s">
        <v>71</v>
      </c>
      <c r="Q131" t="s">
        <v>161</v>
      </c>
      <c r="R131" t="s">
        <v>7227</v>
      </c>
      <c r="S131">
        <v>5.95</v>
      </c>
      <c r="T131">
        <v>1</v>
      </c>
      <c r="U131">
        <v>0</v>
      </c>
      <c r="V131">
        <v>0.83300000000000018</v>
      </c>
    </row>
    <row r="132" spans="1:22" x14ac:dyDescent="0.3">
      <c r="A132">
        <v>8991</v>
      </c>
      <c r="B132" t="s">
        <v>10357</v>
      </c>
      <c r="C132">
        <v>2012</v>
      </c>
      <c r="D132" s="27">
        <v>41267</v>
      </c>
      <c r="E132" s="27">
        <v>41273</v>
      </c>
      <c r="F132" t="s">
        <v>50</v>
      </c>
      <c r="G132" t="s">
        <v>3744</v>
      </c>
      <c r="H132" t="s">
        <v>3745</v>
      </c>
      <c r="I132" t="s">
        <v>41</v>
      </c>
      <c r="J132" t="s">
        <v>27</v>
      </c>
      <c r="K132" t="s">
        <v>318</v>
      </c>
      <c r="L132" t="s">
        <v>596</v>
      </c>
      <c r="M132">
        <v>65807</v>
      </c>
      <c r="N132" t="s">
        <v>105</v>
      </c>
      <c r="O132" t="s">
        <v>5273</v>
      </c>
      <c r="P132" t="s">
        <v>71</v>
      </c>
      <c r="Q132" t="s">
        <v>1216</v>
      </c>
      <c r="R132" t="s">
        <v>5274</v>
      </c>
      <c r="S132">
        <v>4899.93</v>
      </c>
      <c r="T132">
        <v>7</v>
      </c>
      <c r="U132">
        <v>0</v>
      </c>
      <c r="V132">
        <v>2302.9670999999998</v>
      </c>
    </row>
    <row r="133" spans="1:22" x14ac:dyDescent="0.3">
      <c r="A133">
        <v>8990</v>
      </c>
      <c r="B133" t="s">
        <v>10357</v>
      </c>
      <c r="C133">
        <v>2012</v>
      </c>
      <c r="D133" s="27">
        <v>41267</v>
      </c>
      <c r="E133" s="27">
        <v>41273</v>
      </c>
      <c r="F133" t="s">
        <v>50</v>
      </c>
      <c r="G133" t="s">
        <v>3744</v>
      </c>
      <c r="H133" t="s">
        <v>3745</v>
      </c>
      <c r="I133" t="s">
        <v>41</v>
      </c>
      <c r="J133" t="s">
        <v>27</v>
      </c>
      <c r="K133" t="s">
        <v>318</v>
      </c>
      <c r="L133" t="s">
        <v>596</v>
      </c>
      <c r="M133">
        <v>65807</v>
      </c>
      <c r="N133" t="s">
        <v>105</v>
      </c>
      <c r="O133" t="s">
        <v>6855</v>
      </c>
      <c r="P133" t="s">
        <v>32</v>
      </c>
      <c r="Q133" t="s">
        <v>65</v>
      </c>
      <c r="R133" t="s">
        <v>6856</v>
      </c>
      <c r="S133">
        <v>9.68</v>
      </c>
      <c r="T133">
        <v>2</v>
      </c>
      <c r="U133">
        <v>0</v>
      </c>
      <c r="V133">
        <v>3.7751999999999999</v>
      </c>
    </row>
    <row r="134" spans="1:22" x14ac:dyDescent="0.3">
      <c r="A134">
        <v>8989</v>
      </c>
      <c r="B134" t="s">
        <v>10356</v>
      </c>
      <c r="C134">
        <v>2012</v>
      </c>
      <c r="D134" s="27">
        <v>41246</v>
      </c>
      <c r="E134" s="27">
        <v>41250</v>
      </c>
      <c r="F134" t="s">
        <v>50</v>
      </c>
      <c r="G134" t="s">
        <v>1375</v>
      </c>
      <c r="H134" t="s">
        <v>1376</v>
      </c>
      <c r="I134" t="s">
        <v>26</v>
      </c>
      <c r="J134" t="s">
        <v>27</v>
      </c>
      <c r="K134" t="s">
        <v>1521</v>
      </c>
      <c r="L134" t="s">
        <v>88</v>
      </c>
      <c r="M134">
        <v>28540</v>
      </c>
      <c r="N134" t="s">
        <v>30</v>
      </c>
      <c r="O134" t="s">
        <v>1987</v>
      </c>
      <c r="P134" t="s">
        <v>46</v>
      </c>
      <c r="Q134" t="s">
        <v>68</v>
      </c>
      <c r="R134" t="s">
        <v>1988</v>
      </c>
      <c r="S134">
        <v>9.3439999999999994</v>
      </c>
      <c r="T134">
        <v>2</v>
      </c>
      <c r="U134">
        <v>0.2</v>
      </c>
      <c r="V134">
        <v>1.1679999999999997</v>
      </c>
    </row>
    <row r="135" spans="1:22" x14ac:dyDescent="0.3">
      <c r="A135">
        <v>8988</v>
      </c>
      <c r="B135" t="s">
        <v>10356</v>
      </c>
      <c r="C135">
        <v>2012</v>
      </c>
      <c r="D135" s="27">
        <v>41246</v>
      </c>
      <c r="E135" s="27">
        <v>41250</v>
      </c>
      <c r="F135" t="s">
        <v>50</v>
      </c>
      <c r="G135" t="s">
        <v>1375</v>
      </c>
      <c r="H135" t="s">
        <v>1376</v>
      </c>
      <c r="I135" t="s">
        <v>26</v>
      </c>
      <c r="J135" t="s">
        <v>27</v>
      </c>
      <c r="K135" t="s">
        <v>1521</v>
      </c>
      <c r="L135" t="s">
        <v>88</v>
      </c>
      <c r="M135">
        <v>28540</v>
      </c>
      <c r="N135" t="s">
        <v>30</v>
      </c>
      <c r="O135" t="s">
        <v>835</v>
      </c>
      <c r="P135" t="s">
        <v>71</v>
      </c>
      <c r="Q135" t="s">
        <v>72</v>
      </c>
      <c r="R135" t="s">
        <v>836</v>
      </c>
      <c r="S135">
        <v>105.584</v>
      </c>
      <c r="T135">
        <v>2</v>
      </c>
      <c r="U135">
        <v>0.2</v>
      </c>
      <c r="V135">
        <v>9.2386000000000053</v>
      </c>
    </row>
    <row r="136" spans="1:22" x14ac:dyDescent="0.3">
      <c r="A136">
        <v>8987</v>
      </c>
      <c r="B136" t="s">
        <v>10356</v>
      </c>
      <c r="C136">
        <v>2012</v>
      </c>
      <c r="D136" s="27">
        <v>41246</v>
      </c>
      <c r="E136" s="27">
        <v>41250</v>
      </c>
      <c r="F136" t="s">
        <v>50</v>
      </c>
      <c r="G136" t="s">
        <v>1375</v>
      </c>
      <c r="H136" t="s">
        <v>1376</v>
      </c>
      <c r="I136" t="s">
        <v>26</v>
      </c>
      <c r="J136" t="s">
        <v>27</v>
      </c>
      <c r="K136" t="s">
        <v>1521</v>
      </c>
      <c r="L136" t="s">
        <v>88</v>
      </c>
      <c r="M136">
        <v>28540</v>
      </c>
      <c r="N136" t="s">
        <v>30</v>
      </c>
      <c r="O136" t="s">
        <v>4994</v>
      </c>
      <c r="P136" t="s">
        <v>46</v>
      </c>
      <c r="Q136" t="s">
        <v>75</v>
      </c>
      <c r="R136" t="s">
        <v>4995</v>
      </c>
      <c r="S136">
        <v>95.970000000000013</v>
      </c>
      <c r="T136">
        <v>5</v>
      </c>
      <c r="U136">
        <v>0.7</v>
      </c>
      <c r="V136">
        <v>-73.57699999999997</v>
      </c>
    </row>
    <row r="137" spans="1:22" x14ac:dyDescent="0.3">
      <c r="A137">
        <v>8986</v>
      </c>
      <c r="B137" t="s">
        <v>10356</v>
      </c>
      <c r="C137">
        <v>2012</v>
      </c>
      <c r="D137" s="27">
        <v>41246</v>
      </c>
      <c r="E137" s="27">
        <v>41250</v>
      </c>
      <c r="F137" t="s">
        <v>50</v>
      </c>
      <c r="G137" t="s">
        <v>1375</v>
      </c>
      <c r="H137" t="s">
        <v>1376</v>
      </c>
      <c r="I137" t="s">
        <v>26</v>
      </c>
      <c r="J137" t="s">
        <v>27</v>
      </c>
      <c r="K137" t="s">
        <v>1521</v>
      </c>
      <c r="L137" t="s">
        <v>88</v>
      </c>
      <c r="M137">
        <v>28540</v>
      </c>
      <c r="N137" t="s">
        <v>30</v>
      </c>
      <c r="O137" t="s">
        <v>2325</v>
      </c>
      <c r="P137" t="s">
        <v>32</v>
      </c>
      <c r="Q137" t="s">
        <v>65</v>
      </c>
      <c r="R137" t="s">
        <v>2326</v>
      </c>
      <c r="S137">
        <v>77.951999999999998</v>
      </c>
      <c r="T137">
        <v>3</v>
      </c>
      <c r="U137">
        <v>0.2</v>
      </c>
      <c r="V137">
        <v>12.667199999999994</v>
      </c>
    </row>
    <row r="138" spans="1:22" x14ac:dyDescent="0.3">
      <c r="A138">
        <v>8971</v>
      </c>
      <c r="B138" t="s">
        <v>10346</v>
      </c>
      <c r="C138">
        <v>2014</v>
      </c>
      <c r="D138" s="27">
        <v>41976</v>
      </c>
      <c r="E138" s="27">
        <v>41981</v>
      </c>
      <c r="F138" t="s">
        <v>50</v>
      </c>
      <c r="G138" t="s">
        <v>220</v>
      </c>
      <c r="H138" t="s">
        <v>221</v>
      </c>
      <c r="I138" t="s">
        <v>41</v>
      </c>
      <c r="J138" t="s">
        <v>27</v>
      </c>
      <c r="K138" t="s">
        <v>1119</v>
      </c>
      <c r="L138" t="s">
        <v>498</v>
      </c>
      <c r="M138">
        <v>44107</v>
      </c>
      <c r="N138" t="s">
        <v>148</v>
      </c>
      <c r="O138" t="s">
        <v>2817</v>
      </c>
      <c r="P138" t="s">
        <v>71</v>
      </c>
      <c r="Q138" t="s">
        <v>72</v>
      </c>
      <c r="R138" t="s">
        <v>5863</v>
      </c>
      <c r="S138">
        <v>151.18799999999999</v>
      </c>
      <c r="T138">
        <v>2</v>
      </c>
      <c r="U138">
        <v>0.4</v>
      </c>
      <c r="V138">
        <v>-25.198000000000008</v>
      </c>
    </row>
    <row r="139" spans="1:22" x14ac:dyDescent="0.3">
      <c r="A139">
        <v>8970</v>
      </c>
      <c r="B139" t="s">
        <v>10346</v>
      </c>
      <c r="C139">
        <v>2014</v>
      </c>
      <c r="D139" s="27">
        <v>41976</v>
      </c>
      <c r="E139" s="27">
        <v>41981</v>
      </c>
      <c r="F139" t="s">
        <v>50</v>
      </c>
      <c r="G139" t="s">
        <v>220</v>
      </c>
      <c r="H139" t="s">
        <v>221</v>
      </c>
      <c r="I139" t="s">
        <v>41</v>
      </c>
      <c r="J139" t="s">
        <v>27</v>
      </c>
      <c r="K139" t="s">
        <v>1119</v>
      </c>
      <c r="L139" t="s">
        <v>498</v>
      </c>
      <c r="M139">
        <v>44107</v>
      </c>
      <c r="N139" t="s">
        <v>148</v>
      </c>
      <c r="O139" t="s">
        <v>1737</v>
      </c>
      <c r="P139" t="s">
        <v>46</v>
      </c>
      <c r="Q139" t="s">
        <v>68</v>
      </c>
      <c r="R139" t="s">
        <v>1738</v>
      </c>
      <c r="S139">
        <v>19.728000000000002</v>
      </c>
      <c r="T139">
        <v>9</v>
      </c>
      <c r="U139">
        <v>0.2</v>
      </c>
      <c r="V139">
        <v>1.7262000000000022</v>
      </c>
    </row>
    <row r="140" spans="1:22" x14ac:dyDescent="0.3">
      <c r="A140">
        <v>8969</v>
      </c>
      <c r="B140" t="s">
        <v>10345</v>
      </c>
      <c r="C140">
        <v>2011</v>
      </c>
      <c r="D140" s="27">
        <v>40907</v>
      </c>
      <c r="E140" s="27">
        <v>40909</v>
      </c>
      <c r="F140" t="s">
        <v>188</v>
      </c>
      <c r="G140" t="s">
        <v>7216</v>
      </c>
      <c r="H140" t="s">
        <v>7217</v>
      </c>
      <c r="I140" t="s">
        <v>26</v>
      </c>
      <c r="J140" t="s">
        <v>27</v>
      </c>
      <c r="K140" t="s">
        <v>334</v>
      </c>
      <c r="L140" t="s">
        <v>335</v>
      </c>
      <c r="M140">
        <v>38109</v>
      </c>
      <c r="N140" t="s">
        <v>30</v>
      </c>
      <c r="O140" t="s">
        <v>4663</v>
      </c>
      <c r="P140" t="s">
        <v>46</v>
      </c>
      <c r="Q140" t="s">
        <v>59</v>
      </c>
      <c r="R140" t="s">
        <v>4664</v>
      </c>
      <c r="S140">
        <v>39.128</v>
      </c>
      <c r="T140">
        <v>1</v>
      </c>
      <c r="U140">
        <v>0.2</v>
      </c>
      <c r="V140">
        <v>-8.803799999999999</v>
      </c>
    </row>
    <row r="141" spans="1:22" x14ac:dyDescent="0.3">
      <c r="A141">
        <v>8958</v>
      </c>
      <c r="B141" t="s">
        <v>10340</v>
      </c>
      <c r="C141">
        <v>2014</v>
      </c>
      <c r="D141" s="27">
        <v>41999</v>
      </c>
      <c r="E141" s="27">
        <v>42002</v>
      </c>
      <c r="F141" t="s">
        <v>188</v>
      </c>
      <c r="G141" t="s">
        <v>3077</v>
      </c>
      <c r="H141" t="s">
        <v>3078</v>
      </c>
      <c r="I141" t="s">
        <v>26</v>
      </c>
      <c r="J141" t="s">
        <v>27</v>
      </c>
      <c r="K141" t="s">
        <v>2330</v>
      </c>
      <c r="L141" t="s">
        <v>54</v>
      </c>
      <c r="M141">
        <v>33012</v>
      </c>
      <c r="N141" t="s">
        <v>30</v>
      </c>
      <c r="O141" t="s">
        <v>10291</v>
      </c>
      <c r="P141" t="s">
        <v>71</v>
      </c>
      <c r="Q141" t="s">
        <v>682</v>
      </c>
      <c r="R141" t="s">
        <v>10292</v>
      </c>
      <c r="S141">
        <v>120</v>
      </c>
      <c r="T141">
        <v>2</v>
      </c>
      <c r="U141">
        <v>0.5</v>
      </c>
      <c r="V141">
        <v>-7.2000000000000028</v>
      </c>
    </row>
    <row r="142" spans="1:22" x14ac:dyDescent="0.3">
      <c r="A142">
        <v>8957</v>
      </c>
      <c r="B142" t="s">
        <v>10340</v>
      </c>
      <c r="C142">
        <v>2014</v>
      </c>
      <c r="D142" s="27">
        <v>41999</v>
      </c>
      <c r="E142" s="27">
        <v>42002</v>
      </c>
      <c r="F142" t="s">
        <v>188</v>
      </c>
      <c r="G142" t="s">
        <v>3077</v>
      </c>
      <c r="H142" t="s">
        <v>3078</v>
      </c>
      <c r="I142" t="s">
        <v>26</v>
      </c>
      <c r="J142" t="s">
        <v>27</v>
      </c>
      <c r="K142" t="s">
        <v>2330</v>
      </c>
      <c r="L142" t="s">
        <v>54</v>
      </c>
      <c r="M142">
        <v>33012</v>
      </c>
      <c r="N142" t="s">
        <v>30</v>
      </c>
      <c r="O142" t="s">
        <v>6135</v>
      </c>
      <c r="P142" t="s">
        <v>32</v>
      </c>
      <c r="Q142" t="s">
        <v>65</v>
      </c>
      <c r="R142" t="s">
        <v>6136</v>
      </c>
      <c r="S142">
        <v>21</v>
      </c>
      <c r="T142">
        <v>3</v>
      </c>
      <c r="U142">
        <v>0.2</v>
      </c>
      <c r="V142">
        <v>5.7750000000000021</v>
      </c>
    </row>
    <row r="143" spans="1:22" x14ac:dyDescent="0.3">
      <c r="A143">
        <v>8954</v>
      </c>
      <c r="B143" t="s">
        <v>10337</v>
      </c>
      <c r="C143">
        <v>2014</v>
      </c>
      <c r="D143" s="27">
        <v>41996</v>
      </c>
      <c r="E143" s="27">
        <v>42002</v>
      </c>
      <c r="F143" t="s">
        <v>50</v>
      </c>
      <c r="G143" t="s">
        <v>6409</v>
      </c>
      <c r="H143" t="s">
        <v>6410</v>
      </c>
      <c r="I143" t="s">
        <v>26</v>
      </c>
      <c r="J143" t="s">
        <v>27</v>
      </c>
      <c r="K143" t="s">
        <v>328</v>
      </c>
      <c r="L143" t="s">
        <v>335</v>
      </c>
      <c r="M143">
        <v>38301</v>
      </c>
      <c r="N143" t="s">
        <v>30</v>
      </c>
      <c r="O143" t="s">
        <v>2591</v>
      </c>
      <c r="P143" t="s">
        <v>46</v>
      </c>
      <c r="Q143" t="s">
        <v>78</v>
      </c>
      <c r="R143" t="s">
        <v>2592</v>
      </c>
      <c r="S143">
        <v>59.24</v>
      </c>
      <c r="T143">
        <v>5</v>
      </c>
      <c r="U143">
        <v>0.2</v>
      </c>
      <c r="V143">
        <v>16.290999999999997</v>
      </c>
    </row>
    <row r="144" spans="1:22" x14ac:dyDescent="0.3">
      <c r="A144">
        <v>8953</v>
      </c>
      <c r="B144" t="s">
        <v>10337</v>
      </c>
      <c r="C144">
        <v>2014</v>
      </c>
      <c r="D144" s="27">
        <v>41996</v>
      </c>
      <c r="E144" s="27">
        <v>42002</v>
      </c>
      <c r="F144" t="s">
        <v>50</v>
      </c>
      <c r="G144" t="s">
        <v>6409</v>
      </c>
      <c r="H144" t="s">
        <v>6410</v>
      </c>
      <c r="I144" t="s">
        <v>26</v>
      </c>
      <c r="J144" t="s">
        <v>27</v>
      </c>
      <c r="K144" t="s">
        <v>328</v>
      </c>
      <c r="L144" t="s">
        <v>335</v>
      </c>
      <c r="M144">
        <v>38301</v>
      </c>
      <c r="N144" t="s">
        <v>30</v>
      </c>
      <c r="O144" t="s">
        <v>4053</v>
      </c>
      <c r="P144" t="s">
        <v>46</v>
      </c>
      <c r="Q144" t="s">
        <v>68</v>
      </c>
      <c r="R144" t="s">
        <v>4054</v>
      </c>
      <c r="S144">
        <v>23.128</v>
      </c>
      <c r="T144">
        <v>7</v>
      </c>
      <c r="U144">
        <v>0.2</v>
      </c>
      <c r="V144">
        <v>2.8909999999999982</v>
      </c>
    </row>
    <row r="145" spans="1:22" x14ac:dyDescent="0.3">
      <c r="A145">
        <v>8952</v>
      </c>
      <c r="B145" t="s">
        <v>10337</v>
      </c>
      <c r="C145">
        <v>2014</v>
      </c>
      <c r="D145" s="27">
        <v>41996</v>
      </c>
      <c r="E145" s="27">
        <v>42002</v>
      </c>
      <c r="F145" t="s">
        <v>50</v>
      </c>
      <c r="G145" t="s">
        <v>6409</v>
      </c>
      <c r="H145" t="s">
        <v>6410</v>
      </c>
      <c r="I145" t="s">
        <v>26</v>
      </c>
      <c r="J145" t="s">
        <v>27</v>
      </c>
      <c r="K145" t="s">
        <v>328</v>
      </c>
      <c r="L145" t="s">
        <v>335</v>
      </c>
      <c r="M145">
        <v>38301</v>
      </c>
      <c r="N145" t="s">
        <v>30</v>
      </c>
      <c r="O145" t="s">
        <v>1482</v>
      </c>
      <c r="P145" t="s">
        <v>46</v>
      </c>
      <c r="Q145" t="s">
        <v>59</v>
      </c>
      <c r="R145" t="s">
        <v>1483</v>
      </c>
      <c r="S145">
        <v>26.160000000000004</v>
      </c>
      <c r="T145">
        <v>3</v>
      </c>
      <c r="U145">
        <v>0.2</v>
      </c>
      <c r="V145">
        <v>1.961999999999998</v>
      </c>
    </row>
    <row r="146" spans="1:22" x14ac:dyDescent="0.3">
      <c r="A146">
        <v>145</v>
      </c>
      <c r="B146" t="s">
        <v>592</v>
      </c>
      <c r="C146">
        <v>2014</v>
      </c>
      <c r="D146" s="27">
        <v>41996</v>
      </c>
      <c r="E146" s="27">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8951</v>
      </c>
      <c r="B147" t="s">
        <v>10337</v>
      </c>
      <c r="C147">
        <v>2014</v>
      </c>
      <c r="D147" s="27">
        <v>41996</v>
      </c>
      <c r="E147" s="27">
        <v>42002</v>
      </c>
      <c r="F147" t="s">
        <v>50</v>
      </c>
      <c r="G147" t="s">
        <v>6409</v>
      </c>
      <c r="H147" t="s">
        <v>6410</v>
      </c>
      <c r="I147" t="s">
        <v>26</v>
      </c>
      <c r="J147" t="s">
        <v>27</v>
      </c>
      <c r="K147" t="s">
        <v>328</v>
      </c>
      <c r="L147" t="s">
        <v>335</v>
      </c>
      <c r="M147">
        <v>38301</v>
      </c>
      <c r="N147" t="s">
        <v>30</v>
      </c>
      <c r="O147" t="s">
        <v>3231</v>
      </c>
      <c r="P147" t="s">
        <v>71</v>
      </c>
      <c r="Q147" t="s">
        <v>161</v>
      </c>
      <c r="R147" t="s">
        <v>3232</v>
      </c>
      <c r="S147">
        <v>46.864000000000004</v>
      </c>
      <c r="T147">
        <v>2</v>
      </c>
      <c r="U147">
        <v>0.2</v>
      </c>
      <c r="V147">
        <v>7.615399999999994</v>
      </c>
    </row>
    <row r="148" spans="1:22" x14ac:dyDescent="0.3">
      <c r="A148">
        <v>8950</v>
      </c>
      <c r="B148" t="s">
        <v>10337</v>
      </c>
      <c r="C148">
        <v>2014</v>
      </c>
      <c r="D148" s="27">
        <v>41996</v>
      </c>
      <c r="E148" s="27">
        <v>42002</v>
      </c>
      <c r="F148" t="s">
        <v>50</v>
      </c>
      <c r="G148" t="s">
        <v>6409</v>
      </c>
      <c r="H148" t="s">
        <v>6410</v>
      </c>
      <c r="I148" t="s">
        <v>26</v>
      </c>
      <c r="J148" t="s">
        <v>27</v>
      </c>
      <c r="K148" t="s">
        <v>328</v>
      </c>
      <c r="L148" t="s">
        <v>335</v>
      </c>
      <c r="M148">
        <v>38301</v>
      </c>
      <c r="N148" t="s">
        <v>30</v>
      </c>
      <c r="O148" t="s">
        <v>1051</v>
      </c>
      <c r="P148" t="s">
        <v>32</v>
      </c>
      <c r="Q148" t="s">
        <v>56</v>
      </c>
      <c r="R148" t="s">
        <v>1052</v>
      </c>
      <c r="S148">
        <v>934.9559999999999</v>
      </c>
      <c r="T148">
        <v>6</v>
      </c>
      <c r="U148">
        <v>0.4</v>
      </c>
      <c r="V148">
        <v>-249.32159999999999</v>
      </c>
    </row>
    <row r="149" spans="1:22" x14ac:dyDescent="0.3">
      <c r="A149">
        <v>148</v>
      </c>
      <c r="B149" t="s">
        <v>609</v>
      </c>
      <c r="C149">
        <v>2013</v>
      </c>
      <c r="D149" s="27">
        <v>41614</v>
      </c>
      <c r="E149" s="27">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27">
        <v>41614</v>
      </c>
      <c r="E150" s="27">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27">
        <v>41614</v>
      </c>
      <c r="E151" s="27">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27">
        <v>41614</v>
      </c>
      <c r="E152" s="27">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8949</v>
      </c>
      <c r="B153" t="s">
        <v>10336</v>
      </c>
      <c r="C153">
        <v>2011</v>
      </c>
      <c r="D153" s="27">
        <v>40901</v>
      </c>
      <c r="E153" s="27">
        <v>40903</v>
      </c>
      <c r="F153" t="s">
        <v>188</v>
      </c>
      <c r="G153" t="s">
        <v>4708</v>
      </c>
      <c r="H153" t="s">
        <v>4709</v>
      </c>
      <c r="I153" t="s">
        <v>26</v>
      </c>
      <c r="J153" t="s">
        <v>27</v>
      </c>
      <c r="K153" t="s">
        <v>947</v>
      </c>
      <c r="L153" t="s">
        <v>43</v>
      </c>
      <c r="M153">
        <v>92037</v>
      </c>
      <c r="N153" t="s">
        <v>44</v>
      </c>
      <c r="O153" t="s">
        <v>9160</v>
      </c>
      <c r="P153" t="s">
        <v>46</v>
      </c>
      <c r="Q153" t="s">
        <v>78</v>
      </c>
      <c r="R153" t="s">
        <v>9161</v>
      </c>
      <c r="S153">
        <v>13.97</v>
      </c>
      <c r="T153">
        <v>1</v>
      </c>
      <c r="U153">
        <v>0</v>
      </c>
      <c r="V153">
        <v>3.632200000000001</v>
      </c>
    </row>
    <row r="154" spans="1:22" x14ac:dyDescent="0.3">
      <c r="A154">
        <v>8948</v>
      </c>
      <c r="B154" t="s">
        <v>10335</v>
      </c>
      <c r="C154">
        <v>2014</v>
      </c>
      <c r="D154" s="27">
        <v>41998</v>
      </c>
      <c r="E154" s="27">
        <v>42002</v>
      </c>
      <c r="F154" t="s">
        <v>50</v>
      </c>
      <c r="G154" t="s">
        <v>6784</v>
      </c>
      <c r="H154" t="s">
        <v>6785</v>
      </c>
      <c r="I154" t="s">
        <v>41</v>
      </c>
      <c r="J154" t="s">
        <v>27</v>
      </c>
      <c r="K154" t="s">
        <v>3922</v>
      </c>
      <c r="L154" t="s">
        <v>1245</v>
      </c>
      <c r="M154">
        <v>2740</v>
      </c>
      <c r="N154" t="s">
        <v>148</v>
      </c>
      <c r="O154" t="s">
        <v>7771</v>
      </c>
      <c r="P154" t="s">
        <v>46</v>
      </c>
      <c r="Q154" t="s">
        <v>75</v>
      </c>
      <c r="R154" t="s">
        <v>7772</v>
      </c>
      <c r="S154">
        <v>12.3</v>
      </c>
      <c r="T154">
        <v>5</v>
      </c>
      <c r="U154">
        <v>0</v>
      </c>
      <c r="V154">
        <v>6.15</v>
      </c>
    </row>
    <row r="155" spans="1:22" x14ac:dyDescent="0.3">
      <c r="A155">
        <v>8947</v>
      </c>
      <c r="B155" t="s">
        <v>10335</v>
      </c>
      <c r="C155">
        <v>2014</v>
      </c>
      <c r="D155" s="27">
        <v>41998</v>
      </c>
      <c r="E155" s="27">
        <v>42002</v>
      </c>
      <c r="F155" t="s">
        <v>50</v>
      </c>
      <c r="G155" t="s">
        <v>6784</v>
      </c>
      <c r="H155" t="s">
        <v>6785</v>
      </c>
      <c r="I155" t="s">
        <v>41</v>
      </c>
      <c r="J155" t="s">
        <v>27</v>
      </c>
      <c r="K155" t="s">
        <v>3922</v>
      </c>
      <c r="L155" t="s">
        <v>1245</v>
      </c>
      <c r="M155">
        <v>2740</v>
      </c>
      <c r="N155" t="s">
        <v>148</v>
      </c>
      <c r="O155" t="s">
        <v>4785</v>
      </c>
      <c r="P155" t="s">
        <v>46</v>
      </c>
      <c r="Q155" t="s">
        <v>90</v>
      </c>
      <c r="R155" t="s">
        <v>4786</v>
      </c>
      <c r="S155">
        <v>19.440000000000001</v>
      </c>
      <c r="T155">
        <v>3</v>
      </c>
      <c r="U155">
        <v>0</v>
      </c>
      <c r="V155">
        <v>9.3312000000000008</v>
      </c>
    </row>
    <row r="156" spans="1:22" x14ac:dyDescent="0.3">
      <c r="A156">
        <v>8945</v>
      </c>
      <c r="B156" t="s">
        <v>10333</v>
      </c>
      <c r="C156">
        <v>2011</v>
      </c>
      <c r="D156" s="27">
        <v>40884</v>
      </c>
      <c r="E156" s="27">
        <v>40885</v>
      </c>
      <c r="F156" t="s">
        <v>188</v>
      </c>
      <c r="G156" t="s">
        <v>3158</v>
      </c>
      <c r="H156" t="s">
        <v>3159</v>
      </c>
      <c r="I156" t="s">
        <v>102</v>
      </c>
      <c r="J156" t="s">
        <v>27</v>
      </c>
      <c r="K156" t="s">
        <v>127</v>
      </c>
      <c r="L156" t="s">
        <v>43</v>
      </c>
      <c r="M156">
        <v>94109</v>
      </c>
      <c r="N156" t="s">
        <v>44</v>
      </c>
      <c r="O156" t="s">
        <v>5777</v>
      </c>
      <c r="P156" t="s">
        <v>46</v>
      </c>
      <c r="Q156" t="s">
        <v>90</v>
      </c>
      <c r="R156" t="s">
        <v>5778</v>
      </c>
      <c r="S156">
        <v>164.88</v>
      </c>
      <c r="T156">
        <v>3</v>
      </c>
      <c r="U156">
        <v>0</v>
      </c>
      <c r="V156">
        <v>80.791200000000003</v>
      </c>
    </row>
    <row r="157" spans="1:22" x14ac:dyDescent="0.3">
      <c r="A157">
        <v>8940</v>
      </c>
      <c r="B157" t="s">
        <v>10325</v>
      </c>
      <c r="C157">
        <v>2012</v>
      </c>
      <c r="D157" s="27">
        <v>41260</v>
      </c>
      <c r="E157" s="27">
        <v>41262</v>
      </c>
      <c r="F157" t="s">
        <v>23</v>
      </c>
      <c r="G157" t="s">
        <v>387</v>
      </c>
      <c r="H157" t="s">
        <v>388</v>
      </c>
      <c r="I157" t="s">
        <v>26</v>
      </c>
      <c r="J157" t="s">
        <v>27</v>
      </c>
      <c r="K157" t="s">
        <v>42</v>
      </c>
      <c r="L157" t="s">
        <v>43</v>
      </c>
      <c r="M157">
        <v>90008</v>
      </c>
      <c r="N157" t="s">
        <v>44</v>
      </c>
      <c r="O157" t="s">
        <v>3567</v>
      </c>
      <c r="P157" t="s">
        <v>46</v>
      </c>
      <c r="Q157" t="s">
        <v>75</v>
      </c>
      <c r="R157" t="s">
        <v>3568</v>
      </c>
      <c r="S157">
        <v>92.960000000000008</v>
      </c>
      <c r="T157">
        <v>2</v>
      </c>
      <c r="U157">
        <v>0.2</v>
      </c>
      <c r="V157">
        <v>31.373999999999995</v>
      </c>
    </row>
    <row r="158" spans="1:22" x14ac:dyDescent="0.3">
      <c r="A158">
        <v>8939</v>
      </c>
      <c r="B158" t="s">
        <v>10325</v>
      </c>
      <c r="C158">
        <v>2012</v>
      </c>
      <c r="D158" s="27">
        <v>41260</v>
      </c>
      <c r="E158" s="27">
        <v>41262</v>
      </c>
      <c r="F158" t="s">
        <v>23</v>
      </c>
      <c r="G158" t="s">
        <v>387</v>
      </c>
      <c r="H158" t="s">
        <v>388</v>
      </c>
      <c r="I158" t="s">
        <v>26</v>
      </c>
      <c r="J158" t="s">
        <v>27</v>
      </c>
      <c r="K158" t="s">
        <v>42</v>
      </c>
      <c r="L158" t="s">
        <v>43</v>
      </c>
      <c r="M158">
        <v>90008</v>
      </c>
      <c r="N158" t="s">
        <v>44</v>
      </c>
      <c r="O158" t="s">
        <v>723</v>
      </c>
      <c r="P158" t="s">
        <v>46</v>
      </c>
      <c r="Q158" t="s">
        <v>68</v>
      </c>
      <c r="R158" t="s">
        <v>724</v>
      </c>
      <c r="S158">
        <v>16.399999999999999</v>
      </c>
      <c r="T158">
        <v>5</v>
      </c>
      <c r="U158">
        <v>0</v>
      </c>
      <c r="V158">
        <v>7.0520000000000005</v>
      </c>
    </row>
    <row r="159" spans="1:22" x14ac:dyDescent="0.3">
      <c r="A159">
        <v>8938</v>
      </c>
      <c r="B159" t="s">
        <v>10325</v>
      </c>
      <c r="C159">
        <v>2012</v>
      </c>
      <c r="D159" s="27">
        <v>41260</v>
      </c>
      <c r="E159" s="27">
        <v>41262</v>
      </c>
      <c r="F159" t="s">
        <v>23</v>
      </c>
      <c r="G159" t="s">
        <v>387</v>
      </c>
      <c r="H159" t="s">
        <v>388</v>
      </c>
      <c r="I159" t="s">
        <v>26</v>
      </c>
      <c r="J159" t="s">
        <v>27</v>
      </c>
      <c r="K159" t="s">
        <v>42</v>
      </c>
      <c r="L159" t="s">
        <v>43</v>
      </c>
      <c r="M159">
        <v>90008</v>
      </c>
      <c r="N159" t="s">
        <v>44</v>
      </c>
      <c r="O159" t="s">
        <v>6348</v>
      </c>
      <c r="P159" t="s">
        <v>71</v>
      </c>
      <c r="Q159" t="s">
        <v>72</v>
      </c>
      <c r="R159" t="s">
        <v>6349</v>
      </c>
      <c r="S159">
        <v>135.98400000000001</v>
      </c>
      <c r="T159">
        <v>2</v>
      </c>
      <c r="U159">
        <v>0.2</v>
      </c>
      <c r="V159">
        <v>16.997999999999983</v>
      </c>
    </row>
    <row r="160" spans="1:22" x14ac:dyDescent="0.3">
      <c r="A160">
        <v>8937</v>
      </c>
      <c r="B160" t="s">
        <v>10325</v>
      </c>
      <c r="C160">
        <v>2012</v>
      </c>
      <c r="D160" s="27">
        <v>41260</v>
      </c>
      <c r="E160" s="27">
        <v>41262</v>
      </c>
      <c r="F160" t="s">
        <v>23</v>
      </c>
      <c r="G160" t="s">
        <v>387</v>
      </c>
      <c r="H160" t="s">
        <v>388</v>
      </c>
      <c r="I160" t="s">
        <v>26</v>
      </c>
      <c r="J160" t="s">
        <v>27</v>
      </c>
      <c r="K160" t="s">
        <v>42</v>
      </c>
      <c r="L160" t="s">
        <v>43</v>
      </c>
      <c r="M160">
        <v>90008</v>
      </c>
      <c r="N160" t="s">
        <v>44</v>
      </c>
      <c r="O160" t="s">
        <v>3471</v>
      </c>
      <c r="P160" t="s">
        <v>46</v>
      </c>
      <c r="Q160" t="s">
        <v>68</v>
      </c>
      <c r="R160" t="s">
        <v>3472</v>
      </c>
      <c r="S160">
        <v>204.85</v>
      </c>
      <c r="T160">
        <v>5</v>
      </c>
      <c r="U160">
        <v>0</v>
      </c>
      <c r="V160">
        <v>53.261000000000003</v>
      </c>
    </row>
    <row r="161" spans="1:22" x14ac:dyDescent="0.3">
      <c r="A161">
        <v>8933</v>
      </c>
      <c r="B161" t="s">
        <v>10322</v>
      </c>
      <c r="C161">
        <v>2014</v>
      </c>
      <c r="D161" s="27">
        <v>41992</v>
      </c>
      <c r="E161" s="27">
        <v>41998</v>
      </c>
      <c r="F161" t="s">
        <v>50</v>
      </c>
      <c r="G161" t="s">
        <v>9874</v>
      </c>
      <c r="H161" t="s">
        <v>9875</v>
      </c>
      <c r="I161" t="s">
        <v>41</v>
      </c>
      <c r="J161" t="s">
        <v>27</v>
      </c>
      <c r="K161" t="s">
        <v>2548</v>
      </c>
      <c r="L161" t="s">
        <v>114</v>
      </c>
      <c r="M161">
        <v>53209</v>
      </c>
      <c r="N161" t="s">
        <v>105</v>
      </c>
      <c r="O161" t="s">
        <v>7037</v>
      </c>
      <c r="P161" t="s">
        <v>71</v>
      </c>
      <c r="Q161" t="s">
        <v>161</v>
      </c>
      <c r="R161" t="s">
        <v>7038</v>
      </c>
      <c r="S161">
        <v>29.339999999999996</v>
      </c>
      <c r="T161">
        <v>3</v>
      </c>
      <c r="U161">
        <v>0</v>
      </c>
      <c r="V161">
        <v>10.855799999999999</v>
      </c>
    </row>
    <row r="162" spans="1:22" x14ac:dyDescent="0.3">
      <c r="A162">
        <v>8932</v>
      </c>
      <c r="B162" t="s">
        <v>10322</v>
      </c>
      <c r="C162">
        <v>2014</v>
      </c>
      <c r="D162" s="27">
        <v>41992</v>
      </c>
      <c r="E162" s="27">
        <v>41998</v>
      </c>
      <c r="F162" t="s">
        <v>50</v>
      </c>
      <c r="G162" t="s">
        <v>9874</v>
      </c>
      <c r="H162" t="s">
        <v>9875</v>
      </c>
      <c r="I162" t="s">
        <v>41</v>
      </c>
      <c r="J162" t="s">
        <v>27</v>
      </c>
      <c r="K162" t="s">
        <v>2548</v>
      </c>
      <c r="L162" t="s">
        <v>114</v>
      </c>
      <c r="M162">
        <v>53209</v>
      </c>
      <c r="N162" t="s">
        <v>105</v>
      </c>
      <c r="O162" t="s">
        <v>9113</v>
      </c>
      <c r="P162" t="s">
        <v>32</v>
      </c>
      <c r="Q162" t="s">
        <v>65</v>
      </c>
      <c r="R162" t="s">
        <v>9114</v>
      </c>
      <c r="S162">
        <v>99.949999999999989</v>
      </c>
      <c r="T162">
        <v>5</v>
      </c>
      <c r="U162">
        <v>0</v>
      </c>
      <c r="V162">
        <v>22.988499999999998</v>
      </c>
    </row>
    <row r="163" spans="1:22" x14ac:dyDescent="0.3">
      <c r="A163">
        <v>162</v>
      </c>
      <c r="B163" t="s">
        <v>659</v>
      </c>
      <c r="C163">
        <v>2012</v>
      </c>
      <c r="D163" s="27">
        <v>41271</v>
      </c>
      <c r="E163" s="27">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8908</v>
      </c>
      <c r="B164" t="s">
        <v>10307</v>
      </c>
      <c r="C164">
        <v>2013</v>
      </c>
      <c r="D164" s="27">
        <v>41627</v>
      </c>
      <c r="E164" s="27">
        <v>41629</v>
      </c>
      <c r="F164" t="s">
        <v>188</v>
      </c>
      <c r="G164" t="s">
        <v>6156</v>
      </c>
      <c r="H164" t="s">
        <v>6157</v>
      </c>
      <c r="I164" t="s">
        <v>41</v>
      </c>
      <c r="J164" t="s">
        <v>27</v>
      </c>
      <c r="K164" t="s">
        <v>127</v>
      </c>
      <c r="L164" t="s">
        <v>43</v>
      </c>
      <c r="M164">
        <v>94110</v>
      </c>
      <c r="N164" t="s">
        <v>44</v>
      </c>
      <c r="O164" t="s">
        <v>766</v>
      </c>
      <c r="P164" t="s">
        <v>71</v>
      </c>
      <c r="Q164" t="s">
        <v>72</v>
      </c>
      <c r="R164" t="s">
        <v>767</v>
      </c>
      <c r="S164">
        <v>66.976000000000013</v>
      </c>
      <c r="T164">
        <v>7</v>
      </c>
      <c r="U164">
        <v>0.2</v>
      </c>
      <c r="V164">
        <v>6.6976000000000013</v>
      </c>
    </row>
    <row r="165" spans="1:22" x14ac:dyDescent="0.3">
      <c r="A165">
        <v>8893</v>
      </c>
      <c r="B165" t="s">
        <v>10301</v>
      </c>
      <c r="C165">
        <v>2012</v>
      </c>
      <c r="D165" s="27">
        <v>41244</v>
      </c>
      <c r="E165" s="27">
        <v>41249</v>
      </c>
      <c r="F165" t="s">
        <v>50</v>
      </c>
      <c r="G165" t="s">
        <v>9817</v>
      </c>
      <c r="H165" t="s">
        <v>9818</v>
      </c>
      <c r="I165" t="s">
        <v>102</v>
      </c>
      <c r="J165" t="s">
        <v>27</v>
      </c>
      <c r="K165" t="s">
        <v>947</v>
      </c>
      <c r="L165" t="s">
        <v>43</v>
      </c>
      <c r="M165">
        <v>92037</v>
      </c>
      <c r="N165" t="s">
        <v>44</v>
      </c>
      <c r="O165" t="s">
        <v>3400</v>
      </c>
      <c r="P165" t="s">
        <v>32</v>
      </c>
      <c r="Q165" t="s">
        <v>36</v>
      </c>
      <c r="R165" t="s">
        <v>3401</v>
      </c>
      <c r="S165">
        <v>2676.672</v>
      </c>
      <c r="T165">
        <v>9</v>
      </c>
      <c r="U165">
        <v>0.2</v>
      </c>
      <c r="V165">
        <v>267.66720000000009</v>
      </c>
    </row>
    <row r="166" spans="1:22" x14ac:dyDescent="0.3">
      <c r="A166">
        <v>8889</v>
      </c>
      <c r="B166" t="s">
        <v>10298</v>
      </c>
      <c r="C166">
        <v>2014</v>
      </c>
      <c r="D166" s="27">
        <v>41975</v>
      </c>
      <c r="E166" s="27">
        <v>41981</v>
      </c>
      <c r="F166" t="s">
        <v>50</v>
      </c>
      <c r="G166" t="s">
        <v>4479</v>
      </c>
      <c r="H166" t="s">
        <v>4480</v>
      </c>
      <c r="I166" t="s">
        <v>102</v>
      </c>
      <c r="J166" t="s">
        <v>27</v>
      </c>
      <c r="K166" t="s">
        <v>5025</v>
      </c>
      <c r="L166" t="s">
        <v>43</v>
      </c>
      <c r="M166">
        <v>95207</v>
      </c>
      <c r="N166" t="s">
        <v>44</v>
      </c>
      <c r="O166" t="s">
        <v>2263</v>
      </c>
      <c r="P166" t="s">
        <v>32</v>
      </c>
      <c r="Q166" t="s">
        <v>65</v>
      </c>
      <c r="R166" t="s">
        <v>2264</v>
      </c>
      <c r="S166">
        <v>629.64</v>
      </c>
      <c r="T166">
        <v>9</v>
      </c>
      <c r="U166">
        <v>0</v>
      </c>
      <c r="V166">
        <v>107.03879999999994</v>
      </c>
    </row>
    <row r="167" spans="1:22" x14ac:dyDescent="0.3">
      <c r="A167">
        <v>8872</v>
      </c>
      <c r="B167" t="s">
        <v>10284</v>
      </c>
      <c r="C167">
        <v>2014</v>
      </c>
      <c r="D167" s="27">
        <v>41975</v>
      </c>
      <c r="E167" s="27">
        <v>41980</v>
      </c>
      <c r="F167" t="s">
        <v>50</v>
      </c>
      <c r="G167" t="s">
        <v>584</v>
      </c>
      <c r="H167" t="s">
        <v>585</v>
      </c>
      <c r="I167" t="s">
        <v>41</v>
      </c>
      <c r="J167" t="s">
        <v>27</v>
      </c>
      <c r="K167" t="s">
        <v>95</v>
      </c>
      <c r="L167" t="s">
        <v>96</v>
      </c>
      <c r="M167">
        <v>98105</v>
      </c>
      <c r="N167" t="s">
        <v>44</v>
      </c>
      <c r="O167" t="s">
        <v>1096</v>
      </c>
      <c r="P167" t="s">
        <v>46</v>
      </c>
      <c r="Q167" t="s">
        <v>59</v>
      </c>
      <c r="R167" t="s">
        <v>1097</v>
      </c>
      <c r="S167">
        <v>541.24</v>
      </c>
      <c r="T167">
        <v>4</v>
      </c>
      <c r="U167">
        <v>0</v>
      </c>
      <c r="V167">
        <v>5.4124000000000478</v>
      </c>
    </row>
    <row r="168" spans="1:22" x14ac:dyDescent="0.3">
      <c r="A168">
        <v>8871</v>
      </c>
      <c r="B168" t="s">
        <v>10284</v>
      </c>
      <c r="C168">
        <v>2014</v>
      </c>
      <c r="D168" s="27">
        <v>41975</v>
      </c>
      <c r="E168" s="27">
        <v>41980</v>
      </c>
      <c r="F168" t="s">
        <v>50</v>
      </c>
      <c r="G168" t="s">
        <v>584</v>
      </c>
      <c r="H168" t="s">
        <v>585</v>
      </c>
      <c r="I168" t="s">
        <v>41</v>
      </c>
      <c r="J168" t="s">
        <v>27</v>
      </c>
      <c r="K168" t="s">
        <v>95</v>
      </c>
      <c r="L168" t="s">
        <v>96</v>
      </c>
      <c r="M168">
        <v>98105</v>
      </c>
      <c r="N168" t="s">
        <v>44</v>
      </c>
      <c r="O168" t="s">
        <v>1284</v>
      </c>
      <c r="P168" t="s">
        <v>32</v>
      </c>
      <c r="Q168" t="s">
        <v>65</v>
      </c>
      <c r="R168" t="s">
        <v>1285</v>
      </c>
      <c r="S168">
        <v>70.679999999999993</v>
      </c>
      <c r="T168">
        <v>12</v>
      </c>
      <c r="U168">
        <v>0</v>
      </c>
      <c r="V168">
        <v>31.099200000000003</v>
      </c>
    </row>
    <row r="169" spans="1:22" x14ac:dyDescent="0.3">
      <c r="A169">
        <v>8870</v>
      </c>
      <c r="B169" t="s">
        <v>10284</v>
      </c>
      <c r="C169">
        <v>2014</v>
      </c>
      <c r="D169" s="27">
        <v>41975</v>
      </c>
      <c r="E169" s="27">
        <v>41980</v>
      </c>
      <c r="F169" t="s">
        <v>50</v>
      </c>
      <c r="G169" t="s">
        <v>584</v>
      </c>
      <c r="H169" t="s">
        <v>585</v>
      </c>
      <c r="I169" t="s">
        <v>41</v>
      </c>
      <c r="J169" t="s">
        <v>27</v>
      </c>
      <c r="K169" t="s">
        <v>95</v>
      </c>
      <c r="L169" t="s">
        <v>96</v>
      </c>
      <c r="M169">
        <v>98105</v>
      </c>
      <c r="N169" t="s">
        <v>44</v>
      </c>
      <c r="O169" t="s">
        <v>5822</v>
      </c>
      <c r="P169" t="s">
        <v>46</v>
      </c>
      <c r="Q169" t="s">
        <v>75</v>
      </c>
      <c r="R169" t="s">
        <v>5823</v>
      </c>
      <c r="S169">
        <v>15.920000000000002</v>
      </c>
      <c r="T169">
        <v>5</v>
      </c>
      <c r="U169">
        <v>0.2</v>
      </c>
      <c r="V169">
        <v>5.3729999999999993</v>
      </c>
    </row>
    <row r="170" spans="1:22" x14ac:dyDescent="0.3">
      <c r="A170">
        <v>8866</v>
      </c>
      <c r="B170" t="s">
        <v>10281</v>
      </c>
      <c r="C170">
        <v>2012</v>
      </c>
      <c r="D170" s="27">
        <v>41263</v>
      </c>
      <c r="E170" s="27">
        <v>41269</v>
      </c>
      <c r="F170" t="s">
        <v>50</v>
      </c>
      <c r="G170" t="s">
        <v>5570</v>
      </c>
      <c r="H170" t="s">
        <v>5571</v>
      </c>
      <c r="I170" t="s">
        <v>26</v>
      </c>
      <c r="J170" t="s">
        <v>27</v>
      </c>
      <c r="K170" t="s">
        <v>1127</v>
      </c>
      <c r="L170" t="s">
        <v>319</v>
      </c>
      <c r="M170">
        <v>22204</v>
      </c>
      <c r="N170" t="s">
        <v>30</v>
      </c>
      <c r="O170" t="s">
        <v>4821</v>
      </c>
      <c r="P170" t="s">
        <v>46</v>
      </c>
      <c r="Q170" t="s">
        <v>78</v>
      </c>
      <c r="R170" t="s">
        <v>4822</v>
      </c>
      <c r="S170">
        <v>36.269999999999996</v>
      </c>
      <c r="T170">
        <v>3</v>
      </c>
      <c r="U170">
        <v>0</v>
      </c>
      <c r="V170">
        <v>10.880999999999997</v>
      </c>
    </row>
    <row r="171" spans="1:22" x14ac:dyDescent="0.3">
      <c r="A171">
        <v>8856</v>
      </c>
      <c r="B171" t="s">
        <v>10277</v>
      </c>
      <c r="C171">
        <v>2014</v>
      </c>
      <c r="D171" s="27">
        <v>41998</v>
      </c>
      <c r="E171" s="27">
        <v>42004</v>
      </c>
      <c r="F171" t="s">
        <v>50</v>
      </c>
      <c r="G171" t="s">
        <v>2638</v>
      </c>
      <c r="H171" t="s">
        <v>2639</v>
      </c>
      <c r="I171" t="s">
        <v>41</v>
      </c>
      <c r="J171" t="s">
        <v>27</v>
      </c>
      <c r="K171" t="s">
        <v>6259</v>
      </c>
      <c r="L171" t="s">
        <v>6260</v>
      </c>
      <c r="M171">
        <v>83642</v>
      </c>
      <c r="N171" t="s">
        <v>44</v>
      </c>
      <c r="O171" t="s">
        <v>897</v>
      </c>
      <c r="P171" t="s">
        <v>46</v>
      </c>
      <c r="Q171" t="s">
        <v>75</v>
      </c>
      <c r="R171" t="s">
        <v>898</v>
      </c>
      <c r="S171">
        <v>21.312000000000005</v>
      </c>
      <c r="T171">
        <v>3</v>
      </c>
      <c r="U171">
        <v>0.2</v>
      </c>
      <c r="V171">
        <v>7.9919999999999991</v>
      </c>
    </row>
    <row r="172" spans="1:22" x14ac:dyDescent="0.3">
      <c r="A172">
        <v>8848</v>
      </c>
      <c r="B172" t="s">
        <v>10273</v>
      </c>
      <c r="C172">
        <v>2014</v>
      </c>
      <c r="D172" s="27">
        <v>41992</v>
      </c>
      <c r="E172" s="27">
        <v>41997</v>
      </c>
      <c r="F172" t="s">
        <v>50</v>
      </c>
      <c r="G172" t="s">
        <v>3723</v>
      </c>
      <c r="H172" t="s">
        <v>3724</v>
      </c>
      <c r="I172" t="s">
        <v>26</v>
      </c>
      <c r="J172" t="s">
        <v>27</v>
      </c>
      <c r="K172" t="s">
        <v>497</v>
      </c>
      <c r="L172" t="s">
        <v>498</v>
      </c>
      <c r="M172">
        <v>43229</v>
      </c>
      <c r="N172" t="s">
        <v>148</v>
      </c>
      <c r="O172" t="s">
        <v>2819</v>
      </c>
      <c r="P172" t="s">
        <v>46</v>
      </c>
      <c r="Q172" t="s">
        <v>78</v>
      </c>
      <c r="R172" t="s">
        <v>2820</v>
      </c>
      <c r="S172">
        <v>130.11199999999999</v>
      </c>
      <c r="T172">
        <v>2</v>
      </c>
      <c r="U172">
        <v>0.2</v>
      </c>
      <c r="V172">
        <v>13.011199999999995</v>
      </c>
    </row>
    <row r="173" spans="1:22" x14ac:dyDescent="0.3">
      <c r="A173">
        <v>8847</v>
      </c>
      <c r="B173" t="s">
        <v>10273</v>
      </c>
      <c r="C173">
        <v>2014</v>
      </c>
      <c r="D173" s="27">
        <v>41992</v>
      </c>
      <c r="E173" s="27">
        <v>41997</v>
      </c>
      <c r="F173" t="s">
        <v>50</v>
      </c>
      <c r="G173" t="s">
        <v>3723</v>
      </c>
      <c r="H173" t="s">
        <v>3724</v>
      </c>
      <c r="I173" t="s">
        <v>26</v>
      </c>
      <c r="J173" t="s">
        <v>27</v>
      </c>
      <c r="K173" t="s">
        <v>497</v>
      </c>
      <c r="L173" t="s">
        <v>498</v>
      </c>
      <c r="M173">
        <v>43229</v>
      </c>
      <c r="N173" t="s">
        <v>148</v>
      </c>
      <c r="O173" t="s">
        <v>1546</v>
      </c>
      <c r="P173" t="s">
        <v>46</v>
      </c>
      <c r="Q173" t="s">
        <v>90</v>
      </c>
      <c r="R173" t="s">
        <v>1547</v>
      </c>
      <c r="S173">
        <v>91.360000000000014</v>
      </c>
      <c r="T173">
        <v>5</v>
      </c>
      <c r="U173">
        <v>0.2</v>
      </c>
      <c r="V173">
        <v>29.691999999999993</v>
      </c>
    </row>
    <row r="174" spans="1:22" x14ac:dyDescent="0.3">
      <c r="A174">
        <v>8846</v>
      </c>
      <c r="B174" t="s">
        <v>10273</v>
      </c>
      <c r="C174">
        <v>2014</v>
      </c>
      <c r="D174" s="27">
        <v>41992</v>
      </c>
      <c r="E174" s="27">
        <v>41997</v>
      </c>
      <c r="F174" t="s">
        <v>50</v>
      </c>
      <c r="G174" t="s">
        <v>3723</v>
      </c>
      <c r="H174" t="s">
        <v>3724</v>
      </c>
      <c r="I174" t="s">
        <v>26</v>
      </c>
      <c r="J174" t="s">
        <v>27</v>
      </c>
      <c r="K174" t="s">
        <v>497</v>
      </c>
      <c r="L174" t="s">
        <v>498</v>
      </c>
      <c r="M174">
        <v>43229</v>
      </c>
      <c r="N174" t="s">
        <v>148</v>
      </c>
      <c r="O174" t="s">
        <v>573</v>
      </c>
      <c r="P174" t="s">
        <v>46</v>
      </c>
      <c r="Q174" t="s">
        <v>269</v>
      </c>
      <c r="R174" t="s">
        <v>574</v>
      </c>
      <c r="S174">
        <v>4.8239999999999998</v>
      </c>
      <c r="T174">
        <v>3</v>
      </c>
      <c r="U174">
        <v>0.2</v>
      </c>
      <c r="V174">
        <v>1.7486999999999999</v>
      </c>
    </row>
    <row r="175" spans="1:22" x14ac:dyDescent="0.3">
      <c r="A175">
        <v>8845</v>
      </c>
      <c r="B175" t="s">
        <v>10273</v>
      </c>
      <c r="C175">
        <v>2014</v>
      </c>
      <c r="D175" s="27">
        <v>41992</v>
      </c>
      <c r="E175" s="27">
        <v>41997</v>
      </c>
      <c r="F175" t="s">
        <v>50</v>
      </c>
      <c r="G175" t="s">
        <v>3723</v>
      </c>
      <c r="H175" t="s">
        <v>3724</v>
      </c>
      <c r="I175" t="s">
        <v>26</v>
      </c>
      <c r="J175" t="s">
        <v>27</v>
      </c>
      <c r="K175" t="s">
        <v>497</v>
      </c>
      <c r="L175" t="s">
        <v>498</v>
      </c>
      <c r="M175">
        <v>43229</v>
      </c>
      <c r="N175" t="s">
        <v>148</v>
      </c>
      <c r="O175" t="s">
        <v>4944</v>
      </c>
      <c r="P175" t="s">
        <v>46</v>
      </c>
      <c r="Q175" t="s">
        <v>75</v>
      </c>
      <c r="R175" t="s">
        <v>4945</v>
      </c>
      <c r="S175">
        <v>7.2359999999999998</v>
      </c>
      <c r="T175">
        <v>3</v>
      </c>
      <c r="U175">
        <v>0.7</v>
      </c>
      <c r="V175">
        <v>-6.0299999999999976</v>
      </c>
    </row>
    <row r="176" spans="1:22" x14ac:dyDescent="0.3">
      <c r="A176">
        <v>8826</v>
      </c>
      <c r="B176" t="s">
        <v>10262</v>
      </c>
      <c r="C176">
        <v>2012</v>
      </c>
      <c r="D176" s="27">
        <v>41262</v>
      </c>
      <c r="E176" s="27">
        <v>41265</v>
      </c>
      <c r="F176" t="s">
        <v>188</v>
      </c>
      <c r="G176" t="s">
        <v>1308</v>
      </c>
      <c r="H176" t="s">
        <v>1309</v>
      </c>
      <c r="I176" t="s">
        <v>26</v>
      </c>
      <c r="J176" t="s">
        <v>27</v>
      </c>
      <c r="K176" t="s">
        <v>146</v>
      </c>
      <c r="L176" t="s">
        <v>147</v>
      </c>
      <c r="M176">
        <v>19134</v>
      </c>
      <c r="N176" t="s">
        <v>148</v>
      </c>
      <c r="O176" t="s">
        <v>4757</v>
      </c>
      <c r="P176" t="s">
        <v>46</v>
      </c>
      <c r="Q176" t="s">
        <v>47</v>
      </c>
      <c r="R176" t="s">
        <v>4758</v>
      </c>
      <c r="S176">
        <v>6.911999999999999</v>
      </c>
      <c r="T176">
        <v>3</v>
      </c>
      <c r="U176">
        <v>0.2</v>
      </c>
      <c r="V176">
        <v>2.5056000000000003</v>
      </c>
    </row>
    <row r="177" spans="1:22" x14ac:dyDescent="0.3">
      <c r="A177">
        <v>8805</v>
      </c>
      <c r="B177" t="s">
        <v>10249</v>
      </c>
      <c r="C177">
        <v>2011</v>
      </c>
      <c r="D177" s="27">
        <v>40908</v>
      </c>
      <c r="E177" s="27">
        <v>40909</v>
      </c>
      <c r="F177" t="s">
        <v>188</v>
      </c>
      <c r="G177" t="s">
        <v>6420</v>
      </c>
      <c r="H177" t="s">
        <v>6421</v>
      </c>
      <c r="I177" t="s">
        <v>41</v>
      </c>
      <c r="J177" t="s">
        <v>27</v>
      </c>
      <c r="K177" t="s">
        <v>266</v>
      </c>
      <c r="L177" t="s">
        <v>267</v>
      </c>
      <c r="M177">
        <v>10035</v>
      </c>
      <c r="N177" t="s">
        <v>148</v>
      </c>
      <c r="O177" t="s">
        <v>708</v>
      </c>
      <c r="P177" t="s">
        <v>46</v>
      </c>
      <c r="Q177" t="s">
        <v>47</v>
      </c>
      <c r="R177" t="s">
        <v>709</v>
      </c>
      <c r="S177">
        <v>18.899999999999999</v>
      </c>
      <c r="T177">
        <v>3</v>
      </c>
      <c r="U177">
        <v>0</v>
      </c>
      <c r="V177">
        <v>8.6939999999999991</v>
      </c>
    </row>
    <row r="178" spans="1:22" x14ac:dyDescent="0.3">
      <c r="A178">
        <v>8804</v>
      </c>
      <c r="B178" t="s">
        <v>10249</v>
      </c>
      <c r="C178">
        <v>2011</v>
      </c>
      <c r="D178" s="27">
        <v>40908</v>
      </c>
      <c r="E178" s="27">
        <v>40909</v>
      </c>
      <c r="F178" t="s">
        <v>188</v>
      </c>
      <c r="G178" t="s">
        <v>6420</v>
      </c>
      <c r="H178" t="s">
        <v>6421</v>
      </c>
      <c r="I178" t="s">
        <v>41</v>
      </c>
      <c r="J178" t="s">
        <v>27</v>
      </c>
      <c r="K178" t="s">
        <v>266</v>
      </c>
      <c r="L178" t="s">
        <v>267</v>
      </c>
      <c r="M178">
        <v>10035</v>
      </c>
      <c r="N178" t="s">
        <v>148</v>
      </c>
      <c r="O178" t="s">
        <v>2205</v>
      </c>
      <c r="P178" t="s">
        <v>71</v>
      </c>
      <c r="Q178" t="s">
        <v>161</v>
      </c>
      <c r="R178" t="s">
        <v>2206</v>
      </c>
      <c r="S178">
        <v>34.769999999999996</v>
      </c>
      <c r="T178">
        <v>3</v>
      </c>
      <c r="U178">
        <v>0</v>
      </c>
      <c r="V178">
        <v>11.474099999999996</v>
      </c>
    </row>
    <row r="179" spans="1:22" x14ac:dyDescent="0.3">
      <c r="A179">
        <v>8796</v>
      </c>
      <c r="B179" t="s">
        <v>10243</v>
      </c>
      <c r="C179">
        <v>2011</v>
      </c>
      <c r="D179" s="27">
        <v>40896</v>
      </c>
      <c r="E179" s="27">
        <v>40898</v>
      </c>
      <c r="F179" t="s">
        <v>188</v>
      </c>
      <c r="G179" t="s">
        <v>1383</v>
      </c>
      <c r="H179" t="s">
        <v>1384</v>
      </c>
      <c r="I179" t="s">
        <v>41</v>
      </c>
      <c r="J179" t="s">
        <v>27</v>
      </c>
      <c r="K179" t="s">
        <v>42</v>
      </c>
      <c r="L179" t="s">
        <v>43</v>
      </c>
      <c r="M179">
        <v>90008</v>
      </c>
      <c r="N179" t="s">
        <v>44</v>
      </c>
      <c r="O179" t="s">
        <v>2586</v>
      </c>
      <c r="P179" t="s">
        <v>71</v>
      </c>
      <c r="Q179" t="s">
        <v>72</v>
      </c>
      <c r="R179" t="s">
        <v>2587</v>
      </c>
      <c r="S179">
        <v>211.16800000000001</v>
      </c>
      <c r="T179">
        <v>4</v>
      </c>
      <c r="U179">
        <v>0.2</v>
      </c>
      <c r="V179">
        <v>15.837600000000009</v>
      </c>
    </row>
    <row r="180" spans="1:22" x14ac:dyDescent="0.3">
      <c r="A180">
        <v>8795</v>
      </c>
      <c r="B180" t="s">
        <v>10243</v>
      </c>
      <c r="C180">
        <v>2011</v>
      </c>
      <c r="D180" s="27">
        <v>40896</v>
      </c>
      <c r="E180" s="27">
        <v>40898</v>
      </c>
      <c r="F180" t="s">
        <v>188</v>
      </c>
      <c r="G180" t="s">
        <v>1383</v>
      </c>
      <c r="H180" t="s">
        <v>1384</v>
      </c>
      <c r="I180" t="s">
        <v>41</v>
      </c>
      <c r="J180" t="s">
        <v>27</v>
      </c>
      <c r="K180" t="s">
        <v>42</v>
      </c>
      <c r="L180" t="s">
        <v>43</v>
      </c>
      <c r="M180">
        <v>90008</v>
      </c>
      <c r="N180" t="s">
        <v>44</v>
      </c>
      <c r="O180" t="s">
        <v>5236</v>
      </c>
      <c r="P180" t="s">
        <v>71</v>
      </c>
      <c r="Q180" t="s">
        <v>72</v>
      </c>
      <c r="R180" t="s">
        <v>5237</v>
      </c>
      <c r="S180">
        <v>583.79999999999995</v>
      </c>
      <c r="T180">
        <v>5</v>
      </c>
      <c r="U180">
        <v>0.2</v>
      </c>
      <c r="V180">
        <v>72.974999999999909</v>
      </c>
    </row>
    <row r="181" spans="1:22" x14ac:dyDescent="0.3">
      <c r="A181">
        <v>180</v>
      </c>
      <c r="B181" t="s">
        <v>720</v>
      </c>
      <c r="C181">
        <v>2012</v>
      </c>
      <c r="D181" s="27">
        <v>41258</v>
      </c>
      <c r="E181" s="27">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27">
        <v>40882</v>
      </c>
      <c r="E182" s="27">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27">
        <v>40882</v>
      </c>
      <c r="E183" s="27">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8794</v>
      </c>
      <c r="B184" t="s">
        <v>10243</v>
      </c>
      <c r="C184">
        <v>2011</v>
      </c>
      <c r="D184" s="27">
        <v>40896</v>
      </c>
      <c r="E184" s="27">
        <v>40898</v>
      </c>
      <c r="F184" t="s">
        <v>188</v>
      </c>
      <c r="G184" t="s">
        <v>1383</v>
      </c>
      <c r="H184" t="s">
        <v>1384</v>
      </c>
      <c r="I184" t="s">
        <v>41</v>
      </c>
      <c r="J184" t="s">
        <v>27</v>
      </c>
      <c r="K184" t="s">
        <v>42</v>
      </c>
      <c r="L184" t="s">
        <v>43</v>
      </c>
      <c r="M184">
        <v>90008</v>
      </c>
      <c r="N184" t="s">
        <v>44</v>
      </c>
      <c r="O184" t="s">
        <v>1880</v>
      </c>
      <c r="P184" t="s">
        <v>46</v>
      </c>
      <c r="Q184" t="s">
        <v>269</v>
      </c>
      <c r="R184" t="s">
        <v>1881</v>
      </c>
      <c r="S184">
        <v>22.549999999999997</v>
      </c>
      <c r="T184">
        <v>5</v>
      </c>
      <c r="U184">
        <v>0</v>
      </c>
      <c r="V184">
        <v>8.7945000000000011</v>
      </c>
    </row>
    <row r="185" spans="1:22" x14ac:dyDescent="0.3">
      <c r="A185">
        <v>8793</v>
      </c>
      <c r="B185" t="s">
        <v>10243</v>
      </c>
      <c r="C185">
        <v>2011</v>
      </c>
      <c r="D185" s="27">
        <v>40896</v>
      </c>
      <c r="E185" s="27">
        <v>40898</v>
      </c>
      <c r="F185" t="s">
        <v>188</v>
      </c>
      <c r="G185" t="s">
        <v>1383</v>
      </c>
      <c r="H185" t="s">
        <v>1384</v>
      </c>
      <c r="I185" t="s">
        <v>41</v>
      </c>
      <c r="J185" t="s">
        <v>27</v>
      </c>
      <c r="K185" t="s">
        <v>42</v>
      </c>
      <c r="L185" t="s">
        <v>43</v>
      </c>
      <c r="M185">
        <v>90008</v>
      </c>
      <c r="N185" t="s">
        <v>44</v>
      </c>
      <c r="O185" t="s">
        <v>2227</v>
      </c>
      <c r="P185" t="s">
        <v>46</v>
      </c>
      <c r="Q185" t="s">
        <v>47</v>
      </c>
      <c r="R185" t="s">
        <v>2228</v>
      </c>
      <c r="S185">
        <v>14.62</v>
      </c>
      <c r="T185">
        <v>2</v>
      </c>
      <c r="U185">
        <v>0</v>
      </c>
      <c r="V185">
        <v>6.8713999999999995</v>
      </c>
    </row>
    <row r="186" spans="1:22" x14ac:dyDescent="0.3">
      <c r="A186">
        <v>8779</v>
      </c>
      <c r="B186" t="s">
        <v>10233</v>
      </c>
      <c r="C186">
        <v>2014</v>
      </c>
      <c r="D186" s="27">
        <v>41987</v>
      </c>
      <c r="E186" s="27">
        <v>41992</v>
      </c>
      <c r="F186" t="s">
        <v>50</v>
      </c>
      <c r="G186" t="s">
        <v>1383</v>
      </c>
      <c r="H186" t="s">
        <v>1384</v>
      </c>
      <c r="I186" t="s">
        <v>41</v>
      </c>
      <c r="J186" t="s">
        <v>27</v>
      </c>
      <c r="K186" t="s">
        <v>266</v>
      </c>
      <c r="L186" t="s">
        <v>267</v>
      </c>
      <c r="M186">
        <v>10024</v>
      </c>
      <c r="N186" t="s">
        <v>148</v>
      </c>
      <c r="O186" t="s">
        <v>2232</v>
      </c>
      <c r="P186" t="s">
        <v>32</v>
      </c>
      <c r="Q186" t="s">
        <v>33</v>
      </c>
      <c r="R186" t="s">
        <v>2233</v>
      </c>
      <c r="S186">
        <v>287.976</v>
      </c>
      <c r="T186">
        <v>3</v>
      </c>
      <c r="U186">
        <v>0.2</v>
      </c>
      <c r="V186">
        <v>7.1993999999999687</v>
      </c>
    </row>
    <row r="187" spans="1:22" x14ac:dyDescent="0.3">
      <c r="A187">
        <v>8776</v>
      </c>
      <c r="B187" t="s">
        <v>10231</v>
      </c>
      <c r="C187">
        <v>2013</v>
      </c>
      <c r="D187" s="27">
        <v>41614</v>
      </c>
      <c r="E187" s="27">
        <v>41618</v>
      </c>
      <c r="F187" t="s">
        <v>23</v>
      </c>
      <c r="G187" t="s">
        <v>4082</v>
      </c>
      <c r="H187" t="s">
        <v>4083</v>
      </c>
      <c r="I187" t="s">
        <v>102</v>
      </c>
      <c r="J187" t="s">
        <v>27</v>
      </c>
      <c r="K187" t="s">
        <v>303</v>
      </c>
      <c r="L187" t="s">
        <v>211</v>
      </c>
      <c r="M187">
        <v>60623</v>
      </c>
      <c r="N187" t="s">
        <v>105</v>
      </c>
      <c r="O187" t="s">
        <v>640</v>
      </c>
      <c r="P187" t="s">
        <v>46</v>
      </c>
      <c r="Q187" t="s">
        <v>68</v>
      </c>
      <c r="R187" t="s">
        <v>641</v>
      </c>
      <c r="S187">
        <v>3.536</v>
      </c>
      <c r="T187">
        <v>2</v>
      </c>
      <c r="U187">
        <v>0.2</v>
      </c>
      <c r="V187">
        <v>0.30940000000000001</v>
      </c>
    </row>
    <row r="188" spans="1:22" x14ac:dyDescent="0.3">
      <c r="A188">
        <v>8764</v>
      </c>
      <c r="B188" t="s">
        <v>10225</v>
      </c>
      <c r="C188">
        <v>2013</v>
      </c>
      <c r="D188" s="27">
        <v>41638</v>
      </c>
      <c r="E188" s="27">
        <v>41642</v>
      </c>
      <c r="F188" t="s">
        <v>50</v>
      </c>
      <c r="G188" t="s">
        <v>3161</v>
      </c>
      <c r="H188" t="s">
        <v>3162</v>
      </c>
      <c r="I188" t="s">
        <v>26</v>
      </c>
      <c r="J188" t="s">
        <v>27</v>
      </c>
      <c r="K188" t="s">
        <v>5395</v>
      </c>
      <c r="L188" t="s">
        <v>43</v>
      </c>
      <c r="M188">
        <v>95823</v>
      </c>
      <c r="N188" t="s">
        <v>44</v>
      </c>
      <c r="O188" t="s">
        <v>5550</v>
      </c>
      <c r="P188" t="s">
        <v>46</v>
      </c>
      <c r="Q188" t="s">
        <v>578</v>
      </c>
      <c r="R188" t="s">
        <v>5551</v>
      </c>
      <c r="S188">
        <v>27.96</v>
      </c>
      <c r="T188">
        <v>2</v>
      </c>
      <c r="U188">
        <v>0</v>
      </c>
      <c r="V188">
        <v>7.2696000000000005</v>
      </c>
    </row>
    <row r="189" spans="1:22" x14ac:dyDescent="0.3">
      <c r="A189">
        <v>8763</v>
      </c>
      <c r="B189" t="s">
        <v>10225</v>
      </c>
      <c r="C189">
        <v>2013</v>
      </c>
      <c r="D189" s="27">
        <v>41638</v>
      </c>
      <c r="E189" s="27">
        <v>41642</v>
      </c>
      <c r="F189" t="s">
        <v>50</v>
      </c>
      <c r="G189" t="s">
        <v>3161</v>
      </c>
      <c r="H189" t="s">
        <v>3162</v>
      </c>
      <c r="I189" t="s">
        <v>26</v>
      </c>
      <c r="J189" t="s">
        <v>27</v>
      </c>
      <c r="K189" t="s">
        <v>5395</v>
      </c>
      <c r="L189" t="s">
        <v>43</v>
      </c>
      <c r="M189">
        <v>95823</v>
      </c>
      <c r="N189" t="s">
        <v>44</v>
      </c>
      <c r="O189" t="s">
        <v>3016</v>
      </c>
      <c r="P189" t="s">
        <v>46</v>
      </c>
      <c r="Q189" t="s">
        <v>59</v>
      </c>
      <c r="R189" t="s">
        <v>3017</v>
      </c>
      <c r="S189">
        <v>14.03</v>
      </c>
      <c r="T189">
        <v>1</v>
      </c>
      <c r="U189">
        <v>0</v>
      </c>
      <c r="V189">
        <v>4.068699999999998</v>
      </c>
    </row>
    <row r="190" spans="1:22" x14ac:dyDescent="0.3">
      <c r="A190">
        <v>8740</v>
      </c>
      <c r="B190" t="s">
        <v>10212</v>
      </c>
      <c r="C190">
        <v>2014</v>
      </c>
      <c r="D190" s="27">
        <v>41982</v>
      </c>
      <c r="E190" s="27">
        <v>41985</v>
      </c>
      <c r="F190" t="s">
        <v>188</v>
      </c>
      <c r="G190" t="s">
        <v>671</v>
      </c>
      <c r="H190" t="s">
        <v>672</v>
      </c>
      <c r="I190" t="s">
        <v>26</v>
      </c>
      <c r="J190" t="s">
        <v>27</v>
      </c>
      <c r="K190" t="s">
        <v>146</v>
      </c>
      <c r="L190" t="s">
        <v>147</v>
      </c>
      <c r="M190">
        <v>19140</v>
      </c>
      <c r="N190" t="s">
        <v>148</v>
      </c>
      <c r="O190" t="s">
        <v>1671</v>
      </c>
      <c r="P190" t="s">
        <v>71</v>
      </c>
      <c r="Q190" t="s">
        <v>72</v>
      </c>
      <c r="R190" t="s">
        <v>1672</v>
      </c>
      <c r="S190">
        <v>83.987999999999985</v>
      </c>
      <c r="T190">
        <v>2</v>
      </c>
      <c r="U190">
        <v>0.4</v>
      </c>
      <c r="V190">
        <v>-20.996999999999993</v>
      </c>
    </row>
    <row r="191" spans="1:22" x14ac:dyDescent="0.3">
      <c r="A191">
        <v>8739</v>
      </c>
      <c r="B191" t="s">
        <v>10212</v>
      </c>
      <c r="C191">
        <v>2014</v>
      </c>
      <c r="D191" s="27">
        <v>41982</v>
      </c>
      <c r="E191" s="27">
        <v>41985</v>
      </c>
      <c r="F191" t="s">
        <v>188</v>
      </c>
      <c r="G191" t="s">
        <v>671</v>
      </c>
      <c r="H191" t="s">
        <v>672</v>
      </c>
      <c r="I191" t="s">
        <v>26</v>
      </c>
      <c r="J191" t="s">
        <v>27</v>
      </c>
      <c r="K191" t="s">
        <v>146</v>
      </c>
      <c r="L191" t="s">
        <v>147</v>
      </c>
      <c r="M191">
        <v>19140</v>
      </c>
      <c r="N191" t="s">
        <v>148</v>
      </c>
      <c r="O191" t="s">
        <v>679</v>
      </c>
      <c r="P191" t="s">
        <v>46</v>
      </c>
      <c r="Q191" t="s">
        <v>68</v>
      </c>
      <c r="R191" t="s">
        <v>680</v>
      </c>
      <c r="S191">
        <v>13.247999999999999</v>
      </c>
      <c r="T191">
        <v>4</v>
      </c>
      <c r="U191">
        <v>0.2</v>
      </c>
      <c r="V191">
        <v>3.6431999999999998</v>
      </c>
    </row>
    <row r="192" spans="1:22" x14ac:dyDescent="0.3">
      <c r="A192">
        <v>8731</v>
      </c>
      <c r="B192" t="s">
        <v>10206</v>
      </c>
      <c r="C192">
        <v>2012</v>
      </c>
      <c r="D192" s="27">
        <v>41270</v>
      </c>
      <c r="E192" s="27">
        <v>41274</v>
      </c>
      <c r="F192" t="s">
        <v>50</v>
      </c>
      <c r="G192" t="s">
        <v>1157</v>
      </c>
      <c r="H192" t="s">
        <v>1158</v>
      </c>
      <c r="I192" t="s">
        <v>41</v>
      </c>
      <c r="J192" t="s">
        <v>27</v>
      </c>
      <c r="K192" t="s">
        <v>1185</v>
      </c>
      <c r="L192" t="s">
        <v>335</v>
      </c>
      <c r="M192">
        <v>37130</v>
      </c>
      <c r="N192" t="s">
        <v>30</v>
      </c>
      <c r="O192" t="s">
        <v>5896</v>
      </c>
      <c r="P192" t="s">
        <v>71</v>
      </c>
      <c r="Q192" t="s">
        <v>161</v>
      </c>
      <c r="R192" t="s">
        <v>5897</v>
      </c>
      <c r="S192">
        <v>72.744000000000014</v>
      </c>
      <c r="T192">
        <v>7</v>
      </c>
      <c r="U192">
        <v>0.2</v>
      </c>
      <c r="V192">
        <v>-12.730200000000011</v>
      </c>
    </row>
    <row r="193" spans="1:22" x14ac:dyDescent="0.3">
      <c r="A193">
        <v>8730</v>
      </c>
      <c r="B193" t="s">
        <v>10206</v>
      </c>
      <c r="C193">
        <v>2012</v>
      </c>
      <c r="D193" s="27">
        <v>41270</v>
      </c>
      <c r="E193" s="27">
        <v>41274</v>
      </c>
      <c r="F193" t="s">
        <v>50</v>
      </c>
      <c r="G193" t="s">
        <v>1157</v>
      </c>
      <c r="H193" t="s">
        <v>1158</v>
      </c>
      <c r="I193" t="s">
        <v>41</v>
      </c>
      <c r="J193" t="s">
        <v>27</v>
      </c>
      <c r="K193" t="s">
        <v>1185</v>
      </c>
      <c r="L193" t="s">
        <v>335</v>
      </c>
      <c r="M193">
        <v>37130</v>
      </c>
      <c r="N193" t="s">
        <v>30</v>
      </c>
      <c r="O193" t="s">
        <v>4772</v>
      </c>
      <c r="P193" t="s">
        <v>46</v>
      </c>
      <c r="Q193" t="s">
        <v>59</v>
      </c>
      <c r="R193" t="s">
        <v>186</v>
      </c>
      <c r="S193">
        <v>22.512000000000004</v>
      </c>
      <c r="T193">
        <v>3</v>
      </c>
      <c r="U193">
        <v>0.2</v>
      </c>
      <c r="V193">
        <v>2.2511999999999999</v>
      </c>
    </row>
    <row r="194" spans="1:22" x14ac:dyDescent="0.3">
      <c r="A194">
        <v>8729</v>
      </c>
      <c r="B194" t="s">
        <v>10206</v>
      </c>
      <c r="C194">
        <v>2012</v>
      </c>
      <c r="D194" s="27">
        <v>41270</v>
      </c>
      <c r="E194" s="27">
        <v>41274</v>
      </c>
      <c r="F194" t="s">
        <v>50</v>
      </c>
      <c r="G194" t="s">
        <v>1157</v>
      </c>
      <c r="H194" t="s">
        <v>1158</v>
      </c>
      <c r="I194" t="s">
        <v>41</v>
      </c>
      <c r="J194" t="s">
        <v>27</v>
      </c>
      <c r="K194" t="s">
        <v>1185</v>
      </c>
      <c r="L194" t="s">
        <v>335</v>
      </c>
      <c r="M194">
        <v>37130</v>
      </c>
      <c r="N194" t="s">
        <v>30</v>
      </c>
      <c r="O194" t="s">
        <v>7283</v>
      </c>
      <c r="P194" t="s">
        <v>32</v>
      </c>
      <c r="Q194" t="s">
        <v>33</v>
      </c>
      <c r="R194" t="s">
        <v>7284</v>
      </c>
      <c r="S194">
        <v>131.10400000000001</v>
      </c>
      <c r="T194">
        <v>2</v>
      </c>
      <c r="U194">
        <v>0.2</v>
      </c>
      <c r="V194">
        <v>8.1939999999999955</v>
      </c>
    </row>
    <row r="195" spans="1:22" x14ac:dyDescent="0.3">
      <c r="A195">
        <v>8728</v>
      </c>
      <c r="B195" t="s">
        <v>10206</v>
      </c>
      <c r="C195">
        <v>2012</v>
      </c>
      <c r="D195" s="27">
        <v>41270</v>
      </c>
      <c r="E195" s="27">
        <v>41274</v>
      </c>
      <c r="F195" t="s">
        <v>50</v>
      </c>
      <c r="G195" t="s">
        <v>1157</v>
      </c>
      <c r="H195" t="s">
        <v>1158</v>
      </c>
      <c r="I195" t="s">
        <v>41</v>
      </c>
      <c r="J195" t="s">
        <v>27</v>
      </c>
      <c r="K195" t="s">
        <v>1185</v>
      </c>
      <c r="L195" t="s">
        <v>335</v>
      </c>
      <c r="M195">
        <v>37130</v>
      </c>
      <c r="N195" t="s">
        <v>30</v>
      </c>
      <c r="O195" t="s">
        <v>9896</v>
      </c>
      <c r="P195" t="s">
        <v>32</v>
      </c>
      <c r="Q195" t="s">
        <v>65</v>
      </c>
      <c r="R195" t="s">
        <v>9897</v>
      </c>
      <c r="S195">
        <v>53.352000000000004</v>
      </c>
      <c r="T195">
        <v>3</v>
      </c>
      <c r="U195">
        <v>0.2</v>
      </c>
      <c r="V195">
        <v>16.005600000000005</v>
      </c>
    </row>
    <row r="196" spans="1:22" x14ac:dyDescent="0.3">
      <c r="A196">
        <v>8727</v>
      </c>
      <c r="B196" t="s">
        <v>10206</v>
      </c>
      <c r="C196">
        <v>2012</v>
      </c>
      <c r="D196" s="27">
        <v>41270</v>
      </c>
      <c r="E196" s="27">
        <v>41274</v>
      </c>
      <c r="F196" t="s">
        <v>50</v>
      </c>
      <c r="G196" t="s">
        <v>1157</v>
      </c>
      <c r="H196" t="s">
        <v>1158</v>
      </c>
      <c r="I196" t="s">
        <v>41</v>
      </c>
      <c r="J196" t="s">
        <v>27</v>
      </c>
      <c r="K196" t="s">
        <v>1185</v>
      </c>
      <c r="L196" t="s">
        <v>335</v>
      </c>
      <c r="M196">
        <v>37130</v>
      </c>
      <c r="N196" t="s">
        <v>30</v>
      </c>
      <c r="O196" t="s">
        <v>9959</v>
      </c>
      <c r="P196" t="s">
        <v>71</v>
      </c>
      <c r="Q196" t="s">
        <v>161</v>
      </c>
      <c r="R196" t="s">
        <v>9960</v>
      </c>
      <c r="S196">
        <v>4.7279999999999998</v>
      </c>
      <c r="T196">
        <v>3</v>
      </c>
      <c r="U196">
        <v>0.2</v>
      </c>
      <c r="V196">
        <v>0.70919999999999961</v>
      </c>
    </row>
    <row r="197" spans="1:22" x14ac:dyDescent="0.3">
      <c r="A197">
        <v>8725</v>
      </c>
      <c r="B197" t="s">
        <v>10204</v>
      </c>
      <c r="C197">
        <v>2013</v>
      </c>
      <c r="D197" s="27">
        <v>41638</v>
      </c>
      <c r="E197" s="27">
        <v>41640</v>
      </c>
      <c r="F197" t="s">
        <v>23</v>
      </c>
      <c r="G197" t="s">
        <v>8228</v>
      </c>
      <c r="H197" t="s">
        <v>8229</v>
      </c>
      <c r="I197" t="s">
        <v>102</v>
      </c>
      <c r="J197" t="s">
        <v>27</v>
      </c>
      <c r="K197" t="s">
        <v>1419</v>
      </c>
      <c r="L197" t="s">
        <v>54</v>
      </c>
      <c r="M197">
        <v>33178</v>
      </c>
      <c r="N197" t="s">
        <v>30</v>
      </c>
      <c r="O197" t="s">
        <v>7926</v>
      </c>
      <c r="P197" t="s">
        <v>46</v>
      </c>
      <c r="Q197" t="s">
        <v>90</v>
      </c>
      <c r="R197" t="s">
        <v>7927</v>
      </c>
      <c r="S197">
        <v>25.344000000000001</v>
      </c>
      <c r="T197">
        <v>6</v>
      </c>
      <c r="U197">
        <v>0.2</v>
      </c>
      <c r="V197">
        <v>8.8704000000000018</v>
      </c>
    </row>
    <row r="198" spans="1:22" x14ac:dyDescent="0.3">
      <c r="A198">
        <v>8724</v>
      </c>
      <c r="B198" t="s">
        <v>10204</v>
      </c>
      <c r="C198">
        <v>2013</v>
      </c>
      <c r="D198" s="27">
        <v>41638</v>
      </c>
      <c r="E198" s="27">
        <v>41640</v>
      </c>
      <c r="F198" t="s">
        <v>23</v>
      </c>
      <c r="G198" t="s">
        <v>8228</v>
      </c>
      <c r="H198" t="s">
        <v>8229</v>
      </c>
      <c r="I198" t="s">
        <v>102</v>
      </c>
      <c r="J198" t="s">
        <v>27</v>
      </c>
      <c r="K198" t="s">
        <v>1419</v>
      </c>
      <c r="L198" t="s">
        <v>54</v>
      </c>
      <c r="M198">
        <v>33178</v>
      </c>
      <c r="N198" t="s">
        <v>30</v>
      </c>
      <c r="O198" t="s">
        <v>1865</v>
      </c>
      <c r="P198" t="s">
        <v>46</v>
      </c>
      <c r="Q198" t="s">
        <v>90</v>
      </c>
      <c r="R198" t="s">
        <v>1866</v>
      </c>
      <c r="S198">
        <v>37.408000000000001</v>
      </c>
      <c r="T198">
        <v>7</v>
      </c>
      <c r="U198">
        <v>0.2</v>
      </c>
      <c r="V198">
        <v>13.0928</v>
      </c>
    </row>
    <row r="199" spans="1:22" x14ac:dyDescent="0.3">
      <c r="A199">
        <v>8713</v>
      </c>
      <c r="B199" t="s">
        <v>10199</v>
      </c>
      <c r="C199">
        <v>2012</v>
      </c>
      <c r="D199" s="27">
        <v>41246</v>
      </c>
      <c r="E199" s="27">
        <v>41250</v>
      </c>
      <c r="F199" t="s">
        <v>50</v>
      </c>
      <c r="G199" t="s">
        <v>5502</v>
      </c>
      <c r="H199" t="s">
        <v>5503</v>
      </c>
      <c r="I199" t="s">
        <v>26</v>
      </c>
      <c r="J199" t="s">
        <v>27</v>
      </c>
      <c r="K199" t="s">
        <v>127</v>
      </c>
      <c r="L199" t="s">
        <v>43</v>
      </c>
      <c r="M199">
        <v>94110</v>
      </c>
      <c r="N199" t="s">
        <v>44</v>
      </c>
      <c r="O199" t="s">
        <v>5019</v>
      </c>
      <c r="P199" t="s">
        <v>32</v>
      </c>
      <c r="Q199" t="s">
        <v>33</v>
      </c>
      <c r="R199" t="s">
        <v>5537</v>
      </c>
      <c r="S199">
        <v>359.49899999999997</v>
      </c>
      <c r="T199">
        <v>3</v>
      </c>
      <c r="U199">
        <v>0.15</v>
      </c>
      <c r="V199">
        <v>-29.605799999999981</v>
      </c>
    </row>
    <row r="200" spans="1:22" x14ac:dyDescent="0.3">
      <c r="A200">
        <v>8690</v>
      </c>
      <c r="B200" t="s">
        <v>10185</v>
      </c>
      <c r="C200">
        <v>2011</v>
      </c>
      <c r="D200" s="27">
        <v>40903</v>
      </c>
      <c r="E200" s="27">
        <v>40907</v>
      </c>
      <c r="F200" t="s">
        <v>50</v>
      </c>
      <c r="G200" t="s">
        <v>6156</v>
      </c>
      <c r="H200" t="s">
        <v>6157</v>
      </c>
      <c r="I200" t="s">
        <v>41</v>
      </c>
      <c r="J200" t="s">
        <v>27</v>
      </c>
      <c r="K200" t="s">
        <v>146</v>
      </c>
      <c r="L200" t="s">
        <v>147</v>
      </c>
      <c r="M200">
        <v>19140</v>
      </c>
      <c r="N200" t="s">
        <v>148</v>
      </c>
      <c r="O200" t="s">
        <v>4864</v>
      </c>
      <c r="P200" t="s">
        <v>46</v>
      </c>
      <c r="Q200" t="s">
        <v>68</v>
      </c>
      <c r="R200" t="s">
        <v>4865</v>
      </c>
      <c r="S200">
        <v>8.016</v>
      </c>
      <c r="T200">
        <v>3</v>
      </c>
      <c r="U200">
        <v>0.2</v>
      </c>
      <c r="V200">
        <v>1.102199999999999</v>
      </c>
    </row>
    <row r="201" spans="1:22" x14ac:dyDescent="0.3">
      <c r="A201">
        <v>8685</v>
      </c>
      <c r="B201" t="s">
        <v>10182</v>
      </c>
      <c r="C201">
        <v>2013</v>
      </c>
      <c r="D201" s="27">
        <v>41625</v>
      </c>
      <c r="E201" s="27">
        <v>41632</v>
      </c>
      <c r="F201" t="s">
        <v>50</v>
      </c>
      <c r="G201" t="s">
        <v>1599</v>
      </c>
      <c r="H201" t="s">
        <v>1600</v>
      </c>
      <c r="I201" t="s">
        <v>102</v>
      </c>
      <c r="J201" t="s">
        <v>27</v>
      </c>
      <c r="K201" t="s">
        <v>947</v>
      </c>
      <c r="L201" t="s">
        <v>43</v>
      </c>
      <c r="M201">
        <v>92024</v>
      </c>
      <c r="N201" t="s">
        <v>44</v>
      </c>
      <c r="O201" t="s">
        <v>1657</v>
      </c>
      <c r="P201" t="s">
        <v>71</v>
      </c>
      <c r="Q201" t="s">
        <v>161</v>
      </c>
      <c r="R201" t="s">
        <v>1658</v>
      </c>
      <c r="S201">
        <v>21.209999999999997</v>
      </c>
      <c r="T201">
        <v>7</v>
      </c>
      <c r="U201">
        <v>0</v>
      </c>
      <c r="V201">
        <v>4.4540999999999986</v>
      </c>
    </row>
    <row r="202" spans="1:22" x14ac:dyDescent="0.3">
      <c r="A202">
        <v>8682</v>
      </c>
      <c r="B202" t="s">
        <v>10179</v>
      </c>
      <c r="C202">
        <v>2013</v>
      </c>
      <c r="D202" s="27">
        <v>41610</v>
      </c>
      <c r="E202" s="27">
        <v>41612</v>
      </c>
      <c r="F202" t="s">
        <v>23</v>
      </c>
      <c r="G202" t="s">
        <v>581</v>
      </c>
      <c r="H202" t="s">
        <v>582</v>
      </c>
      <c r="I202" t="s">
        <v>41</v>
      </c>
      <c r="J202" t="s">
        <v>27</v>
      </c>
      <c r="K202" t="s">
        <v>1464</v>
      </c>
      <c r="L202" t="s">
        <v>319</v>
      </c>
      <c r="M202">
        <v>23223</v>
      </c>
      <c r="N202" t="s">
        <v>30</v>
      </c>
      <c r="O202" t="s">
        <v>2331</v>
      </c>
      <c r="P202" t="s">
        <v>46</v>
      </c>
      <c r="Q202" t="s">
        <v>578</v>
      </c>
      <c r="R202" t="s">
        <v>2332</v>
      </c>
      <c r="S202">
        <v>40.700000000000003</v>
      </c>
      <c r="T202">
        <v>5</v>
      </c>
      <c r="U202">
        <v>0</v>
      </c>
      <c r="V202">
        <v>11.802999999999999</v>
      </c>
    </row>
    <row r="203" spans="1:22" x14ac:dyDescent="0.3">
      <c r="A203">
        <v>8681</v>
      </c>
      <c r="B203" t="s">
        <v>10179</v>
      </c>
      <c r="C203">
        <v>2013</v>
      </c>
      <c r="D203" s="27">
        <v>41610</v>
      </c>
      <c r="E203" s="27">
        <v>41612</v>
      </c>
      <c r="F203" t="s">
        <v>23</v>
      </c>
      <c r="G203" t="s">
        <v>581</v>
      </c>
      <c r="H203" t="s">
        <v>582</v>
      </c>
      <c r="I203" t="s">
        <v>41</v>
      </c>
      <c r="J203" t="s">
        <v>27</v>
      </c>
      <c r="K203" t="s">
        <v>1464</v>
      </c>
      <c r="L203" t="s">
        <v>319</v>
      </c>
      <c r="M203">
        <v>23223</v>
      </c>
      <c r="N203" t="s">
        <v>30</v>
      </c>
      <c r="O203" t="s">
        <v>937</v>
      </c>
      <c r="P203" t="s">
        <v>46</v>
      </c>
      <c r="Q203" t="s">
        <v>78</v>
      </c>
      <c r="R203" t="s">
        <v>938</v>
      </c>
      <c r="S203">
        <v>2104.5499999999997</v>
      </c>
      <c r="T203">
        <v>7</v>
      </c>
      <c r="U203">
        <v>0</v>
      </c>
      <c r="V203">
        <v>694.50149999999985</v>
      </c>
    </row>
    <row r="204" spans="1:22" x14ac:dyDescent="0.3">
      <c r="A204">
        <v>8672</v>
      </c>
      <c r="B204" t="s">
        <v>10174</v>
      </c>
      <c r="C204">
        <v>2011</v>
      </c>
      <c r="D204" s="27">
        <v>40904</v>
      </c>
      <c r="E204" s="27">
        <v>40909</v>
      </c>
      <c r="F204" t="s">
        <v>23</v>
      </c>
      <c r="G204" t="s">
        <v>407</v>
      </c>
      <c r="H204" t="s">
        <v>408</v>
      </c>
      <c r="I204" t="s">
        <v>26</v>
      </c>
      <c r="J204" t="s">
        <v>27</v>
      </c>
      <c r="K204" t="s">
        <v>2180</v>
      </c>
      <c r="L204" t="s">
        <v>498</v>
      </c>
      <c r="M204">
        <v>44105</v>
      </c>
      <c r="N204" t="s">
        <v>148</v>
      </c>
      <c r="O204" t="s">
        <v>969</v>
      </c>
      <c r="P204" t="s">
        <v>46</v>
      </c>
      <c r="Q204" t="s">
        <v>59</v>
      </c>
      <c r="R204" t="s">
        <v>970</v>
      </c>
      <c r="S204">
        <v>118.16</v>
      </c>
      <c r="T204">
        <v>2</v>
      </c>
      <c r="U204">
        <v>0.2</v>
      </c>
      <c r="V204">
        <v>-25.108999999999988</v>
      </c>
    </row>
    <row r="205" spans="1:22" x14ac:dyDescent="0.3">
      <c r="A205">
        <v>204</v>
      </c>
      <c r="B205" t="s">
        <v>812</v>
      </c>
      <c r="C205">
        <v>2014</v>
      </c>
      <c r="D205" s="27">
        <v>41991</v>
      </c>
      <c r="E205" s="27">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8671</v>
      </c>
      <c r="B206" t="s">
        <v>10174</v>
      </c>
      <c r="C206">
        <v>2011</v>
      </c>
      <c r="D206" s="27">
        <v>40904</v>
      </c>
      <c r="E206" s="27">
        <v>40909</v>
      </c>
      <c r="F206" t="s">
        <v>23</v>
      </c>
      <c r="G206" t="s">
        <v>407</v>
      </c>
      <c r="H206" t="s">
        <v>408</v>
      </c>
      <c r="I206" t="s">
        <v>26</v>
      </c>
      <c r="J206" t="s">
        <v>27</v>
      </c>
      <c r="K206" t="s">
        <v>2180</v>
      </c>
      <c r="L206" t="s">
        <v>498</v>
      </c>
      <c r="M206">
        <v>44105</v>
      </c>
      <c r="N206" t="s">
        <v>148</v>
      </c>
      <c r="O206" t="s">
        <v>7015</v>
      </c>
      <c r="P206" t="s">
        <v>32</v>
      </c>
      <c r="Q206" t="s">
        <v>65</v>
      </c>
      <c r="R206" t="s">
        <v>7016</v>
      </c>
      <c r="S206">
        <v>182.35200000000003</v>
      </c>
      <c r="T206">
        <v>3</v>
      </c>
      <c r="U206">
        <v>0.2</v>
      </c>
      <c r="V206">
        <v>-18.23520000000002</v>
      </c>
    </row>
    <row r="207" spans="1:22" x14ac:dyDescent="0.3">
      <c r="A207">
        <v>206</v>
      </c>
      <c r="B207" t="s">
        <v>823</v>
      </c>
      <c r="C207">
        <v>2014</v>
      </c>
      <c r="D207" s="27">
        <v>41983</v>
      </c>
      <c r="E207" s="2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27">
        <v>41975</v>
      </c>
      <c r="E208" s="27">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27">
        <v>41975</v>
      </c>
      <c r="E209" s="27">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27">
        <v>41975</v>
      </c>
      <c r="E210" s="27">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27">
        <v>41975</v>
      </c>
      <c r="E211" s="27">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27">
        <v>41975</v>
      </c>
      <c r="E212" s="27">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8670</v>
      </c>
      <c r="B213" t="s">
        <v>10173</v>
      </c>
      <c r="C213">
        <v>2012</v>
      </c>
      <c r="D213" s="27">
        <v>41263</v>
      </c>
      <c r="E213" s="27">
        <v>41268</v>
      </c>
      <c r="F213" t="s">
        <v>23</v>
      </c>
      <c r="G213" t="s">
        <v>4042</v>
      </c>
      <c r="H213" t="s">
        <v>4043</v>
      </c>
      <c r="I213" t="s">
        <v>26</v>
      </c>
      <c r="J213" t="s">
        <v>27</v>
      </c>
      <c r="K213" t="s">
        <v>42</v>
      </c>
      <c r="L213" t="s">
        <v>43</v>
      </c>
      <c r="M213">
        <v>90036</v>
      </c>
      <c r="N213" t="s">
        <v>44</v>
      </c>
      <c r="O213" t="s">
        <v>4450</v>
      </c>
      <c r="P213" t="s">
        <v>46</v>
      </c>
      <c r="Q213" t="s">
        <v>90</v>
      </c>
      <c r="R213" t="s">
        <v>186</v>
      </c>
      <c r="S213">
        <v>17.12</v>
      </c>
      <c r="T213">
        <v>4</v>
      </c>
      <c r="U213">
        <v>0</v>
      </c>
      <c r="V213">
        <v>7.7039999999999988</v>
      </c>
    </row>
    <row r="214" spans="1:22" x14ac:dyDescent="0.3">
      <c r="A214">
        <v>8669</v>
      </c>
      <c r="B214" t="s">
        <v>10172</v>
      </c>
      <c r="C214">
        <v>2013</v>
      </c>
      <c r="D214" s="27">
        <v>41631</v>
      </c>
      <c r="E214" s="27">
        <v>41633</v>
      </c>
      <c r="F214" t="s">
        <v>23</v>
      </c>
      <c r="G214" t="s">
        <v>4443</v>
      </c>
      <c r="H214" t="s">
        <v>4444</v>
      </c>
      <c r="I214" t="s">
        <v>102</v>
      </c>
      <c r="J214" t="s">
        <v>27</v>
      </c>
      <c r="K214" t="s">
        <v>95</v>
      </c>
      <c r="L214" t="s">
        <v>96</v>
      </c>
      <c r="M214">
        <v>98115</v>
      </c>
      <c r="N214" t="s">
        <v>44</v>
      </c>
      <c r="O214" t="s">
        <v>7803</v>
      </c>
      <c r="P214" t="s">
        <v>71</v>
      </c>
      <c r="Q214" t="s">
        <v>682</v>
      </c>
      <c r="R214" t="s">
        <v>7804</v>
      </c>
      <c r="S214">
        <v>11.56</v>
      </c>
      <c r="T214">
        <v>1</v>
      </c>
      <c r="U214">
        <v>0.2</v>
      </c>
      <c r="V214">
        <v>3.7569999999999992</v>
      </c>
    </row>
    <row r="215" spans="1:22" x14ac:dyDescent="0.3">
      <c r="A215">
        <v>8668</v>
      </c>
      <c r="B215" t="s">
        <v>10172</v>
      </c>
      <c r="C215">
        <v>2013</v>
      </c>
      <c r="D215" s="27">
        <v>41631</v>
      </c>
      <c r="E215" s="27">
        <v>41633</v>
      </c>
      <c r="F215" t="s">
        <v>23</v>
      </c>
      <c r="G215" t="s">
        <v>4443</v>
      </c>
      <c r="H215" t="s">
        <v>4444</v>
      </c>
      <c r="I215" t="s">
        <v>102</v>
      </c>
      <c r="J215" t="s">
        <v>27</v>
      </c>
      <c r="K215" t="s">
        <v>95</v>
      </c>
      <c r="L215" t="s">
        <v>96</v>
      </c>
      <c r="M215">
        <v>98115</v>
      </c>
      <c r="N215" t="s">
        <v>44</v>
      </c>
      <c r="O215" t="s">
        <v>673</v>
      </c>
      <c r="P215" t="s">
        <v>46</v>
      </c>
      <c r="Q215" t="s">
        <v>75</v>
      </c>
      <c r="R215" t="s">
        <v>674</v>
      </c>
      <c r="S215">
        <v>55.360000000000007</v>
      </c>
      <c r="T215">
        <v>4</v>
      </c>
      <c r="U215">
        <v>0.2</v>
      </c>
      <c r="V215">
        <v>19.375999999999998</v>
      </c>
    </row>
    <row r="216" spans="1:22" x14ac:dyDescent="0.3">
      <c r="A216">
        <v>8667</v>
      </c>
      <c r="B216" t="s">
        <v>10169</v>
      </c>
      <c r="C216">
        <v>2013</v>
      </c>
      <c r="D216" s="27">
        <v>41639</v>
      </c>
      <c r="E216" s="27">
        <v>41642</v>
      </c>
      <c r="F216" t="s">
        <v>188</v>
      </c>
      <c r="G216" t="s">
        <v>10170</v>
      </c>
      <c r="H216" t="s">
        <v>10171</v>
      </c>
      <c r="I216" t="s">
        <v>41</v>
      </c>
      <c r="J216" t="s">
        <v>27</v>
      </c>
      <c r="K216" t="s">
        <v>146</v>
      </c>
      <c r="L216" t="s">
        <v>147</v>
      </c>
      <c r="M216">
        <v>19140</v>
      </c>
      <c r="N216" t="s">
        <v>148</v>
      </c>
      <c r="O216" t="s">
        <v>6807</v>
      </c>
      <c r="P216" t="s">
        <v>46</v>
      </c>
      <c r="Q216" t="s">
        <v>68</v>
      </c>
      <c r="R216" t="s">
        <v>6808</v>
      </c>
      <c r="S216">
        <v>16.520000000000003</v>
      </c>
      <c r="T216">
        <v>5</v>
      </c>
      <c r="U216">
        <v>0.2</v>
      </c>
      <c r="V216">
        <v>1.6519999999999992</v>
      </c>
    </row>
    <row r="217" spans="1:22" x14ac:dyDescent="0.3">
      <c r="A217">
        <v>8648</v>
      </c>
      <c r="B217" t="s">
        <v>10160</v>
      </c>
      <c r="C217">
        <v>2012</v>
      </c>
      <c r="D217" s="27">
        <v>41248</v>
      </c>
      <c r="E217" s="27">
        <v>41251</v>
      </c>
      <c r="F217" t="s">
        <v>188</v>
      </c>
      <c r="G217" t="s">
        <v>5799</v>
      </c>
      <c r="H217" t="s">
        <v>5800</v>
      </c>
      <c r="I217" t="s">
        <v>41</v>
      </c>
      <c r="J217" t="s">
        <v>27</v>
      </c>
      <c r="K217" t="s">
        <v>5661</v>
      </c>
      <c r="L217" t="s">
        <v>335</v>
      </c>
      <c r="M217">
        <v>37211</v>
      </c>
      <c r="N217" t="s">
        <v>30</v>
      </c>
      <c r="O217" t="s">
        <v>892</v>
      </c>
      <c r="P217" t="s">
        <v>32</v>
      </c>
      <c r="Q217" t="s">
        <v>36</v>
      </c>
      <c r="R217" t="s">
        <v>893</v>
      </c>
      <c r="S217">
        <v>97.424000000000007</v>
      </c>
      <c r="T217">
        <v>2</v>
      </c>
      <c r="U217">
        <v>0.2</v>
      </c>
      <c r="V217">
        <v>10.960199999999993</v>
      </c>
    </row>
    <row r="218" spans="1:22" x14ac:dyDescent="0.3">
      <c r="A218">
        <v>8642</v>
      </c>
      <c r="B218" t="s">
        <v>10157</v>
      </c>
      <c r="C218">
        <v>2014</v>
      </c>
      <c r="D218" s="27">
        <v>41976</v>
      </c>
      <c r="E218" s="27">
        <v>41976</v>
      </c>
      <c r="F218" t="s">
        <v>1290</v>
      </c>
      <c r="G218" t="s">
        <v>5317</v>
      </c>
      <c r="H218" t="s">
        <v>5318</v>
      </c>
      <c r="I218" t="s">
        <v>26</v>
      </c>
      <c r="J218" t="s">
        <v>27</v>
      </c>
      <c r="K218" t="s">
        <v>1385</v>
      </c>
      <c r="L218" t="s">
        <v>310</v>
      </c>
      <c r="M218">
        <v>85345</v>
      </c>
      <c r="N218" t="s">
        <v>44</v>
      </c>
      <c r="O218" t="s">
        <v>1722</v>
      </c>
      <c r="P218" t="s">
        <v>46</v>
      </c>
      <c r="Q218" t="s">
        <v>75</v>
      </c>
      <c r="R218" t="s">
        <v>1723</v>
      </c>
      <c r="S218">
        <v>67.860000000000014</v>
      </c>
      <c r="T218">
        <v>6</v>
      </c>
      <c r="U218">
        <v>0.7</v>
      </c>
      <c r="V218">
        <v>-45.239999999999995</v>
      </c>
    </row>
    <row r="219" spans="1:22" x14ac:dyDescent="0.3">
      <c r="A219">
        <v>8640</v>
      </c>
      <c r="B219" t="s">
        <v>10155</v>
      </c>
      <c r="C219">
        <v>2011</v>
      </c>
      <c r="D219" s="27">
        <v>40890</v>
      </c>
      <c r="E219" s="27">
        <v>40892</v>
      </c>
      <c r="F219" t="s">
        <v>23</v>
      </c>
      <c r="G219" t="s">
        <v>1448</v>
      </c>
      <c r="H219" t="s">
        <v>1449</v>
      </c>
      <c r="I219" t="s">
        <v>41</v>
      </c>
      <c r="J219" t="s">
        <v>27</v>
      </c>
      <c r="K219" t="s">
        <v>28</v>
      </c>
      <c r="L219" t="s">
        <v>29</v>
      </c>
      <c r="M219">
        <v>42420</v>
      </c>
      <c r="N219" t="s">
        <v>30</v>
      </c>
      <c r="O219" t="s">
        <v>3587</v>
      </c>
      <c r="P219" t="s">
        <v>46</v>
      </c>
      <c r="Q219" t="s">
        <v>75</v>
      </c>
      <c r="R219" t="s">
        <v>3588</v>
      </c>
      <c r="S219">
        <v>12.39</v>
      </c>
      <c r="T219">
        <v>3</v>
      </c>
      <c r="U219">
        <v>0</v>
      </c>
      <c r="V219">
        <v>5.8232999999999997</v>
      </c>
    </row>
    <row r="220" spans="1:22" x14ac:dyDescent="0.3">
      <c r="A220">
        <v>8626</v>
      </c>
      <c r="B220" t="s">
        <v>10148</v>
      </c>
      <c r="C220">
        <v>2012</v>
      </c>
      <c r="D220" s="27">
        <v>41251</v>
      </c>
      <c r="E220" s="27">
        <v>41255</v>
      </c>
      <c r="F220" t="s">
        <v>50</v>
      </c>
      <c r="G220" t="s">
        <v>3630</v>
      </c>
      <c r="H220" t="s">
        <v>3631</v>
      </c>
      <c r="I220" t="s">
        <v>41</v>
      </c>
      <c r="J220" t="s">
        <v>27</v>
      </c>
      <c r="K220" t="s">
        <v>1081</v>
      </c>
      <c r="L220" t="s">
        <v>457</v>
      </c>
      <c r="M220">
        <v>80906</v>
      </c>
      <c r="N220" t="s">
        <v>44</v>
      </c>
      <c r="O220" t="s">
        <v>4895</v>
      </c>
      <c r="P220" t="s">
        <v>46</v>
      </c>
      <c r="Q220" t="s">
        <v>90</v>
      </c>
      <c r="R220" t="s">
        <v>4896</v>
      </c>
      <c r="S220">
        <v>15.696000000000002</v>
      </c>
      <c r="T220">
        <v>3</v>
      </c>
      <c r="U220">
        <v>0.2</v>
      </c>
      <c r="V220">
        <v>5.1011999999999995</v>
      </c>
    </row>
    <row r="221" spans="1:22" x14ac:dyDescent="0.3">
      <c r="A221">
        <v>220</v>
      </c>
      <c r="B221" t="s">
        <v>863</v>
      </c>
      <c r="C221">
        <v>2012</v>
      </c>
      <c r="D221" s="27">
        <v>41267</v>
      </c>
      <c r="E221" s="27">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27">
        <v>41267</v>
      </c>
      <c r="E222" s="27">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27">
        <v>41267</v>
      </c>
      <c r="E223" s="27">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27">
        <v>41267</v>
      </c>
      <c r="E224" s="27">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27">
        <v>41267</v>
      </c>
      <c r="E225" s="27">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27">
        <v>41267</v>
      </c>
      <c r="E226" s="27">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8603</v>
      </c>
      <c r="B227" t="s">
        <v>10134</v>
      </c>
      <c r="C227">
        <v>2011</v>
      </c>
      <c r="D227" s="27">
        <v>40908</v>
      </c>
      <c r="E227" s="27">
        <v>40908</v>
      </c>
      <c r="F227" t="s">
        <v>1290</v>
      </c>
      <c r="G227" t="s">
        <v>2599</v>
      </c>
      <c r="H227" t="s">
        <v>2600</v>
      </c>
      <c r="I227" t="s">
        <v>102</v>
      </c>
      <c r="J227" t="s">
        <v>27</v>
      </c>
      <c r="K227" t="s">
        <v>3319</v>
      </c>
      <c r="L227" t="s">
        <v>1392</v>
      </c>
      <c r="M227">
        <v>89502</v>
      </c>
      <c r="N227" t="s">
        <v>44</v>
      </c>
      <c r="O227" t="s">
        <v>6348</v>
      </c>
      <c r="P227" t="s">
        <v>71</v>
      </c>
      <c r="Q227" t="s">
        <v>72</v>
      </c>
      <c r="R227" t="s">
        <v>6349</v>
      </c>
      <c r="S227">
        <v>475.94400000000002</v>
      </c>
      <c r="T227">
        <v>7</v>
      </c>
      <c r="U227">
        <v>0.2</v>
      </c>
      <c r="V227">
        <v>59.492999999999952</v>
      </c>
    </row>
    <row r="228" spans="1:22" x14ac:dyDescent="0.3">
      <c r="A228">
        <v>8586</v>
      </c>
      <c r="B228" t="s">
        <v>10123</v>
      </c>
      <c r="C228">
        <v>2014</v>
      </c>
      <c r="D228" s="27">
        <v>41983</v>
      </c>
      <c r="E228" s="27">
        <v>41989</v>
      </c>
      <c r="F228" t="s">
        <v>50</v>
      </c>
      <c r="G228" t="s">
        <v>7418</v>
      </c>
      <c r="H228" t="s">
        <v>7419</v>
      </c>
      <c r="I228" t="s">
        <v>26</v>
      </c>
      <c r="J228" t="s">
        <v>27</v>
      </c>
      <c r="K228" t="s">
        <v>146</v>
      </c>
      <c r="L228" t="s">
        <v>147</v>
      </c>
      <c r="M228">
        <v>19134</v>
      </c>
      <c r="N228" t="s">
        <v>148</v>
      </c>
      <c r="O228" t="s">
        <v>4315</v>
      </c>
      <c r="P228" t="s">
        <v>46</v>
      </c>
      <c r="Q228" t="s">
        <v>75</v>
      </c>
      <c r="R228" t="s">
        <v>4316</v>
      </c>
      <c r="S228">
        <v>11.088000000000003</v>
      </c>
      <c r="T228">
        <v>7</v>
      </c>
      <c r="U228">
        <v>0.7</v>
      </c>
      <c r="V228">
        <v>-8.1311999999999998</v>
      </c>
    </row>
    <row r="229" spans="1:22" x14ac:dyDescent="0.3">
      <c r="A229">
        <v>8580</v>
      </c>
      <c r="B229" t="s">
        <v>10119</v>
      </c>
      <c r="C229">
        <v>2013</v>
      </c>
      <c r="D229" s="27">
        <v>41636</v>
      </c>
      <c r="E229" s="27">
        <v>41642</v>
      </c>
      <c r="F229" t="s">
        <v>50</v>
      </c>
      <c r="G229" t="s">
        <v>4458</v>
      </c>
      <c r="H229" t="s">
        <v>4459</v>
      </c>
      <c r="I229" t="s">
        <v>26</v>
      </c>
      <c r="J229" t="s">
        <v>27</v>
      </c>
      <c r="K229" t="s">
        <v>1473</v>
      </c>
      <c r="L229" t="s">
        <v>29</v>
      </c>
      <c r="M229">
        <v>40214</v>
      </c>
      <c r="N229" t="s">
        <v>30</v>
      </c>
      <c r="O229" t="s">
        <v>9047</v>
      </c>
      <c r="P229" t="s">
        <v>46</v>
      </c>
      <c r="Q229" t="s">
        <v>47</v>
      </c>
      <c r="R229" t="s">
        <v>9048</v>
      </c>
      <c r="S229">
        <v>2.61</v>
      </c>
      <c r="T229">
        <v>1</v>
      </c>
      <c r="U229">
        <v>0</v>
      </c>
      <c r="V229">
        <v>1.2005999999999999</v>
      </c>
    </row>
    <row r="230" spans="1:22" x14ac:dyDescent="0.3">
      <c r="A230">
        <v>8579</v>
      </c>
      <c r="B230" t="s">
        <v>10118</v>
      </c>
      <c r="C230">
        <v>2014</v>
      </c>
      <c r="D230" s="27">
        <v>41996</v>
      </c>
      <c r="E230" s="27">
        <v>42000</v>
      </c>
      <c r="F230" t="s">
        <v>50</v>
      </c>
      <c r="G230" t="s">
        <v>4146</v>
      </c>
      <c r="H230" t="s">
        <v>4147</v>
      </c>
      <c r="I230" t="s">
        <v>26</v>
      </c>
      <c r="J230" t="s">
        <v>27</v>
      </c>
      <c r="K230" t="s">
        <v>389</v>
      </c>
      <c r="L230" t="s">
        <v>229</v>
      </c>
      <c r="M230">
        <v>55901</v>
      </c>
      <c r="N230" t="s">
        <v>105</v>
      </c>
      <c r="O230" t="s">
        <v>953</v>
      </c>
      <c r="P230" t="s">
        <v>46</v>
      </c>
      <c r="Q230" t="s">
        <v>59</v>
      </c>
      <c r="R230" t="s">
        <v>1741</v>
      </c>
      <c r="S230">
        <v>31.16</v>
      </c>
      <c r="T230">
        <v>2</v>
      </c>
      <c r="U230">
        <v>0</v>
      </c>
      <c r="V230">
        <v>7.7899999999999991</v>
      </c>
    </row>
    <row r="231" spans="1:22" x14ac:dyDescent="0.3">
      <c r="A231">
        <v>8578</v>
      </c>
      <c r="B231" t="s">
        <v>10118</v>
      </c>
      <c r="C231">
        <v>2014</v>
      </c>
      <c r="D231" s="27">
        <v>41996</v>
      </c>
      <c r="E231" s="27">
        <v>42000</v>
      </c>
      <c r="F231" t="s">
        <v>50</v>
      </c>
      <c r="G231" t="s">
        <v>4146</v>
      </c>
      <c r="H231" t="s">
        <v>4147</v>
      </c>
      <c r="I231" t="s">
        <v>26</v>
      </c>
      <c r="J231" t="s">
        <v>27</v>
      </c>
      <c r="K231" t="s">
        <v>389</v>
      </c>
      <c r="L231" t="s">
        <v>229</v>
      </c>
      <c r="M231">
        <v>55901</v>
      </c>
      <c r="N231" t="s">
        <v>105</v>
      </c>
      <c r="O231" t="s">
        <v>1326</v>
      </c>
      <c r="P231" t="s">
        <v>32</v>
      </c>
      <c r="Q231" t="s">
        <v>56</v>
      </c>
      <c r="R231" t="s">
        <v>1327</v>
      </c>
      <c r="S231">
        <v>607.52</v>
      </c>
      <c r="T231">
        <v>2</v>
      </c>
      <c r="U231">
        <v>0</v>
      </c>
      <c r="V231">
        <v>97.203200000000038</v>
      </c>
    </row>
    <row r="232" spans="1:22" x14ac:dyDescent="0.3">
      <c r="A232">
        <v>8571</v>
      </c>
      <c r="B232" t="s">
        <v>10111</v>
      </c>
      <c r="C232">
        <v>2013</v>
      </c>
      <c r="D232" s="27">
        <v>41615</v>
      </c>
      <c r="E232" s="27">
        <v>41621</v>
      </c>
      <c r="F232" t="s">
        <v>50</v>
      </c>
      <c r="G232" t="s">
        <v>2638</v>
      </c>
      <c r="H232" t="s">
        <v>2639</v>
      </c>
      <c r="I232" t="s">
        <v>41</v>
      </c>
      <c r="J232" t="s">
        <v>27</v>
      </c>
      <c r="K232" t="s">
        <v>6102</v>
      </c>
      <c r="L232" t="s">
        <v>267</v>
      </c>
      <c r="M232">
        <v>11550</v>
      </c>
      <c r="N232" t="s">
        <v>148</v>
      </c>
      <c r="O232" t="s">
        <v>3312</v>
      </c>
      <c r="P232" t="s">
        <v>71</v>
      </c>
      <c r="Q232" t="s">
        <v>1216</v>
      </c>
      <c r="R232" t="s">
        <v>3313</v>
      </c>
      <c r="S232">
        <v>479.98400000000004</v>
      </c>
      <c r="T232">
        <v>2</v>
      </c>
      <c r="U232">
        <v>0.2</v>
      </c>
      <c r="V232">
        <v>89.996999999999986</v>
      </c>
    </row>
    <row r="233" spans="1:22" x14ac:dyDescent="0.3">
      <c r="A233">
        <v>8570</v>
      </c>
      <c r="B233" t="s">
        <v>10111</v>
      </c>
      <c r="C233">
        <v>2013</v>
      </c>
      <c r="D233" s="27">
        <v>41615</v>
      </c>
      <c r="E233" s="27">
        <v>41621</v>
      </c>
      <c r="F233" t="s">
        <v>50</v>
      </c>
      <c r="G233" t="s">
        <v>2638</v>
      </c>
      <c r="H233" t="s">
        <v>2639</v>
      </c>
      <c r="I233" t="s">
        <v>41</v>
      </c>
      <c r="J233" t="s">
        <v>27</v>
      </c>
      <c r="K233" t="s">
        <v>6102</v>
      </c>
      <c r="L233" t="s">
        <v>267</v>
      </c>
      <c r="M233">
        <v>11550</v>
      </c>
      <c r="N233" t="s">
        <v>148</v>
      </c>
      <c r="O233" t="s">
        <v>431</v>
      </c>
      <c r="P233" t="s">
        <v>46</v>
      </c>
      <c r="Q233" t="s">
        <v>75</v>
      </c>
      <c r="R233" t="s">
        <v>432</v>
      </c>
      <c r="S233">
        <v>222.35199999999998</v>
      </c>
      <c r="T233">
        <v>13</v>
      </c>
      <c r="U233">
        <v>0.2</v>
      </c>
      <c r="V233">
        <v>77.823200000000014</v>
      </c>
    </row>
    <row r="234" spans="1:22" x14ac:dyDescent="0.3">
      <c r="A234">
        <v>8569</v>
      </c>
      <c r="B234" t="s">
        <v>10111</v>
      </c>
      <c r="C234">
        <v>2013</v>
      </c>
      <c r="D234" s="27">
        <v>41615</v>
      </c>
      <c r="E234" s="27">
        <v>41621</v>
      </c>
      <c r="F234" t="s">
        <v>50</v>
      </c>
      <c r="G234" t="s">
        <v>2638</v>
      </c>
      <c r="H234" t="s">
        <v>2639</v>
      </c>
      <c r="I234" t="s">
        <v>41</v>
      </c>
      <c r="J234" t="s">
        <v>27</v>
      </c>
      <c r="K234" t="s">
        <v>6102</v>
      </c>
      <c r="L234" t="s">
        <v>267</v>
      </c>
      <c r="M234">
        <v>11550</v>
      </c>
      <c r="N234" t="s">
        <v>148</v>
      </c>
      <c r="O234" t="s">
        <v>6989</v>
      </c>
      <c r="P234" t="s">
        <v>46</v>
      </c>
      <c r="Q234" t="s">
        <v>75</v>
      </c>
      <c r="R234" t="s">
        <v>6990</v>
      </c>
      <c r="S234">
        <v>968.74400000000014</v>
      </c>
      <c r="T234">
        <v>7</v>
      </c>
      <c r="U234">
        <v>0.2</v>
      </c>
      <c r="V234">
        <v>314.84180000000003</v>
      </c>
    </row>
    <row r="235" spans="1:22" x14ac:dyDescent="0.3">
      <c r="A235">
        <v>8562</v>
      </c>
      <c r="B235" t="s">
        <v>10105</v>
      </c>
      <c r="C235">
        <v>2013</v>
      </c>
      <c r="D235" s="27">
        <v>41632</v>
      </c>
      <c r="E235" s="27">
        <v>41635</v>
      </c>
      <c r="F235" t="s">
        <v>23</v>
      </c>
      <c r="G235" t="s">
        <v>1345</v>
      </c>
      <c r="H235" t="s">
        <v>1346</v>
      </c>
      <c r="I235" t="s">
        <v>41</v>
      </c>
      <c r="J235" t="s">
        <v>27</v>
      </c>
      <c r="K235" t="s">
        <v>184</v>
      </c>
      <c r="L235" t="s">
        <v>104</v>
      </c>
      <c r="M235">
        <v>77041</v>
      </c>
      <c r="N235" t="s">
        <v>105</v>
      </c>
      <c r="O235" t="s">
        <v>1555</v>
      </c>
      <c r="P235" t="s">
        <v>32</v>
      </c>
      <c r="Q235" t="s">
        <v>65</v>
      </c>
      <c r="R235" t="s">
        <v>1556</v>
      </c>
      <c r="S235">
        <v>2.3280000000000003</v>
      </c>
      <c r="T235">
        <v>2</v>
      </c>
      <c r="U235">
        <v>0.6</v>
      </c>
      <c r="V235">
        <v>-0.75660000000000016</v>
      </c>
    </row>
    <row r="236" spans="1:22" x14ac:dyDescent="0.3">
      <c r="A236">
        <v>8561</v>
      </c>
      <c r="B236" t="s">
        <v>10105</v>
      </c>
      <c r="C236">
        <v>2013</v>
      </c>
      <c r="D236" s="27">
        <v>41632</v>
      </c>
      <c r="E236" s="27">
        <v>41635</v>
      </c>
      <c r="F236" t="s">
        <v>23</v>
      </c>
      <c r="G236" t="s">
        <v>1345</v>
      </c>
      <c r="H236" t="s">
        <v>1346</v>
      </c>
      <c r="I236" t="s">
        <v>41</v>
      </c>
      <c r="J236" t="s">
        <v>27</v>
      </c>
      <c r="K236" t="s">
        <v>184</v>
      </c>
      <c r="L236" t="s">
        <v>104</v>
      </c>
      <c r="M236">
        <v>77041</v>
      </c>
      <c r="N236" t="s">
        <v>105</v>
      </c>
      <c r="O236" t="s">
        <v>6463</v>
      </c>
      <c r="P236" t="s">
        <v>71</v>
      </c>
      <c r="Q236" t="s">
        <v>72</v>
      </c>
      <c r="R236" t="s">
        <v>6464</v>
      </c>
      <c r="S236">
        <v>131.88000000000002</v>
      </c>
      <c r="T236">
        <v>3</v>
      </c>
      <c r="U236">
        <v>0.2</v>
      </c>
      <c r="V236">
        <v>14.836499999999987</v>
      </c>
    </row>
    <row r="237" spans="1:22" x14ac:dyDescent="0.3">
      <c r="A237">
        <v>8560</v>
      </c>
      <c r="B237" t="s">
        <v>10105</v>
      </c>
      <c r="C237">
        <v>2013</v>
      </c>
      <c r="D237" s="27">
        <v>41632</v>
      </c>
      <c r="E237" s="27">
        <v>41635</v>
      </c>
      <c r="F237" t="s">
        <v>23</v>
      </c>
      <c r="G237" t="s">
        <v>1345</v>
      </c>
      <c r="H237" t="s">
        <v>1346</v>
      </c>
      <c r="I237" t="s">
        <v>41</v>
      </c>
      <c r="J237" t="s">
        <v>27</v>
      </c>
      <c r="K237" t="s">
        <v>184</v>
      </c>
      <c r="L237" t="s">
        <v>104</v>
      </c>
      <c r="M237">
        <v>77041</v>
      </c>
      <c r="N237" t="s">
        <v>105</v>
      </c>
      <c r="O237" t="s">
        <v>4776</v>
      </c>
      <c r="P237" t="s">
        <v>71</v>
      </c>
      <c r="Q237" t="s">
        <v>72</v>
      </c>
      <c r="R237" t="s">
        <v>4777</v>
      </c>
      <c r="S237">
        <v>287.88</v>
      </c>
      <c r="T237">
        <v>3</v>
      </c>
      <c r="U237">
        <v>0.2</v>
      </c>
      <c r="V237">
        <v>35.984999999999999</v>
      </c>
    </row>
    <row r="238" spans="1:22" x14ac:dyDescent="0.3">
      <c r="A238">
        <v>8559</v>
      </c>
      <c r="B238" t="s">
        <v>10105</v>
      </c>
      <c r="C238">
        <v>2013</v>
      </c>
      <c r="D238" s="27">
        <v>41632</v>
      </c>
      <c r="E238" s="27">
        <v>41635</v>
      </c>
      <c r="F238" t="s">
        <v>23</v>
      </c>
      <c r="G238" t="s">
        <v>1345</v>
      </c>
      <c r="H238" t="s">
        <v>1346</v>
      </c>
      <c r="I238" t="s">
        <v>41</v>
      </c>
      <c r="J238" t="s">
        <v>27</v>
      </c>
      <c r="K238" t="s">
        <v>184</v>
      </c>
      <c r="L238" t="s">
        <v>104</v>
      </c>
      <c r="M238">
        <v>77041</v>
      </c>
      <c r="N238" t="s">
        <v>105</v>
      </c>
      <c r="O238" t="s">
        <v>7177</v>
      </c>
      <c r="P238" t="s">
        <v>46</v>
      </c>
      <c r="Q238" t="s">
        <v>47</v>
      </c>
      <c r="R238" t="s">
        <v>7178</v>
      </c>
      <c r="S238">
        <v>45.36</v>
      </c>
      <c r="T238">
        <v>9</v>
      </c>
      <c r="U238">
        <v>0.2</v>
      </c>
      <c r="V238">
        <v>14.741999999999997</v>
      </c>
    </row>
    <row r="239" spans="1:22" x14ac:dyDescent="0.3">
      <c r="A239">
        <v>8558</v>
      </c>
      <c r="B239" t="s">
        <v>10105</v>
      </c>
      <c r="C239">
        <v>2013</v>
      </c>
      <c r="D239" s="27">
        <v>41632</v>
      </c>
      <c r="E239" s="27">
        <v>41635</v>
      </c>
      <c r="F239" t="s">
        <v>23</v>
      </c>
      <c r="G239" t="s">
        <v>1345</v>
      </c>
      <c r="H239" t="s">
        <v>1346</v>
      </c>
      <c r="I239" t="s">
        <v>41</v>
      </c>
      <c r="J239" t="s">
        <v>27</v>
      </c>
      <c r="K239" t="s">
        <v>184</v>
      </c>
      <c r="L239" t="s">
        <v>104</v>
      </c>
      <c r="M239">
        <v>77041</v>
      </c>
      <c r="N239" t="s">
        <v>105</v>
      </c>
      <c r="O239" t="s">
        <v>3381</v>
      </c>
      <c r="P239" t="s">
        <v>71</v>
      </c>
      <c r="Q239" t="s">
        <v>72</v>
      </c>
      <c r="R239" t="s">
        <v>3382</v>
      </c>
      <c r="S239">
        <v>453.57600000000002</v>
      </c>
      <c r="T239">
        <v>3</v>
      </c>
      <c r="U239">
        <v>0.2</v>
      </c>
      <c r="V239">
        <v>39.687899999999985</v>
      </c>
    </row>
    <row r="240" spans="1:22" x14ac:dyDescent="0.3">
      <c r="A240">
        <v>8555</v>
      </c>
      <c r="B240" t="s">
        <v>10103</v>
      </c>
      <c r="C240">
        <v>2013</v>
      </c>
      <c r="D240" s="27">
        <v>41618</v>
      </c>
      <c r="E240" s="27">
        <v>41620</v>
      </c>
      <c r="F240" t="s">
        <v>188</v>
      </c>
      <c r="G240" t="s">
        <v>3347</v>
      </c>
      <c r="H240" t="s">
        <v>3348</v>
      </c>
      <c r="I240" t="s">
        <v>26</v>
      </c>
      <c r="J240" t="s">
        <v>27</v>
      </c>
      <c r="K240" t="s">
        <v>318</v>
      </c>
      <c r="L240" t="s">
        <v>319</v>
      </c>
      <c r="M240">
        <v>22153</v>
      </c>
      <c r="N240" t="s">
        <v>30</v>
      </c>
      <c r="O240" t="s">
        <v>3919</v>
      </c>
      <c r="P240" t="s">
        <v>32</v>
      </c>
      <c r="Q240" t="s">
        <v>56</v>
      </c>
      <c r="R240" t="s">
        <v>3920</v>
      </c>
      <c r="S240">
        <v>1056.8599999999999</v>
      </c>
      <c r="T240">
        <v>7</v>
      </c>
      <c r="U240">
        <v>0</v>
      </c>
      <c r="V240">
        <v>158.52899999999994</v>
      </c>
    </row>
    <row r="241" spans="1:22" x14ac:dyDescent="0.3">
      <c r="A241">
        <v>8549</v>
      </c>
      <c r="B241" t="s">
        <v>10098</v>
      </c>
      <c r="C241">
        <v>2012</v>
      </c>
      <c r="D241" s="27">
        <v>41248</v>
      </c>
      <c r="E241" s="27">
        <v>41253</v>
      </c>
      <c r="F241" t="s">
        <v>50</v>
      </c>
      <c r="G241" t="s">
        <v>2760</v>
      </c>
      <c r="H241" t="s">
        <v>2761</v>
      </c>
      <c r="I241" t="s">
        <v>41</v>
      </c>
      <c r="J241" t="s">
        <v>27</v>
      </c>
      <c r="K241" t="s">
        <v>42</v>
      </c>
      <c r="L241" t="s">
        <v>43</v>
      </c>
      <c r="M241">
        <v>90049</v>
      </c>
      <c r="N241" t="s">
        <v>44</v>
      </c>
      <c r="O241" t="s">
        <v>3200</v>
      </c>
      <c r="P241" t="s">
        <v>46</v>
      </c>
      <c r="Q241" t="s">
        <v>47</v>
      </c>
      <c r="R241" t="s">
        <v>3201</v>
      </c>
      <c r="S241">
        <v>12.6</v>
      </c>
      <c r="T241">
        <v>4</v>
      </c>
      <c r="U241">
        <v>0</v>
      </c>
      <c r="V241">
        <v>6.048</v>
      </c>
    </row>
    <row r="242" spans="1:22" x14ac:dyDescent="0.3">
      <c r="A242">
        <v>8548</v>
      </c>
      <c r="B242" t="s">
        <v>10098</v>
      </c>
      <c r="C242">
        <v>2012</v>
      </c>
      <c r="D242" s="27">
        <v>41248</v>
      </c>
      <c r="E242" s="27">
        <v>41253</v>
      </c>
      <c r="F242" t="s">
        <v>50</v>
      </c>
      <c r="G242" t="s">
        <v>2760</v>
      </c>
      <c r="H242" t="s">
        <v>2761</v>
      </c>
      <c r="I242" t="s">
        <v>41</v>
      </c>
      <c r="J242" t="s">
        <v>27</v>
      </c>
      <c r="K242" t="s">
        <v>42</v>
      </c>
      <c r="L242" t="s">
        <v>43</v>
      </c>
      <c r="M242">
        <v>90049</v>
      </c>
      <c r="N242" t="s">
        <v>44</v>
      </c>
      <c r="O242" t="s">
        <v>844</v>
      </c>
      <c r="P242" t="s">
        <v>71</v>
      </c>
      <c r="Q242" t="s">
        <v>161</v>
      </c>
      <c r="R242" t="s">
        <v>845</v>
      </c>
      <c r="S242">
        <v>39</v>
      </c>
      <c r="T242">
        <v>3</v>
      </c>
      <c r="U242">
        <v>0</v>
      </c>
      <c r="V242">
        <v>17.549999999999997</v>
      </c>
    </row>
    <row r="243" spans="1:22" x14ac:dyDescent="0.3">
      <c r="A243">
        <v>8543</v>
      </c>
      <c r="B243" t="s">
        <v>10095</v>
      </c>
      <c r="C243">
        <v>2012</v>
      </c>
      <c r="D243" s="27">
        <v>41265</v>
      </c>
      <c r="E243" s="27">
        <v>41266</v>
      </c>
      <c r="F243" t="s">
        <v>188</v>
      </c>
      <c r="G243" t="s">
        <v>3389</v>
      </c>
      <c r="H243" t="s">
        <v>3390</v>
      </c>
      <c r="I243" t="s">
        <v>41</v>
      </c>
      <c r="J243" t="s">
        <v>27</v>
      </c>
      <c r="K243" t="s">
        <v>146</v>
      </c>
      <c r="L243" t="s">
        <v>147</v>
      </c>
      <c r="M243">
        <v>19140</v>
      </c>
      <c r="N243" t="s">
        <v>148</v>
      </c>
      <c r="O243" t="s">
        <v>3375</v>
      </c>
      <c r="P243" t="s">
        <v>32</v>
      </c>
      <c r="Q243" t="s">
        <v>36</v>
      </c>
      <c r="R243" t="s">
        <v>3376</v>
      </c>
      <c r="S243">
        <v>422.62499999999994</v>
      </c>
      <c r="T243">
        <v>7</v>
      </c>
      <c r="U243">
        <v>0.3</v>
      </c>
      <c r="V243">
        <v>0</v>
      </c>
    </row>
    <row r="244" spans="1:22" x14ac:dyDescent="0.3">
      <c r="A244">
        <v>8542</v>
      </c>
      <c r="B244" t="s">
        <v>10095</v>
      </c>
      <c r="C244">
        <v>2012</v>
      </c>
      <c r="D244" s="27">
        <v>41265</v>
      </c>
      <c r="E244" s="27">
        <v>41266</v>
      </c>
      <c r="F244" t="s">
        <v>188</v>
      </c>
      <c r="G244" t="s">
        <v>3389</v>
      </c>
      <c r="H244" t="s">
        <v>3390</v>
      </c>
      <c r="I244" t="s">
        <v>41</v>
      </c>
      <c r="J244" t="s">
        <v>27</v>
      </c>
      <c r="K244" t="s">
        <v>146</v>
      </c>
      <c r="L244" t="s">
        <v>147</v>
      </c>
      <c r="M244">
        <v>19140</v>
      </c>
      <c r="N244" t="s">
        <v>148</v>
      </c>
      <c r="O244" t="s">
        <v>4907</v>
      </c>
      <c r="P244" t="s">
        <v>46</v>
      </c>
      <c r="Q244" t="s">
        <v>59</v>
      </c>
      <c r="R244" t="s">
        <v>4908</v>
      </c>
      <c r="S244">
        <v>33.568000000000005</v>
      </c>
      <c r="T244">
        <v>2</v>
      </c>
      <c r="U244">
        <v>0.2</v>
      </c>
      <c r="V244">
        <v>1.6783999999999981</v>
      </c>
    </row>
    <row r="245" spans="1:22" x14ac:dyDescent="0.3">
      <c r="A245">
        <v>8534</v>
      </c>
      <c r="B245" t="s">
        <v>10088</v>
      </c>
      <c r="C245">
        <v>2013</v>
      </c>
      <c r="D245" s="27">
        <v>41609</v>
      </c>
      <c r="E245" s="27">
        <v>41615</v>
      </c>
      <c r="F245" t="s">
        <v>50</v>
      </c>
      <c r="G245" t="s">
        <v>805</v>
      </c>
      <c r="H245" t="s">
        <v>806</v>
      </c>
      <c r="I245" t="s">
        <v>26</v>
      </c>
      <c r="J245" t="s">
        <v>27</v>
      </c>
      <c r="K245" t="s">
        <v>880</v>
      </c>
      <c r="L245" t="s">
        <v>238</v>
      </c>
      <c r="M245">
        <v>48227</v>
      </c>
      <c r="N245" t="s">
        <v>105</v>
      </c>
      <c r="O245" t="s">
        <v>336</v>
      </c>
      <c r="P245" t="s">
        <v>32</v>
      </c>
      <c r="Q245" t="s">
        <v>36</v>
      </c>
      <c r="R245" t="s">
        <v>337</v>
      </c>
      <c r="S245">
        <v>389.97</v>
      </c>
      <c r="T245">
        <v>3</v>
      </c>
      <c r="U245">
        <v>0</v>
      </c>
      <c r="V245">
        <v>35.097300000000004</v>
      </c>
    </row>
    <row r="246" spans="1:22" x14ac:dyDescent="0.3">
      <c r="A246">
        <v>8533</v>
      </c>
      <c r="B246" t="s">
        <v>10088</v>
      </c>
      <c r="C246">
        <v>2013</v>
      </c>
      <c r="D246" s="27">
        <v>41609</v>
      </c>
      <c r="E246" s="27">
        <v>41615</v>
      </c>
      <c r="F246" t="s">
        <v>50</v>
      </c>
      <c r="G246" t="s">
        <v>805</v>
      </c>
      <c r="H246" t="s">
        <v>806</v>
      </c>
      <c r="I246" t="s">
        <v>26</v>
      </c>
      <c r="J246" t="s">
        <v>27</v>
      </c>
      <c r="K246" t="s">
        <v>880</v>
      </c>
      <c r="L246" t="s">
        <v>238</v>
      </c>
      <c r="M246">
        <v>48227</v>
      </c>
      <c r="N246" t="s">
        <v>105</v>
      </c>
      <c r="O246" t="s">
        <v>4149</v>
      </c>
      <c r="P246" t="s">
        <v>46</v>
      </c>
      <c r="Q246" t="s">
        <v>59</v>
      </c>
      <c r="R246" t="s">
        <v>4150</v>
      </c>
      <c r="S246">
        <v>496.86</v>
      </c>
      <c r="T246">
        <v>7</v>
      </c>
      <c r="U246">
        <v>0</v>
      </c>
      <c r="V246">
        <v>24.842999999999947</v>
      </c>
    </row>
    <row r="247" spans="1:22" x14ac:dyDescent="0.3">
      <c r="A247">
        <v>8532</v>
      </c>
      <c r="B247" t="s">
        <v>10088</v>
      </c>
      <c r="C247">
        <v>2013</v>
      </c>
      <c r="D247" s="27">
        <v>41609</v>
      </c>
      <c r="E247" s="27">
        <v>41615</v>
      </c>
      <c r="F247" t="s">
        <v>50</v>
      </c>
      <c r="G247" t="s">
        <v>805</v>
      </c>
      <c r="H247" t="s">
        <v>806</v>
      </c>
      <c r="I247" t="s">
        <v>26</v>
      </c>
      <c r="J247" t="s">
        <v>27</v>
      </c>
      <c r="K247" t="s">
        <v>880</v>
      </c>
      <c r="L247" t="s">
        <v>238</v>
      </c>
      <c r="M247">
        <v>48227</v>
      </c>
      <c r="N247" t="s">
        <v>105</v>
      </c>
      <c r="O247" t="s">
        <v>1266</v>
      </c>
      <c r="P247" t="s">
        <v>46</v>
      </c>
      <c r="Q247" t="s">
        <v>90</v>
      </c>
      <c r="R247" t="s">
        <v>1267</v>
      </c>
      <c r="S247">
        <v>13.76</v>
      </c>
      <c r="T247">
        <v>2</v>
      </c>
      <c r="U247">
        <v>0</v>
      </c>
      <c r="V247">
        <v>6.3295999999999992</v>
      </c>
    </row>
    <row r="248" spans="1:22" x14ac:dyDescent="0.3">
      <c r="A248">
        <v>8531</v>
      </c>
      <c r="B248" t="s">
        <v>10088</v>
      </c>
      <c r="C248">
        <v>2013</v>
      </c>
      <c r="D248" s="27">
        <v>41609</v>
      </c>
      <c r="E248" s="27">
        <v>41615</v>
      </c>
      <c r="F248" t="s">
        <v>50</v>
      </c>
      <c r="G248" t="s">
        <v>805</v>
      </c>
      <c r="H248" t="s">
        <v>806</v>
      </c>
      <c r="I248" t="s">
        <v>26</v>
      </c>
      <c r="J248" t="s">
        <v>27</v>
      </c>
      <c r="K248" t="s">
        <v>880</v>
      </c>
      <c r="L248" t="s">
        <v>238</v>
      </c>
      <c r="M248">
        <v>48227</v>
      </c>
      <c r="N248" t="s">
        <v>105</v>
      </c>
      <c r="O248" t="s">
        <v>5347</v>
      </c>
      <c r="P248" t="s">
        <v>46</v>
      </c>
      <c r="Q248" t="s">
        <v>90</v>
      </c>
      <c r="R248" t="s">
        <v>5348</v>
      </c>
      <c r="S248">
        <v>33.36</v>
      </c>
      <c r="T248">
        <v>4</v>
      </c>
      <c r="U248">
        <v>0</v>
      </c>
      <c r="V248">
        <v>16.68</v>
      </c>
    </row>
    <row r="249" spans="1:22" x14ac:dyDescent="0.3">
      <c r="A249">
        <v>8521</v>
      </c>
      <c r="B249" t="s">
        <v>10082</v>
      </c>
      <c r="C249">
        <v>2014</v>
      </c>
      <c r="D249" s="27">
        <v>41978</v>
      </c>
      <c r="E249" s="27">
        <v>41984</v>
      </c>
      <c r="F249" t="s">
        <v>50</v>
      </c>
      <c r="G249" t="s">
        <v>8517</v>
      </c>
      <c r="H249" t="s">
        <v>8518</v>
      </c>
      <c r="I249" t="s">
        <v>26</v>
      </c>
      <c r="J249" t="s">
        <v>27</v>
      </c>
      <c r="K249" t="s">
        <v>4824</v>
      </c>
      <c r="L249" t="s">
        <v>788</v>
      </c>
      <c r="M249">
        <v>7501</v>
      </c>
      <c r="N249" t="s">
        <v>148</v>
      </c>
      <c r="O249" t="s">
        <v>890</v>
      </c>
      <c r="P249" t="s">
        <v>32</v>
      </c>
      <c r="Q249" t="s">
        <v>36</v>
      </c>
      <c r="R249" t="s">
        <v>891</v>
      </c>
      <c r="S249">
        <v>302.94</v>
      </c>
      <c r="T249">
        <v>3</v>
      </c>
      <c r="U249">
        <v>0</v>
      </c>
      <c r="V249">
        <v>18.176399999999973</v>
      </c>
    </row>
    <row r="250" spans="1:22" x14ac:dyDescent="0.3">
      <c r="A250">
        <v>8520</v>
      </c>
      <c r="B250" t="s">
        <v>10082</v>
      </c>
      <c r="C250">
        <v>2014</v>
      </c>
      <c r="D250" s="27">
        <v>41978</v>
      </c>
      <c r="E250" s="27">
        <v>41984</v>
      </c>
      <c r="F250" t="s">
        <v>50</v>
      </c>
      <c r="G250" t="s">
        <v>8517</v>
      </c>
      <c r="H250" t="s">
        <v>8518</v>
      </c>
      <c r="I250" t="s">
        <v>26</v>
      </c>
      <c r="J250" t="s">
        <v>27</v>
      </c>
      <c r="K250" t="s">
        <v>4824</v>
      </c>
      <c r="L250" t="s">
        <v>788</v>
      </c>
      <c r="M250">
        <v>7501</v>
      </c>
      <c r="N250" t="s">
        <v>148</v>
      </c>
      <c r="O250" t="s">
        <v>701</v>
      </c>
      <c r="P250" t="s">
        <v>32</v>
      </c>
      <c r="Q250" t="s">
        <v>36</v>
      </c>
      <c r="R250" t="s">
        <v>702</v>
      </c>
      <c r="S250">
        <v>182.22</v>
      </c>
      <c r="T250">
        <v>3</v>
      </c>
      <c r="U250">
        <v>0</v>
      </c>
      <c r="V250">
        <v>45.555000000000007</v>
      </c>
    </row>
    <row r="251" spans="1:22" x14ac:dyDescent="0.3">
      <c r="A251">
        <v>250</v>
      </c>
      <c r="B251" t="s">
        <v>939</v>
      </c>
      <c r="C251">
        <v>2013</v>
      </c>
      <c r="D251" s="27">
        <v>41619</v>
      </c>
      <c r="E251" s="27">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8519</v>
      </c>
      <c r="B252" t="s">
        <v>10082</v>
      </c>
      <c r="C252">
        <v>2014</v>
      </c>
      <c r="D252" s="27">
        <v>41978</v>
      </c>
      <c r="E252" s="27">
        <v>41984</v>
      </c>
      <c r="F252" t="s">
        <v>50</v>
      </c>
      <c r="G252" t="s">
        <v>8517</v>
      </c>
      <c r="H252" t="s">
        <v>8518</v>
      </c>
      <c r="I252" t="s">
        <v>26</v>
      </c>
      <c r="J252" t="s">
        <v>27</v>
      </c>
      <c r="K252" t="s">
        <v>4824</v>
      </c>
      <c r="L252" t="s">
        <v>788</v>
      </c>
      <c r="M252">
        <v>7501</v>
      </c>
      <c r="N252" t="s">
        <v>148</v>
      </c>
      <c r="O252" t="s">
        <v>9595</v>
      </c>
      <c r="P252" t="s">
        <v>32</v>
      </c>
      <c r="Q252" t="s">
        <v>65</v>
      </c>
      <c r="R252" t="s">
        <v>9596</v>
      </c>
      <c r="S252">
        <v>12.99</v>
      </c>
      <c r="T252">
        <v>1</v>
      </c>
      <c r="U252">
        <v>0</v>
      </c>
      <c r="V252">
        <v>1.5587999999999997</v>
      </c>
    </row>
    <row r="253" spans="1:22" x14ac:dyDescent="0.3">
      <c r="A253">
        <v>8512</v>
      </c>
      <c r="B253" t="s">
        <v>10076</v>
      </c>
      <c r="C253">
        <v>2013</v>
      </c>
      <c r="D253" s="27">
        <v>41631</v>
      </c>
      <c r="E253" s="27">
        <v>41635</v>
      </c>
      <c r="F253" t="s">
        <v>50</v>
      </c>
      <c r="G253" t="s">
        <v>564</v>
      </c>
      <c r="H253" t="s">
        <v>565</v>
      </c>
      <c r="I253" t="s">
        <v>26</v>
      </c>
      <c r="J253" t="s">
        <v>27</v>
      </c>
      <c r="K253" t="s">
        <v>266</v>
      </c>
      <c r="L253" t="s">
        <v>267</v>
      </c>
      <c r="M253">
        <v>10035</v>
      </c>
      <c r="N253" t="s">
        <v>148</v>
      </c>
      <c r="O253" t="s">
        <v>5781</v>
      </c>
      <c r="P253" t="s">
        <v>46</v>
      </c>
      <c r="Q253" t="s">
        <v>75</v>
      </c>
      <c r="R253" t="s">
        <v>5782</v>
      </c>
      <c r="S253">
        <v>25.584000000000003</v>
      </c>
      <c r="T253">
        <v>2</v>
      </c>
      <c r="U253">
        <v>0.2</v>
      </c>
      <c r="V253">
        <v>8.9543999999999997</v>
      </c>
    </row>
    <row r="254" spans="1:22" x14ac:dyDescent="0.3">
      <c r="A254">
        <v>253</v>
      </c>
      <c r="B254" t="s">
        <v>950</v>
      </c>
      <c r="C254">
        <v>2013</v>
      </c>
      <c r="D254" s="27">
        <v>41619</v>
      </c>
      <c r="E254" s="27">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27">
        <v>41619</v>
      </c>
      <c r="E255" s="27">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8511</v>
      </c>
      <c r="B256" t="s">
        <v>10075</v>
      </c>
      <c r="C256">
        <v>2012</v>
      </c>
      <c r="D256" s="27">
        <v>41254</v>
      </c>
      <c r="E256" s="27">
        <v>41257</v>
      </c>
      <c r="F256" t="s">
        <v>188</v>
      </c>
      <c r="G256" t="s">
        <v>1906</v>
      </c>
      <c r="H256" t="s">
        <v>1907</v>
      </c>
      <c r="I256" t="s">
        <v>26</v>
      </c>
      <c r="J256" t="s">
        <v>27</v>
      </c>
      <c r="K256" t="s">
        <v>880</v>
      </c>
      <c r="L256" t="s">
        <v>238</v>
      </c>
      <c r="M256">
        <v>48205</v>
      </c>
      <c r="N256" t="s">
        <v>105</v>
      </c>
      <c r="O256" t="s">
        <v>4035</v>
      </c>
      <c r="P256" t="s">
        <v>46</v>
      </c>
      <c r="Q256" t="s">
        <v>75</v>
      </c>
      <c r="R256" t="s">
        <v>4036</v>
      </c>
      <c r="S256">
        <v>23</v>
      </c>
      <c r="T256">
        <v>2</v>
      </c>
      <c r="U256">
        <v>0</v>
      </c>
      <c r="V256">
        <v>10.35</v>
      </c>
    </row>
    <row r="257" spans="1:22" x14ac:dyDescent="0.3">
      <c r="A257">
        <v>8510</v>
      </c>
      <c r="B257" t="s">
        <v>10075</v>
      </c>
      <c r="C257">
        <v>2012</v>
      </c>
      <c r="D257" s="27">
        <v>41254</v>
      </c>
      <c r="E257" s="27">
        <v>41257</v>
      </c>
      <c r="F257" t="s">
        <v>188</v>
      </c>
      <c r="G257" t="s">
        <v>1906</v>
      </c>
      <c r="H257" t="s">
        <v>1907</v>
      </c>
      <c r="I257" t="s">
        <v>26</v>
      </c>
      <c r="J257" t="s">
        <v>27</v>
      </c>
      <c r="K257" t="s">
        <v>880</v>
      </c>
      <c r="L257" t="s">
        <v>238</v>
      </c>
      <c r="M257">
        <v>48205</v>
      </c>
      <c r="N257" t="s">
        <v>105</v>
      </c>
      <c r="O257" t="s">
        <v>5890</v>
      </c>
      <c r="P257" t="s">
        <v>71</v>
      </c>
      <c r="Q257" t="s">
        <v>72</v>
      </c>
      <c r="R257" t="s">
        <v>5891</v>
      </c>
      <c r="S257">
        <v>125.99</v>
      </c>
      <c r="T257">
        <v>1</v>
      </c>
      <c r="U257">
        <v>0</v>
      </c>
      <c r="V257">
        <v>31.497500000000002</v>
      </c>
    </row>
    <row r="258" spans="1:22" x14ac:dyDescent="0.3">
      <c r="A258">
        <v>8509</v>
      </c>
      <c r="B258" t="s">
        <v>10075</v>
      </c>
      <c r="C258">
        <v>2012</v>
      </c>
      <c r="D258" s="27">
        <v>41254</v>
      </c>
      <c r="E258" s="27">
        <v>41257</v>
      </c>
      <c r="F258" t="s">
        <v>188</v>
      </c>
      <c r="G258" t="s">
        <v>1906</v>
      </c>
      <c r="H258" t="s">
        <v>1907</v>
      </c>
      <c r="I258" t="s">
        <v>26</v>
      </c>
      <c r="J258" t="s">
        <v>27</v>
      </c>
      <c r="K258" t="s">
        <v>880</v>
      </c>
      <c r="L258" t="s">
        <v>238</v>
      </c>
      <c r="M258">
        <v>48205</v>
      </c>
      <c r="N258" t="s">
        <v>105</v>
      </c>
      <c r="O258" t="s">
        <v>3089</v>
      </c>
      <c r="P258" t="s">
        <v>71</v>
      </c>
      <c r="Q258" t="s">
        <v>161</v>
      </c>
      <c r="R258" t="s">
        <v>3090</v>
      </c>
      <c r="S258">
        <v>175.23</v>
      </c>
      <c r="T258">
        <v>11</v>
      </c>
      <c r="U258">
        <v>0</v>
      </c>
      <c r="V258">
        <v>61.330500000000001</v>
      </c>
    </row>
    <row r="259" spans="1:22" x14ac:dyDescent="0.3">
      <c r="A259">
        <v>8496</v>
      </c>
      <c r="B259" t="s">
        <v>10069</v>
      </c>
      <c r="C259">
        <v>2013</v>
      </c>
      <c r="D259" s="27">
        <v>41611</v>
      </c>
      <c r="E259" s="27">
        <v>41617</v>
      </c>
      <c r="F259" t="s">
        <v>50</v>
      </c>
      <c r="G259" t="s">
        <v>1108</v>
      </c>
      <c r="H259" t="s">
        <v>1109</v>
      </c>
      <c r="I259" t="s">
        <v>41</v>
      </c>
      <c r="J259" t="s">
        <v>27</v>
      </c>
      <c r="K259" t="s">
        <v>9521</v>
      </c>
      <c r="L259" t="s">
        <v>457</v>
      </c>
      <c r="M259">
        <v>80501</v>
      </c>
      <c r="N259" t="s">
        <v>44</v>
      </c>
      <c r="O259" t="s">
        <v>7137</v>
      </c>
      <c r="P259" t="s">
        <v>71</v>
      </c>
      <c r="Q259" t="s">
        <v>161</v>
      </c>
      <c r="R259" t="s">
        <v>7138</v>
      </c>
      <c r="S259">
        <v>165.60000000000002</v>
      </c>
      <c r="T259">
        <v>3</v>
      </c>
      <c r="U259">
        <v>0.2</v>
      </c>
      <c r="V259">
        <v>-6.2100000000000151</v>
      </c>
    </row>
    <row r="260" spans="1:22" x14ac:dyDescent="0.3">
      <c r="A260">
        <v>259</v>
      </c>
      <c r="B260" t="s">
        <v>964</v>
      </c>
      <c r="C260">
        <v>2014</v>
      </c>
      <c r="D260" s="27">
        <v>41975</v>
      </c>
      <c r="E260" s="27">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27">
        <v>41975</v>
      </c>
      <c r="E261" s="27">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27">
        <v>41975</v>
      </c>
      <c r="E262" s="27">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8479</v>
      </c>
      <c r="B263" t="s">
        <v>10056</v>
      </c>
      <c r="C263">
        <v>2014</v>
      </c>
      <c r="D263" s="27">
        <v>41992</v>
      </c>
      <c r="E263" s="27">
        <v>41998</v>
      </c>
      <c r="F263" t="s">
        <v>50</v>
      </c>
      <c r="G263" t="s">
        <v>4176</v>
      </c>
      <c r="H263" t="s">
        <v>4177</v>
      </c>
      <c r="I263" t="s">
        <v>102</v>
      </c>
      <c r="J263" t="s">
        <v>27</v>
      </c>
      <c r="K263" t="s">
        <v>127</v>
      </c>
      <c r="L263" t="s">
        <v>43</v>
      </c>
      <c r="M263">
        <v>94110</v>
      </c>
      <c r="N263" t="s">
        <v>44</v>
      </c>
      <c r="O263" t="s">
        <v>2607</v>
      </c>
      <c r="P263" t="s">
        <v>46</v>
      </c>
      <c r="Q263" t="s">
        <v>68</v>
      </c>
      <c r="R263" t="s">
        <v>2608</v>
      </c>
      <c r="S263">
        <v>5.76</v>
      </c>
      <c r="T263">
        <v>2</v>
      </c>
      <c r="U263">
        <v>0</v>
      </c>
      <c r="V263">
        <v>1.6703999999999999</v>
      </c>
    </row>
    <row r="264" spans="1:22" x14ac:dyDescent="0.3">
      <c r="A264">
        <v>8441</v>
      </c>
      <c r="B264" t="s">
        <v>10032</v>
      </c>
      <c r="C264">
        <v>2013</v>
      </c>
      <c r="D264" s="27">
        <v>41617</v>
      </c>
      <c r="E264" s="27">
        <v>41621</v>
      </c>
      <c r="F264" t="s">
        <v>23</v>
      </c>
      <c r="G264" t="s">
        <v>6180</v>
      </c>
      <c r="H264" t="s">
        <v>6181</v>
      </c>
      <c r="I264" t="s">
        <v>102</v>
      </c>
      <c r="J264" t="s">
        <v>27</v>
      </c>
      <c r="K264" t="s">
        <v>497</v>
      </c>
      <c r="L264" t="s">
        <v>498</v>
      </c>
      <c r="M264">
        <v>43229</v>
      </c>
      <c r="N264" t="s">
        <v>148</v>
      </c>
      <c r="O264" t="s">
        <v>1028</v>
      </c>
      <c r="P264" t="s">
        <v>46</v>
      </c>
      <c r="Q264" t="s">
        <v>90</v>
      </c>
      <c r="R264" t="s">
        <v>1029</v>
      </c>
      <c r="S264">
        <v>10.584000000000001</v>
      </c>
      <c r="T264">
        <v>3</v>
      </c>
      <c r="U264">
        <v>0.2</v>
      </c>
      <c r="V264">
        <v>3.4397999999999995</v>
      </c>
    </row>
    <row r="265" spans="1:22" x14ac:dyDescent="0.3">
      <c r="A265">
        <v>8438</v>
      </c>
      <c r="B265" t="s">
        <v>10029</v>
      </c>
      <c r="C265">
        <v>2012</v>
      </c>
      <c r="D265" s="27">
        <v>41253</v>
      </c>
      <c r="E265" s="27">
        <v>41259</v>
      </c>
      <c r="F265" t="s">
        <v>50</v>
      </c>
      <c r="G265" t="s">
        <v>2996</v>
      </c>
      <c r="H265" t="s">
        <v>2997</v>
      </c>
      <c r="I265" t="s">
        <v>26</v>
      </c>
      <c r="J265" t="s">
        <v>27</v>
      </c>
      <c r="K265" t="s">
        <v>2180</v>
      </c>
      <c r="L265" t="s">
        <v>498</v>
      </c>
      <c r="M265">
        <v>44105</v>
      </c>
      <c r="N265" t="s">
        <v>148</v>
      </c>
      <c r="O265" t="s">
        <v>5617</v>
      </c>
      <c r="P265" t="s">
        <v>71</v>
      </c>
      <c r="Q265" t="s">
        <v>161</v>
      </c>
      <c r="R265" t="s">
        <v>5618</v>
      </c>
      <c r="S265">
        <v>25.488</v>
      </c>
      <c r="T265">
        <v>2</v>
      </c>
      <c r="U265">
        <v>0.2</v>
      </c>
      <c r="V265">
        <v>4.4603999999999999</v>
      </c>
    </row>
    <row r="266" spans="1:22" x14ac:dyDescent="0.3">
      <c r="A266">
        <v>8430</v>
      </c>
      <c r="B266" t="s">
        <v>10024</v>
      </c>
      <c r="C266">
        <v>2013</v>
      </c>
      <c r="D266" s="27">
        <v>41628</v>
      </c>
      <c r="E266" s="27">
        <v>41630</v>
      </c>
      <c r="F266" t="s">
        <v>23</v>
      </c>
      <c r="G266" t="s">
        <v>486</v>
      </c>
      <c r="H266" t="s">
        <v>487</v>
      </c>
      <c r="I266" t="s">
        <v>26</v>
      </c>
      <c r="J266" t="s">
        <v>27</v>
      </c>
      <c r="K266" t="s">
        <v>4771</v>
      </c>
      <c r="L266" t="s">
        <v>147</v>
      </c>
      <c r="M266">
        <v>19601</v>
      </c>
      <c r="N266" t="s">
        <v>148</v>
      </c>
      <c r="O266" t="s">
        <v>7015</v>
      </c>
      <c r="P266" t="s">
        <v>32</v>
      </c>
      <c r="Q266" t="s">
        <v>65</v>
      </c>
      <c r="R266" t="s">
        <v>7016</v>
      </c>
      <c r="S266">
        <v>303.92</v>
      </c>
      <c r="T266">
        <v>5</v>
      </c>
      <c r="U266">
        <v>0.2</v>
      </c>
      <c r="V266">
        <v>-30.392000000000024</v>
      </c>
    </row>
    <row r="267" spans="1:22" x14ac:dyDescent="0.3">
      <c r="A267">
        <v>8415</v>
      </c>
      <c r="B267" t="s">
        <v>10016</v>
      </c>
      <c r="C267">
        <v>2013</v>
      </c>
      <c r="D267" s="27">
        <v>41626</v>
      </c>
      <c r="E267" s="27">
        <v>41630</v>
      </c>
      <c r="F267" t="s">
        <v>50</v>
      </c>
      <c r="G267" t="s">
        <v>2822</v>
      </c>
      <c r="H267" t="s">
        <v>2823</v>
      </c>
      <c r="I267" t="s">
        <v>41</v>
      </c>
      <c r="J267" t="s">
        <v>27</v>
      </c>
      <c r="K267" t="s">
        <v>1127</v>
      </c>
      <c r="L267" t="s">
        <v>104</v>
      </c>
      <c r="M267">
        <v>76017</v>
      </c>
      <c r="N267" t="s">
        <v>105</v>
      </c>
      <c r="O267" t="s">
        <v>7137</v>
      </c>
      <c r="P267" t="s">
        <v>71</v>
      </c>
      <c r="Q267" t="s">
        <v>161</v>
      </c>
      <c r="R267" t="s">
        <v>7138</v>
      </c>
      <c r="S267">
        <v>165.60000000000002</v>
      </c>
      <c r="T267">
        <v>3</v>
      </c>
      <c r="U267">
        <v>0.2</v>
      </c>
      <c r="V267">
        <v>-6.2100000000000151</v>
      </c>
    </row>
    <row r="268" spans="1:22" x14ac:dyDescent="0.3">
      <c r="A268">
        <v>8414</v>
      </c>
      <c r="B268" t="s">
        <v>10016</v>
      </c>
      <c r="C268">
        <v>2013</v>
      </c>
      <c r="D268" s="27">
        <v>41626</v>
      </c>
      <c r="E268" s="27">
        <v>41630</v>
      </c>
      <c r="F268" t="s">
        <v>50</v>
      </c>
      <c r="G268" t="s">
        <v>2822</v>
      </c>
      <c r="H268" t="s">
        <v>2823</v>
      </c>
      <c r="I268" t="s">
        <v>41</v>
      </c>
      <c r="J268" t="s">
        <v>27</v>
      </c>
      <c r="K268" t="s">
        <v>1127</v>
      </c>
      <c r="L268" t="s">
        <v>104</v>
      </c>
      <c r="M268">
        <v>76017</v>
      </c>
      <c r="N268" t="s">
        <v>105</v>
      </c>
      <c r="O268" t="s">
        <v>4785</v>
      </c>
      <c r="P268" t="s">
        <v>46</v>
      </c>
      <c r="Q268" t="s">
        <v>90</v>
      </c>
      <c r="R268" t="s">
        <v>4786</v>
      </c>
      <c r="S268">
        <v>51.840000000000011</v>
      </c>
      <c r="T268">
        <v>10</v>
      </c>
      <c r="U268">
        <v>0.2</v>
      </c>
      <c r="V268">
        <v>18.143999999999998</v>
      </c>
    </row>
    <row r="269" spans="1:22" x14ac:dyDescent="0.3">
      <c r="A269">
        <v>8410</v>
      </c>
      <c r="B269" t="s">
        <v>10012</v>
      </c>
      <c r="C269">
        <v>2012</v>
      </c>
      <c r="D269" s="27">
        <v>41254</v>
      </c>
      <c r="E269" s="27">
        <v>41260</v>
      </c>
      <c r="F269" t="s">
        <v>50</v>
      </c>
      <c r="G269" t="s">
        <v>721</v>
      </c>
      <c r="H269" t="s">
        <v>722</v>
      </c>
      <c r="I269" t="s">
        <v>102</v>
      </c>
      <c r="J269" t="s">
        <v>27</v>
      </c>
      <c r="K269" t="s">
        <v>4898</v>
      </c>
      <c r="L269" t="s">
        <v>43</v>
      </c>
      <c r="M269">
        <v>92404</v>
      </c>
      <c r="N269" t="s">
        <v>44</v>
      </c>
      <c r="O269" t="s">
        <v>2557</v>
      </c>
      <c r="P269" t="s">
        <v>46</v>
      </c>
      <c r="Q269" t="s">
        <v>75</v>
      </c>
      <c r="R269" t="s">
        <v>2558</v>
      </c>
      <c r="S269">
        <v>110.52800000000001</v>
      </c>
      <c r="T269">
        <v>4</v>
      </c>
      <c r="U269">
        <v>0.2</v>
      </c>
      <c r="V269">
        <v>38.684799999999996</v>
      </c>
    </row>
    <row r="270" spans="1:22" x14ac:dyDescent="0.3">
      <c r="A270">
        <v>269</v>
      </c>
      <c r="B270" t="s">
        <v>1004</v>
      </c>
      <c r="C270">
        <v>2014</v>
      </c>
      <c r="D270" s="27">
        <v>41983</v>
      </c>
      <c r="E270" s="27">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27">
        <v>41983</v>
      </c>
      <c r="E271" s="27">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27">
        <v>42002</v>
      </c>
      <c r="E272" s="27">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8403</v>
      </c>
      <c r="B273" t="s">
        <v>10009</v>
      </c>
      <c r="C273">
        <v>2012</v>
      </c>
      <c r="D273" s="27">
        <v>41248</v>
      </c>
      <c r="E273" s="27">
        <v>41252</v>
      </c>
      <c r="F273" t="s">
        <v>23</v>
      </c>
      <c r="G273" t="s">
        <v>5666</v>
      </c>
      <c r="H273" t="s">
        <v>5667</v>
      </c>
      <c r="I273" t="s">
        <v>26</v>
      </c>
      <c r="J273" t="s">
        <v>27</v>
      </c>
      <c r="K273" t="s">
        <v>266</v>
      </c>
      <c r="L273" t="s">
        <v>267</v>
      </c>
      <c r="M273">
        <v>10009</v>
      </c>
      <c r="N273" t="s">
        <v>148</v>
      </c>
      <c r="O273" t="s">
        <v>2943</v>
      </c>
      <c r="P273" t="s">
        <v>46</v>
      </c>
      <c r="Q273" t="s">
        <v>90</v>
      </c>
      <c r="R273" t="s">
        <v>2944</v>
      </c>
      <c r="S273">
        <v>22.68</v>
      </c>
      <c r="T273">
        <v>2</v>
      </c>
      <c r="U273">
        <v>0</v>
      </c>
      <c r="V273">
        <v>11.113199999999999</v>
      </c>
    </row>
    <row r="274" spans="1:22" x14ac:dyDescent="0.3">
      <c r="A274">
        <v>8402</v>
      </c>
      <c r="B274" t="s">
        <v>10009</v>
      </c>
      <c r="C274">
        <v>2012</v>
      </c>
      <c r="D274" s="27">
        <v>41248</v>
      </c>
      <c r="E274" s="27">
        <v>41252</v>
      </c>
      <c r="F274" t="s">
        <v>23</v>
      </c>
      <c r="G274" t="s">
        <v>5666</v>
      </c>
      <c r="H274" t="s">
        <v>5667</v>
      </c>
      <c r="I274" t="s">
        <v>26</v>
      </c>
      <c r="J274" t="s">
        <v>27</v>
      </c>
      <c r="K274" t="s">
        <v>266</v>
      </c>
      <c r="L274" t="s">
        <v>267</v>
      </c>
      <c r="M274">
        <v>10009</v>
      </c>
      <c r="N274" t="s">
        <v>148</v>
      </c>
      <c r="O274" t="s">
        <v>6595</v>
      </c>
      <c r="P274" t="s">
        <v>32</v>
      </c>
      <c r="Q274" t="s">
        <v>36</v>
      </c>
      <c r="R274" t="s">
        <v>6596</v>
      </c>
      <c r="S274">
        <v>164.64599999999999</v>
      </c>
      <c r="T274">
        <v>3</v>
      </c>
      <c r="U274">
        <v>0.1</v>
      </c>
      <c r="V274">
        <v>12.805799999999994</v>
      </c>
    </row>
    <row r="275" spans="1:22" x14ac:dyDescent="0.3">
      <c r="A275">
        <v>8401</v>
      </c>
      <c r="B275" t="s">
        <v>10009</v>
      </c>
      <c r="C275">
        <v>2012</v>
      </c>
      <c r="D275" s="27">
        <v>41248</v>
      </c>
      <c r="E275" s="27">
        <v>41252</v>
      </c>
      <c r="F275" t="s">
        <v>23</v>
      </c>
      <c r="G275" t="s">
        <v>5666</v>
      </c>
      <c r="H275" t="s">
        <v>5667</v>
      </c>
      <c r="I275" t="s">
        <v>26</v>
      </c>
      <c r="J275" t="s">
        <v>27</v>
      </c>
      <c r="K275" t="s">
        <v>266</v>
      </c>
      <c r="L275" t="s">
        <v>267</v>
      </c>
      <c r="M275">
        <v>10009</v>
      </c>
      <c r="N275" t="s">
        <v>148</v>
      </c>
      <c r="O275" t="s">
        <v>3567</v>
      </c>
      <c r="P275" t="s">
        <v>46</v>
      </c>
      <c r="Q275" t="s">
        <v>75</v>
      </c>
      <c r="R275" t="s">
        <v>3568</v>
      </c>
      <c r="S275">
        <v>232.40000000000003</v>
      </c>
      <c r="T275">
        <v>5</v>
      </c>
      <c r="U275">
        <v>0.2</v>
      </c>
      <c r="V275">
        <v>78.434999999999988</v>
      </c>
    </row>
    <row r="276" spans="1:22" x14ac:dyDescent="0.3">
      <c r="A276">
        <v>8396</v>
      </c>
      <c r="B276" t="s">
        <v>10004</v>
      </c>
      <c r="C276">
        <v>2013</v>
      </c>
      <c r="D276" s="27">
        <v>41610</v>
      </c>
      <c r="E276" s="27">
        <v>41615</v>
      </c>
      <c r="F276" t="s">
        <v>23</v>
      </c>
      <c r="G276" t="s">
        <v>3480</v>
      </c>
      <c r="H276" t="s">
        <v>3481</v>
      </c>
      <c r="I276" t="s">
        <v>26</v>
      </c>
      <c r="J276" t="s">
        <v>27</v>
      </c>
      <c r="K276" t="s">
        <v>612</v>
      </c>
      <c r="L276" t="s">
        <v>1245</v>
      </c>
      <c r="M276">
        <v>2038</v>
      </c>
      <c r="N276" t="s">
        <v>148</v>
      </c>
      <c r="O276" t="s">
        <v>2400</v>
      </c>
      <c r="P276" t="s">
        <v>32</v>
      </c>
      <c r="Q276" t="s">
        <v>56</v>
      </c>
      <c r="R276" t="s">
        <v>2401</v>
      </c>
      <c r="S276">
        <v>366.00899999999996</v>
      </c>
      <c r="T276">
        <v>3</v>
      </c>
      <c r="U276">
        <v>0.3</v>
      </c>
      <c r="V276">
        <v>-47.058300000000003</v>
      </c>
    </row>
    <row r="277" spans="1:22" x14ac:dyDescent="0.3">
      <c r="A277">
        <v>8395</v>
      </c>
      <c r="B277" t="s">
        <v>10004</v>
      </c>
      <c r="C277">
        <v>2013</v>
      </c>
      <c r="D277" s="27">
        <v>41610</v>
      </c>
      <c r="E277" s="27">
        <v>41615</v>
      </c>
      <c r="F277" t="s">
        <v>23</v>
      </c>
      <c r="G277" t="s">
        <v>3480</v>
      </c>
      <c r="H277" t="s">
        <v>3481</v>
      </c>
      <c r="I277" t="s">
        <v>26</v>
      </c>
      <c r="J277" t="s">
        <v>27</v>
      </c>
      <c r="K277" t="s">
        <v>612</v>
      </c>
      <c r="L277" t="s">
        <v>1245</v>
      </c>
      <c r="M277">
        <v>2038</v>
      </c>
      <c r="N277" t="s">
        <v>148</v>
      </c>
      <c r="O277" t="s">
        <v>937</v>
      </c>
      <c r="P277" t="s">
        <v>46</v>
      </c>
      <c r="Q277" t="s">
        <v>78</v>
      </c>
      <c r="R277" t="s">
        <v>938</v>
      </c>
      <c r="S277">
        <v>901.94999999999993</v>
      </c>
      <c r="T277">
        <v>3</v>
      </c>
      <c r="U277">
        <v>0</v>
      </c>
      <c r="V277">
        <v>297.64349999999996</v>
      </c>
    </row>
    <row r="278" spans="1:22" x14ac:dyDescent="0.3">
      <c r="A278">
        <v>8394</v>
      </c>
      <c r="B278" t="s">
        <v>10004</v>
      </c>
      <c r="C278">
        <v>2013</v>
      </c>
      <c r="D278" s="27">
        <v>41610</v>
      </c>
      <c r="E278" s="27">
        <v>41615</v>
      </c>
      <c r="F278" t="s">
        <v>23</v>
      </c>
      <c r="G278" t="s">
        <v>3480</v>
      </c>
      <c r="H278" t="s">
        <v>3481</v>
      </c>
      <c r="I278" t="s">
        <v>26</v>
      </c>
      <c r="J278" t="s">
        <v>27</v>
      </c>
      <c r="K278" t="s">
        <v>612</v>
      </c>
      <c r="L278" t="s">
        <v>1245</v>
      </c>
      <c r="M278">
        <v>2038</v>
      </c>
      <c r="N278" t="s">
        <v>148</v>
      </c>
      <c r="O278" t="s">
        <v>5693</v>
      </c>
      <c r="P278" t="s">
        <v>32</v>
      </c>
      <c r="Q278" t="s">
        <v>65</v>
      </c>
      <c r="R278" t="s">
        <v>5694</v>
      </c>
      <c r="S278">
        <v>111.15</v>
      </c>
      <c r="T278">
        <v>5</v>
      </c>
      <c r="U278">
        <v>0</v>
      </c>
      <c r="V278">
        <v>48.906000000000006</v>
      </c>
    </row>
    <row r="279" spans="1:22" x14ac:dyDescent="0.3">
      <c r="A279">
        <v>8393</v>
      </c>
      <c r="B279" t="s">
        <v>10004</v>
      </c>
      <c r="C279">
        <v>2013</v>
      </c>
      <c r="D279" s="27">
        <v>41610</v>
      </c>
      <c r="E279" s="27">
        <v>41615</v>
      </c>
      <c r="F279" t="s">
        <v>23</v>
      </c>
      <c r="G279" t="s">
        <v>3480</v>
      </c>
      <c r="H279" t="s">
        <v>3481</v>
      </c>
      <c r="I279" t="s">
        <v>26</v>
      </c>
      <c r="J279" t="s">
        <v>27</v>
      </c>
      <c r="K279" t="s">
        <v>612</v>
      </c>
      <c r="L279" t="s">
        <v>1245</v>
      </c>
      <c r="M279">
        <v>2038</v>
      </c>
      <c r="N279" t="s">
        <v>148</v>
      </c>
      <c r="O279" t="s">
        <v>7598</v>
      </c>
      <c r="P279" t="s">
        <v>71</v>
      </c>
      <c r="Q279" t="s">
        <v>72</v>
      </c>
      <c r="R279" t="s">
        <v>7599</v>
      </c>
      <c r="S279">
        <v>137.94</v>
      </c>
      <c r="T279">
        <v>3</v>
      </c>
      <c r="U279">
        <v>0</v>
      </c>
      <c r="V279">
        <v>35.864399999999996</v>
      </c>
    </row>
    <row r="280" spans="1:22" x14ac:dyDescent="0.3">
      <c r="A280">
        <v>8392</v>
      </c>
      <c r="B280" t="s">
        <v>10002</v>
      </c>
      <c r="C280">
        <v>2014</v>
      </c>
      <c r="D280" s="27">
        <v>41997</v>
      </c>
      <c r="E280" s="27">
        <v>42004</v>
      </c>
      <c r="F280" t="s">
        <v>50</v>
      </c>
      <c r="G280" t="s">
        <v>6180</v>
      </c>
      <c r="H280" t="s">
        <v>6181</v>
      </c>
      <c r="I280" t="s">
        <v>102</v>
      </c>
      <c r="J280" t="s">
        <v>27</v>
      </c>
      <c r="K280" t="s">
        <v>10003</v>
      </c>
      <c r="L280" t="s">
        <v>747</v>
      </c>
      <c r="M280">
        <v>6810</v>
      </c>
      <c r="N280" t="s">
        <v>148</v>
      </c>
      <c r="O280" t="s">
        <v>3928</v>
      </c>
      <c r="P280" t="s">
        <v>32</v>
      </c>
      <c r="Q280" t="s">
        <v>65</v>
      </c>
      <c r="R280" t="s">
        <v>3929</v>
      </c>
      <c r="S280">
        <v>27.46</v>
      </c>
      <c r="T280">
        <v>2</v>
      </c>
      <c r="U280">
        <v>0</v>
      </c>
      <c r="V280">
        <v>9.8856000000000002</v>
      </c>
    </row>
    <row r="281" spans="1:22" x14ac:dyDescent="0.3">
      <c r="A281">
        <v>8391</v>
      </c>
      <c r="B281" t="s">
        <v>10001</v>
      </c>
      <c r="C281">
        <v>2014</v>
      </c>
      <c r="D281" s="27">
        <v>41978</v>
      </c>
      <c r="E281" s="27">
        <v>41980</v>
      </c>
      <c r="F281" t="s">
        <v>188</v>
      </c>
      <c r="G281" t="s">
        <v>2420</v>
      </c>
      <c r="H281" t="s">
        <v>2421</v>
      </c>
      <c r="I281" t="s">
        <v>41</v>
      </c>
      <c r="J281" t="s">
        <v>27</v>
      </c>
      <c r="K281" t="s">
        <v>42</v>
      </c>
      <c r="L281" t="s">
        <v>43</v>
      </c>
      <c r="M281">
        <v>90032</v>
      </c>
      <c r="N281" t="s">
        <v>44</v>
      </c>
      <c r="O281" t="s">
        <v>4004</v>
      </c>
      <c r="P281" t="s">
        <v>46</v>
      </c>
      <c r="Q281" t="s">
        <v>90</v>
      </c>
      <c r="R281" t="s">
        <v>4005</v>
      </c>
      <c r="S281">
        <v>11.76</v>
      </c>
      <c r="T281">
        <v>2</v>
      </c>
      <c r="U281">
        <v>0</v>
      </c>
      <c r="V281">
        <v>5.7623999999999995</v>
      </c>
    </row>
    <row r="282" spans="1:22" x14ac:dyDescent="0.3">
      <c r="A282">
        <v>8390</v>
      </c>
      <c r="B282" t="s">
        <v>10000</v>
      </c>
      <c r="C282">
        <v>2013</v>
      </c>
      <c r="D282" s="27">
        <v>41636</v>
      </c>
      <c r="E282" s="27">
        <v>41639</v>
      </c>
      <c r="F282" t="s">
        <v>188</v>
      </c>
      <c r="G282" t="s">
        <v>2313</v>
      </c>
      <c r="H282" t="s">
        <v>2314</v>
      </c>
      <c r="I282" t="s">
        <v>102</v>
      </c>
      <c r="J282" t="s">
        <v>27</v>
      </c>
      <c r="K282" t="s">
        <v>801</v>
      </c>
      <c r="L282" t="s">
        <v>498</v>
      </c>
      <c r="M282">
        <v>44312</v>
      </c>
      <c r="N282" t="s">
        <v>148</v>
      </c>
      <c r="O282" t="s">
        <v>499</v>
      </c>
      <c r="P282" t="s">
        <v>46</v>
      </c>
      <c r="Q282" t="s">
        <v>269</v>
      </c>
      <c r="R282" t="s">
        <v>500</v>
      </c>
      <c r="S282">
        <v>17.184000000000001</v>
      </c>
      <c r="T282">
        <v>6</v>
      </c>
      <c r="U282">
        <v>0.2</v>
      </c>
      <c r="V282">
        <v>6.2291999999999996</v>
      </c>
    </row>
    <row r="283" spans="1:22" x14ac:dyDescent="0.3">
      <c r="A283">
        <v>8372</v>
      </c>
      <c r="B283" t="s">
        <v>9986</v>
      </c>
      <c r="C283">
        <v>2011</v>
      </c>
      <c r="D283" s="27">
        <v>40904</v>
      </c>
      <c r="E283" s="27">
        <v>40907</v>
      </c>
      <c r="F283" t="s">
        <v>188</v>
      </c>
      <c r="G283" t="s">
        <v>6951</v>
      </c>
      <c r="H283" t="s">
        <v>6952</v>
      </c>
      <c r="I283" t="s">
        <v>26</v>
      </c>
      <c r="J283" t="s">
        <v>27</v>
      </c>
      <c r="K283" t="s">
        <v>103</v>
      </c>
      <c r="L283" t="s">
        <v>104</v>
      </c>
      <c r="M283">
        <v>76106</v>
      </c>
      <c r="N283" t="s">
        <v>105</v>
      </c>
      <c r="O283" t="s">
        <v>1724</v>
      </c>
      <c r="P283" t="s">
        <v>46</v>
      </c>
      <c r="Q283" t="s">
        <v>75</v>
      </c>
      <c r="R283" t="s">
        <v>1725</v>
      </c>
      <c r="S283">
        <v>4.9839999999999991</v>
      </c>
      <c r="T283">
        <v>1</v>
      </c>
      <c r="U283">
        <v>0.8</v>
      </c>
      <c r="V283">
        <v>-8.472800000000003</v>
      </c>
    </row>
    <row r="284" spans="1:22" x14ac:dyDescent="0.3">
      <c r="A284">
        <v>8339</v>
      </c>
      <c r="B284" t="s">
        <v>9967</v>
      </c>
      <c r="C284">
        <v>2011</v>
      </c>
      <c r="D284" s="27">
        <v>40904</v>
      </c>
      <c r="E284" s="27">
        <v>40911</v>
      </c>
      <c r="F284" t="s">
        <v>50</v>
      </c>
      <c r="G284" t="s">
        <v>4959</v>
      </c>
      <c r="H284" t="s">
        <v>4960</v>
      </c>
      <c r="I284" t="s">
        <v>41</v>
      </c>
      <c r="J284" t="s">
        <v>27</v>
      </c>
      <c r="K284" t="s">
        <v>357</v>
      </c>
      <c r="L284" t="s">
        <v>358</v>
      </c>
      <c r="M284">
        <v>35601</v>
      </c>
      <c r="N284" t="s">
        <v>30</v>
      </c>
      <c r="O284" t="s">
        <v>3021</v>
      </c>
      <c r="P284" t="s">
        <v>71</v>
      </c>
      <c r="Q284" t="s">
        <v>161</v>
      </c>
      <c r="R284" t="s">
        <v>3022</v>
      </c>
      <c r="S284">
        <v>498</v>
      </c>
      <c r="T284">
        <v>5</v>
      </c>
      <c r="U284">
        <v>0</v>
      </c>
      <c r="V284">
        <v>184.26</v>
      </c>
    </row>
    <row r="285" spans="1:22" x14ac:dyDescent="0.3">
      <c r="A285">
        <v>8338</v>
      </c>
      <c r="B285" t="s">
        <v>9967</v>
      </c>
      <c r="C285">
        <v>2011</v>
      </c>
      <c r="D285" s="27">
        <v>40904</v>
      </c>
      <c r="E285" s="27">
        <v>40911</v>
      </c>
      <c r="F285" t="s">
        <v>50</v>
      </c>
      <c r="G285" t="s">
        <v>4959</v>
      </c>
      <c r="H285" t="s">
        <v>4960</v>
      </c>
      <c r="I285" t="s">
        <v>41</v>
      </c>
      <c r="J285" t="s">
        <v>27</v>
      </c>
      <c r="K285" t="s">
        <v>357</v>
      </c>
      <c r="L285" t="s">
        <v>358</v>
      </c>
      <c r="M285">
        <v>35601</v>
      </c>
      <c r="N285" t="s">
        <v>30</v>
      </c>
      <c r="O285" t="s">
        <v>9318</v>
      </c>
      <c r="P285" t="s">
        <v>46</v>
      </c>
      <c r="Q285" t="s">
        <v>90</v>
      </c>
      <c r="R285" t="s">
        <v>9319</v>
      </c>
      <c r="S285">
        <v>23.92</v>
      </c>
      <c r="T285">
        <v>4</v>
      </c>
      <c r="U285">
        <v>0</v>
      </c>
      <c r="V285">
        <v>11.720800000000001</v>
      </c>
    </row>
    <row r="286" spans="1:22" x14ac:dyDescent="0.3">
      <c r="A286">
        <v>8321</v>
      </c>
      <c r="B286" t="s">
        <v>9952</v>
      </c>
      <c r="C286">
        <v>2012</v>
      </c>
      <c r="D286" s="27">
        <v>41248</v>
      </c>
      <c r="E286" s="27">
        <v>41249</v>
      </c>
      <c r="F286" t="s">
        <v>188</v>
      </c>
      <c r="G286" t="s">
        <v>144</v>
      </c>
      <c r="H286" t="s">
        <v>145</v>
      </c>
      <c r="I286" t="s">
        <v>26</v>
      </c>
      <c r="J286" t="s">
        <v>27</v>
      </c>
      <c r="K286" t="s">
        <v>815</v>
      </c>
      <c r="L286" t="s">
        <v>104</v>
      </c>
      <c r="M286">
        <v>75220</v>
      </c>
      <c r="N286" t="s">
        <v>105</v>
      </c>
      <c r="O286" t="s">
        <v>6238</v>
      </c>
      <c r="P286" t="s">
        <v>46</v>
      </c>
      <c r="Q286" t="s">
        <v>68</v>
      </c>
      <c r="R286" t="s">
        <v>6239</v>
      </c>
      <c r="S286">
        <v>45.04</v>
      </c>
      <c r="T286">
        <v>2</v>
      </c>
      <c r="U286">
        <v>0.2</v>
      </c>
      <c r="V286">
        <v>4.5040000000000031</v>
      </c>
    </row>
    <row r="287" spans="1:22" x14ac:dyDescent="0.3">
      <c r="A287">
        <v>8293</v>
      </c>
      <c r="B287" t="s">
        <v>9935</v>
      </c>
      <c r="C287">
        <v>2012</v>
      </c>
      <c r="D287" s="27">
        <v>41254</v>
      </c>
      <c r="E287" s="27">
        <v>41258</v>
      </c>
      <c r="F287" t="s">
        <v>50</v>
      </c>
      <c r="G287" t="s">
        <v>564</v>
      </c>
      <c r="H287" t="s">
        <v>565</v>
      </c>
      <c r="I287" t="s">
        <v>26</v>
      </c>
      <c r="J287" t="s">
        <v>27</v>
      </c>
      <c r="K287" t="s">
        <v>276</v>
      </c>
      <c r="L287" t="s">
        <v>498</v>
      </c>
      <c r="M287">
        <v>45373</v>
      </c>
      <c r="N287" t="s">
        <v>148</v>
      </c>
      <c r="O287" t="s">
        <v>5934</v>
      </c>
      <c r="P287" t="s">
        <v>46</v>
      </c>
      <c r="Q287" t="s">
        <v>75</v>
      </c>
      <c r="R287" t="s">
        <v>5935</v>
      </c>
      <c r="S287">
        <v>10.332000000000003</v>
      </c>
      <c r="T287">
        <v>3</v>
      </c>
      <c r="U287">
        <v>0.7</v>
      </c>
      <c r="V287">
        <v>-7.5767999999999986</v>
      </c>
    </row>
    <row r="288" spans="1:22" x14ac:dyDescent="0.3">
      <c r="A288">
        <v>287</v>
      </c>
      <c r="B288" t="s">
        <v>1059</v>
      </c>
      <c r="C288">
        <v>2013</v>
      </c>
      <c r="D288" s="27">
        <v>41627</v>
      </c>
      <c r="E288" s="27">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27">
        <v>41627</v>
      </c>
      <c r="E289" s="27">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27">
        <v>41627</v>
      </c>
      <c r="E290" s="27">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8286</v>
      </c>
      <c r="B291" t="s">
        <v>9933</v>
      </c>
      <c r="C291">
        <v>2012</v>
      </c>
      <c r="D291" s="27">
        <v>41264</v>
      </c>
      <c r="E291" s="27">
        <v>41269</v>
      </c>
      <c r="F291" t="s">
        <v>23</v>
      </c>
      <c r="G291" t="s">
        <v>3758</v>
      </c>
      <c r="H291" t="s">
        <v>3759</v>
      </c>
      <c r="I291" t="s">
        <v>102</v>
      </c>
      <c r="J291" t="s">
        <v>27</v>
      </c>
      <c r="K291" t="s">
        <v>9306</v>
      </c>
      <c r="L291" t="s">
        <v>211</v>
      </c>
      <c r="M291">
        <v>60174</v>
      </c>
      <c r="N291" t="s">
        <v>105</v>
      </c>
      <c r="O291" t="s">
        <v>1875</v>
      </c>
      <c r="P291" t="s">
        <v>32</v>
      </c>
      <c r="Q291" t="s">
        <v>65</v>
      </c>
      <c r="R291" t="s">
        <v>1876</v>
      </c>
      <c r="S291">
        <v>51.756000000000007</v>
      </c>
      <c r="T291">
        <v>3</v>
      </c>
      <c r="U291">
        <v>0.6</v>
      </c>
      <c r="V291">
        <v>-33.641399999999997</v>
      </c>
    </row>
    <row r="292" spans="1:22" x14ac:dyDescent="0.3">
      <c r="A292">
        <v>8285</v>
      </c>
      <c r="B292" t="s">
        <v>9933</v>
      </c>
      <c r="C292">
        <v>2012</v>
      </c>
      <c r="D292" s="27">
        <v>41264</v>
      </c>
      <c r="E292" s="27">
        <v>41269</v>
      </c>
      <c r="F292" t="s">
        <v>23</v>
      </c>
      <c r="G292" t="s">
        <v>3758</v>
      </c>
      <c r="H292" t="s">
        <v>3759</v>
      </c>
      <c r="I292" t="s">
        <v>102</v>
      </c>
      <c r="J292" t="s">
        <v>27</v>
      </c>
      <c r="K292" t="s">
        <v>9306</v>
      </c>
      <c r="L292" t="s">
        <v>211</v>
      </c>
      <c r="M292">
        <v>60174</v>
      </c>
      <c r="N292" t="s">
        <v>105</v>
      </c>
      <c r="O292" t="s">
        <v>3021</v>
      </c>
      <c r="P292" t="s">
        <v>71</v>
      </c>
      <c r="Q292" t="s">
        <v>161</v>
      </c>
      <c r="R292" t="s">
        <v>3022</v>
      </c>
      <c r="S292">
        <v>637.44000000000005</v>
      </c>
      <c r="T292">
        <v>8</v>
      </c>
      <c r="U292">
        <v>0.2</v>
      </c>
      <c r="V292">
        <v>135.45599999999996</v>
      </c>
    </row>
    <row r="293" spans="1:22" x14ac:dyDescent="0.3">
      <c r="A293">
        <v>8284</v>
      </c>
      <c r="B293" t="s">
        <v>9933</v>
      </c>
      <c r="C293">
        <v>2012</v>
      </c>
      <c r="D293" s="27">
        <v>41264</v>
      </c>
      <c r="E293" s="27">
        <v>41269</v>
      </c>
      <c r="F293" t="s">
        <v>23</v>
      </c>
      <c r="G293" t="s">
        <v>3758</v>
      </c>
      <c r="H293" t="s">
        <v>3759</v>
      </c>
      <c r="I293" t="s">
        <v>102</v>
      </c>
      <c r="J293" t="s">
        <v>27</v>
      </c>
      <c r="K293" t="s">
        <v>9306</v>
      </c>
      <c r="L293" t="s">
        <v>211</v>
      </c>
      <c r="M293">
        <v>60174</v>
      </c>
      <c r="N293" t="s">
        <v>105</v>
      </c>
      <c r="O293" t="s">
        <v>2836</v>
      </c>
      <c r="P293" t="s">
        <v>46</v>
      </c>
      <c r="Q293" t="s">
        <v>68</v>
      </c>
      <c r="R293" t="s">
        <v>2837</v>
      </c>
      <c r="S293">
        <v>59.903999999999996</v>
      </c>
      <c r="T293">
        <v>2</v>
      </c>
      <c r="U293">
        <v>0.2</v>
      </c>
      <c r="V293">
        <v>14.227200000000003</v>
      </c>
    </row>
    <row r="294" spans="1:22" x14ac:dyDescent="0.3">
      <c r="A294">
        <v>8283</v>
      </c>
      <c r="B294" t="s">
        <v>9933</v>
      </c>
      <c r="C294">
        <v>2012</v>
      </c>
      <c r="D294" s="27">
        <v>41264</v>
      </c>
      <c r="E294" s="27">
        <v>41269</v>
      </c>
      <c r="F294" t="s">
        <v>23</v>
      </c>
      <c r="G294" t="s">
        <v>3758</v>
      </c>
      <c r="H294" t="s">
        <v>3759</v>
      </c>
      <c r="I294" t="s">
        <v>102</v>
      </c>
      <c r="J294" t="s">
        <v>27</v>
      </c>
      <c r="K294" t="s">
        <v>9306</v>
      </c>
      <c r="L294" t="s">
        <v>211</v>
      </c>
      <c r="M294">
        <v>60174</v>
      </c>
      <c r="N294" t="s">
        <v>105</v>
      </c>
      <c r="O294" t="s">
        <v>3299</v>
      </c>
      <c r="P294" t="s">
        <v>71</v>
      </c>
      <c r="Q294" t="s">
        <v>682</v>
      </c>
      <c r="R294" t="s">
        <v>3300</v>
      </c>
      <c r="S294">
        <v>600.53</v>
      </c>
      <c r="T294">
        <v>2</v>
      </c>
      <c r="U294">
        <v>0.3</v>
      </c>
      <c r="V294">
        <v>137.26399999999995</v>
      </c>
    </row>
    <row r="295" spans="1:22" x14ac:dyDescent="0.3">
      <c r="A295">
        <v>294</v>
      </c>
      <c r="B295" t="s">
        <v>1078</v>
      </c>
      <c r="C295">
        <v>2011</v>
      </c>
      <c r="D295" s="27">
        <v>40903</v>
      </c>
      <c r="E295" s="27">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27">
        <v>40903</v>
      </c>
      <c r="E296" s="27">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27">
        <v>40903</v>
      </c>
      <c r="E297" s="2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27">
        <v>40903</v>
      </c>
      <c r="E298" s="27">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27">
        <v>40903</v>
      </c>
      <c r="E299" s="27">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8272</v>
      </c>
      <c r="B300" t="s">
        <v>9925</v>
      </c>
      <c r="C300">
        <v>2013</v>
      </c>
      <c r="D300" s="27">
        <v>41634</v>
      </c>
      <c r="E300" s="27">
        <v>41640</v>
      </c>
      <c r="F300" t="s">
        <v>50</v>
      </c>
      <c r="G300" t="s">
        <v>4798</v>
      </c>
      <c r="H300" t="s">
        <v>4799</v>
      </c>
      <c r="I300" t="s">
        <v>26</v>
      </c>
      <c r="J300" t="s">
        <v>27</v>
      </c>
      <c r="K300" t="s">
        <v>266</v>
      </c>
      <c r="L300" t="s">
        <v>267</v>
      </c>
      <c r="M300">
        <v>10009</v>
      </c>
      <c r="N300" t="s">
        <v>148</v>
      </c>
      <c r="O300" t="s">
        <v>1588</v>
      </c>
      <c r="P300" t="s">
        <v>32</v>
      </c>
      <c r="Q300" t="s">
        <v>36</v>
      </c>
      <c r="R300" t="s">
        <v>1589</v>
      </c>
      <c r="S300">
        <v>2563.056</v>
      </c>
      <c r="T300">
        <v>8</v>
      </c>
      <c r="U300">
        <v>0.1</v>
      </c>
      <c r="V300">
        <v>313.26239999999967</v>
      </c>
    </row>
    <row r="301" spans="1:22" x14ac:dyDescent="0.3">
      <c r="A301">
        <v>8266</v>
      </c>
      <c r="B301" t="s">
        <v>9920</v>
      </c>
      <c r="C301">
        <v>2011</v>
      </c>
      <c r="D301" s="27">
        <v>40907</v>
      </c>
      <c r="E301" s="27">
        <v>40912</v>
      </c>
      <c r="F301" t="s">
        <v>50</v>
      </c>
      <c r="G301" t="s">
        <v>1687</v>
      </c>
      <c r="H301" t="s">
        <v>1688</v>
      </c>
      <c r="I301" t="s">
        <v>26</v>
      </c>
      <c r="J301" t="s">
        <v>27</v>
      </c>
      <c r="K301" t="s">
        <v>266</v>
      </c>
      <c r="L301" t="s">
        <v>267</v>
      </c>
      <c r="M301">
        <v>10035</v>
      </c>
      <c r="N301" t="s">
        <v>148</v>
      </c>
      <c r="O301" t="s">
        <v>3344</v>
      </c>
      <c r="P301" t="s">
        <v>46</v>
      </c>
      <c r="Q301" t="s">
        <v>75</v>
      </c>
      <c r="R301" t="s">
        <v>3345</v>
      </c>
      <c r="S301">
        <v>35.448</v>
      </c>
      <c r="T301">
        <v>7</v>
      </c>
      <c r="U301">
        <v>0.2</v>
      </c>
      <c r="V301">
        <v>12.8499</v>
      </c>
    </row>
    <row r="302" spans="1:22" x14ac:dyDescent="0.3">
      <c r="A302">
        <v>8265</v>
      </c>
      <c r="B302" t="s">
        <v>9920</v>
      </c>
      <c r="C302">
        <v>2011</v>
      </c>
      <c r="D302" s="27">
        <v>40907</v>
      </c>
      <c r="E302" s="27">
        <v>40912</v>
      </c>
      <c r="F302" t="s">
        <v>50</v>
      </c>
      <c r="G302" t="s">
        <v>1687</v>
      </c>
      <c r="H302" t="s">
        <v>1688</v>
      </c>
      <c r="I302" t="s">
        <v>26</v>
      </c>
      <c r="J302" t="s">
        <v>27</v>
      </c>
      <c r="K302" t="s">
        <v>266</v>
      </c>
      <c r="L302" t="s">
        <v>267</v>
      </c>
      <c r="M302">
        <v>10035</v>
      </c>
      <c r="N302" t="s">
        <v>148</v>
      </c>
      <c r="O302" t="s">
        <v>9921</v>
      </c>
      <c r="P302" t="s">
        <v>46</v>
      </c>
      <c r="Q302" t="s">
        <v>78</v>
      </c>
      <c r="R302" t="s">
        <v>9922</v>
      </c>
      <c r="S302">
        <v>122.94</v>
      </c>
      <c r="T302">
        <v>3</v>
      </c>
      <c r="U302">
        <v>0</v>
      </c>
      <c r="V302">
        <v>30.734999999999992</v>
      </c>
    </row>
    <row r="303" spans="1:22" x14ac:dyDescent="0.3">
      <c r="A303">
        <v>8263</v>
      </c>
      <c r="B303" t="s">
        <v>9918</v>
      </c>
      <c r="C303">
        <v>2013</v>
      </c>
      <c r="D303" s="27">
        <v>41624</v>
      </c>
      <c r="E303" s="27">
        <v>41628</v>
      </c>
      <c r="F303" t="s">
        <v>50</v>
      </c>
      <c r="G303" t="s">
        <v>6256</v>
      </c>
      <c r="H303" t="s">
        <v>6257</v>
      </c>
      <c r="I303" t="s">
        <v>102</v>
      </c>
      <c r="J303" t="s">
        <v>27</v>
      </c>
      <c r="K303" t="s">
        <v>1706</v>
      </c>
      <c r="L303" t="s">
        <v>1707</v>
      </c>
      <c r="M303">
        <v>72701</v>
      </c>
      <c r="N303" t="s">
        <v>30</v>
      </c>
      <c r="O303" t="s">
        <v>1402</v>
      </c>
      <c r="P303" t="s">
        <v>46</v>
      </c>
      <c r="Q303" t="s">
        <v>90</v>
      </c>
      <c r="R303" t="s">
        <v>1403</v>
      </c>
      <c r="S303">
        <v>19.440000000000001</v>
      </c>
      <c r="T303">
        <v>3</v>
      </c>
      <c r="U303">
        <v>0</v>
      </c>
      <c r="V303">
        <v>9.3312000000000008</v>
      </c>
    </row>
    <row r="304" spans="1:22" x14ac:dyDescent="0.3">
      <c r="A304">
        <v>8196</v>
      </c>
      <c r="B304" t="s">
        <v>9888</v>
      </c>
      <c r="C304">
        <v>2012</v>
      </c>
      <c r="D304" s="27">
        <v>41249</v>
      </c>
      <c r="E304" s="27">
        <v>41254</v>
      </c>
      <c r="F304" t="s">
        <v>23</v>
      </c>
      <c r="G304" t="s">
        <v>910</v>
      </c>
      <c r="H304" t="s">
        <v>911</v>
      </c>
      <c r="I304" t="s">
        <v>41</v>
      </c>
      <c r="J304" t="s">
        <v>27</v>
      </c>
      <c r="K304" t="s">
        <v>8303</v>
      </c>
      <c r="L304" t="s">
        <v>43</v>
      </c>
      <c r="M304">
        <v>93101</v>
      </c>
      <c r="N304" t="s">
        <v>44</v>
      </c>
      <c r="O304" t="s">
        <v>4204</v>
      </c>
      <c r="P304" t="s">
        <v>46</v>
      </c>
      <c r="Q304" t="s">
        <v>90</v>
      </c>
      <c r="R304" t="s">
        <v>4205</v>
      </c>
      <c r="S304">
        <v>8.9600000000000009</v>
      </c>
      <c r="T304">
        <v>2</v>
      </c>
      <c r="U304">
        <v>0</v>
      </c>
      <c r="V304">
        <v>4.3904000000000005</v>
      </c>
    </row>
    <row r="305" spans="1:22" x14ac:dyDescent="0.3">
      <c r="A305">
        <v>8188</v>
      </c>
      <c r="B305" t="s">
        <v>9884</v>
      </c>
      <c r="C305">
        <v>2013</v>
      </c>
      <c r="D305" s="27">
        <v>41619</v>
      </c>
      <c r="E305" s="27">
        <v>41625</v>
      </c>
      <c r="F305" t="s">
        <v>50</v>
      </c>
      <c r="G305" t="s">
        <v>2546</v>
      </c>
      <c r="H305" t="s">
        <v>2547</v>
      </c>
      <c r="I305" t="s">
        <v>41</v>
      </c>
      <c r="J305" t="s">
        <v>27</v>
      </c>
      <c r="K305" t="s">
        <v>266</v>
      </c>
      <c r="L305" t="s">
        <v>267</v>
      </c>
      <c r="M305">
        <v>10024</v>
      </c>
      <c r="N305" t="s">
        <v>148</v>
      </c>
      <c r="O305" t="s">
        <v>697</v>
      </c>
      <c r="P305" t="s">
        <v>46</v>
      </c>
      <c r="Q305" t="s">
        <v>90</v>
      </c>
      <c r="R305" t="s">
        <v>698</v>
      </c>
      <c r="S305">
        <v>62.820000000000007</v>
      </c>
      <c r="T305">
        <v>9</v>
      </c>
      <c r="U305">
        <v>0</v>
      </c>
      <c r="V305">
        <v>29.525400000000001</v>
      </c>
    </row>
    <row r="306" spans="1:22" x14ac:dyDescent="0.3">
      <c r="A306">
        <v>8178</v>
      </c>
      <c r="B306" t="s">
        <v>9877</v>
      </c>
      <c r="C306">
        <v>2014</v>
      </c>
      <c r="D306" s="27">
        <v>41996</v>
      </c>
      <c r="E306" s="27">
        <v>41998</v>
      </c>
      <c r="F306" t="s">
        <v>188</v>
      </c>
      <c r="G306" t="s">
        <v>3694</v>
      </c>
      <c r="H306" t="s">
        <v>3695</v>
      </c>
      <c r="I306" t="s">
        <v>26</v>
      </c>
      <c r="J306" t="s">
        <v>27</v>
      </c>
      <c r="K306" t="s">
        <v>42</v>
      </c>
      <c r="L306" t="s">
        <v>43</v>
      </c>
      <c r="M306">
        <v>90008</v>
      </c>
      <c r="N306" t="s">
        <v>44</v>
      </c>
      <c r="O306" t="s">
        <v>6539</v>
      </c>
      <c r="P306" t="s">
        <v>71</v>
      </c>
      <c r="Q306" t="s">
        <v>161</v>
      </c>
      <c r="R306" t="s">
        <v>6540</v>
      </c>
      <c r="S306">
        <v>474.95</v>
      </c>
      <c r="T306">
        <v>5</v>
      </c>
      <c r="U306">
        <v>0</v>
      </c>
      <c r="V306">
        <v>142.48499999999993</v>
      </c>
    </row>
    <row r="307" spans="1:22" x14ac:dyDescent="0.3">
      <c r="A307">
        <v>306</v>
      </c>
      <c r="B307" t="s">
        <v>1112</v>
      </c>
      <c r="C307">
        <v>2011</v>
      </c>
      <c r="D307" s="27">
        <v>40907</v>
      </c>
      <c r="E307" s="2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8159</v>
      </c>
      <c r="B308" t="s">
        <v>9864</v>
      </c>
      <c r="C308">
        <v>2014</v>
      </c>
      <c r="D308" s="27">
        <v>42000</v>
      </c>
      <c r="E308" s="27">
        <v>42006</v>
      </c>
      <c r="F308" t="s">
        <v>50</v>
      </c>
      <c r="G308" t="s">
        <v>1805</v>
      </c>
      <c r="H308" t="s">
        <v>1806</v>
      </c>
      <c r="I308" t="s">
        <v>41</v>
      </c>
      <c r="J308" t="s">
        <v>27</v>
      </c>
      <c r="K308" t="s">
        <v>6902</v>
      </c>
      <c r="L308" t="s">
        <v>104</v>
      </c>
      <c r="M308">
        <v>79762</v>
      </c>
      <c r="N308" t="s">
        <v>105</v>
      </c>
      <c r="O308" t="s">
        <v>5226</v>
      </c>
      <c r="P308" t="s">
        <v>46</v>
      </c>
      <c r="Q308" t="s">
        <v>90</v>
      </c>
      <c r="R308" t="s">
        <v>5227</v>
      </c>
      <c r="S308">
        <v>16.032</v>
      </c>
      <c r="T308">
        <v>3</v>
      </c>
      <c r="U308">
        <v>0.2</v>
      </c>
      <c r="V308">
        <v>5.6111999999999993</v>
      </c>
    </row>
    <row r="309" spans="1:22" x14ac:dyDescent="0.3">
      <c r="A309">
        <v>8149</v>
      </c>
      <c r="B309" t="s">
        <v>9857</v>
      </c>
      <c r="C309">
        <v>2013</v>
      </c>
      <c r="D309" s="27">
        <v>41636</v>
      </c>
      <c r="E309" s="27">
        <v>41640</v>
      </c>
      <c r="F309" t="s">
        <v>50</v>
      </c>
      <c r="G309" t="s">
        <v>6140</v>
      </c>
      <c r="H309" t="s">
        <v>6141</v>
      </c>
      <c r="I309" t="s">
        <v>102</v>
      </c>
      <c r="J309" t="s">
        <v>27</v>
      </c>
      <c r="K309" t="s">
        <v>2542</v>
      </c>
      <c r="L309" t="s">
        <v>43</v>
      </c>
      <c r="M309">
        <v>92704</v>
      </c>
      <c r="N309" t="s">
        <v>44</v>
      </c>
      <c r="O309" t="s">
        <v>2918</v>
      </c>
      <c r="P309" t="s">
        <v>46</v>
      </c>
      <c r="Q309" t="s">
        <v>47</v>
      </c>
      <c r="R309" t="s">
        <v>2919</v>
      </c>
      <c r="S309">
        <v>20.16</v>
      </c>
      <c r="T309">
        <v>7</v>
      </c>
      <c r="U309">
        <v>0</v>
      </c>
      <c r="V309">
        <v>9.8783999999999992</v>
      </c>
    </row>
    <row r="310" spans="1:22" x14ac:dyDescent="0.3">
      <c r="A310">
        <v>8124</v>
      </c>
      <c r="B310" t="s">
        <v>9844</v>
      </c>
      <c r="C310">
        <v>2011</v>
      </c>
      <c r="D310" s="27">
        <v>40886</v>
      </c>
      <c r="E310" s="27">
        <v>40892</v>
      </c>
      <c r="F310" t="s">
        <v>50</v>
      </c>
      <c r="G310" t="s">
        <v>1918</v>
      </c>
      <c r="H310" t="s">
        <v>1919</v>
      </c>
      <c r="I310" t="s">
        <v>26</v>
      </c>
      <c r="J310" t="s">
        <v>27</v>
      </c>
      <c r="K310" t="s">
        <v>146</v>
      </c>
      <c r="L310" t="s">
        <v>147</v>
      </c>
      <c r="M310">
        <v>19134</v>
      </c>
      <c r="N310" t="s">
        <v>148</v>
      </c>
      <c r="O310" t="s">
        <v>4291</v>
      </c>
      <c r="P310" t="s">
        <v>71</v>
      </c>
      <c r="Q310" t="s">
        <v>1216</v>
      </c>
      <c r="R310" t="s">
        <v>4292</v>
      </c>
      <c r="S310">
        <v>1079.9759999999999</v>
      </c>
      <c r="T310">
        <v>4</v>
      </c>
      <c r="U310">
        <v>0.4</v>
      </c>
      <c r="V310">
        <v>125.99719999999991</v>
      </c>
    </row>
    <row r="311" spans="1:22" x14ac:dyDescent="0.3">
      <c r="A311">
        <v>8123</v>
      </c>
      <c r="B311" t="s">
        <v>9844</v>
      </c>
      <c r="C311">
        <v>2011</v>
      </c>
      <c r="D311" s="27">
        <v>40886</v>
      </c>
      <c r="E311" s="27">
        <v>40892</v>
      </c>
      <c r="F311" t="s">
        <v>50</v>
      </c>
      <c r="G311" t="s">
        <v>1918</v>
      </c>
      <c r="H311" t="s">
        <v>1919</v>
      </c>
      <c r="I311" t="s">
        <v>26</v>
      </c>
      <c r="J311" t="s">
        <v>27</v>
      </c>
      <c r="K311" t="s">
        <v>146</v>
      </c>
      <c r="L311" t="s">
        <v>147</v>
      </c>
      <c r="M311">
        <v>19134</v>
      </c>
      <c r="N311" t="s">
        <v>148</v>
      </c>
      <c r="O311" t="s">
        <v>526</v>
      </c>
      <c r="P311" t="s">
        <v>46</v>
      </c>
      <c r="Q311" t="s">
        <v>173</v>
      </c>
      <c r="R311" t="s">
        <v>527</v>
      </c>
      <c r="S311">
        <v>30.672000000000001</v>
      </c>
      <c r="T311">
        <v>3</v>
      </c>
      <c r="U311">
        <v>0.2</v>
      </c>
      <c r="V311">
        <v>9.5850000000000009</v>
      </c>
    </row>
    <row r="312" spans="1:22" x14ac:dyDescent="0.3">
      <c r="A312">
        <v>8114</v>
      </c>
      <c r="B312" t="s">
        <v>9837</v>
      </c>
      <c r="C312">
        <v>2013</v>
      </c>
      <c r="D312" s="27">
        <v>41610</v>
      </c>
      <c r="E312" s="27">
        <v>41612</v>
      </c>
      <c r="F312" t="s">
        <v>23</v>
      </c>
      <c r="G312" t="s">
        <v>5570</v>
      </c>
      <c r="H312" t="s">
        <v>5571</v>
      </c>
      <c r="I312" t="s">
        <v>26</v>
      </c>
      <c r="J312" t="s">
        <v>27</v>
      </c>
      <c r="K312" t="s">
        <v>5108</v>
      </c>
      <c r="L312" t="s">
        <v>104</v>
      </c>
      <c r="M312">
        <v>76903</v>
      </c>
      <c r="N312" t="s">
        <v>105</v>
      </c>
      <c r="O312" t="s">
        <v>892</v>
      </c>
      <c r="P312" t="s">
        <v>32</v>
      </c>
      <c r="Q312" t="s">
        <v>36</v>
      </c>
      <c r="R312" t="s">
        <v>893</v>
      </c>
      <c r="S312">
        <v>85.245999999999995</v>
      </c>
      <c r="T312">
        <v>2</v>
      </c>
      <c r="U312">
        <v>0.3</v>
      </c>
      <c r="V312">
        <v>-1.217800000000004</v>
      </c>
    </row>
    <row r="313" spans="1:22" x14ac:dyDescent="0.3">
      <c r="A313">
        <v>8113</v>
      </c>
      <c r="B313" t="s">
        <v>9837</v>
      </c>
      <c r="C313">
        <v>2013</v>
      </c>
      <c r="D313" s="27">
        <v>41610</v>
      </c>
      <c r="E313" s="27">
        <v>41612</v>
      </c>
      <c r="F313" t="s">
        <v>23</v>
      </c>
      <c r="G313" t="s">
        <v>5570</v>
      </c>
      <c r="H313" t="s">
        <v>5571</v>
      </c>
      <c r="I313" t="s">
        <v>26</v>
      </c>
      <c r="J313" t="s">
        <v>27</v>
      </c>
      <c r="K313" t="s">
        <v>5108</v>
      </c>
      <c r="L313" t="s">
        <v>104</v>
      </c>
      <c r="M313">
        <v>76903</v>
      </c>
      <c r="N313" t="s">
        <v>105</v>
      </c>
      <c r="O313" t="s">
        <v>3650</v>
      </c>
      <c r="P313" t="s">
        <v>46</v>
      </c>
      <c r="Q313" t="s">
        <v>78</v>
      </c>
      <c r="R313" t="s">
        <v>3651</v>
      </c>
      <c r="S313">
        <v>11.647999999999998</v>
      </c>
      <c r="T313">
        <v>4</v>
      </c>
      <c r="U313">
        <v>0.8</v>
      </c>
      <c r="V313">
        <v>-30.867200000000004</v>
      </c>
    </row>
    <row r="314" spans="1:22" x14ac:dyDescent="0.3">
      <c r="A314">
        <v>8112</v>
      </c>
      <c r="B314" t="s">
        <v>9837</v>
      </c>
      <c r="C314">
        <v>2013</v>
      </c>
      <c r="D314" s="27">
        <v>41610</v>
      </c>
      <c r="E314" s="27">
        <v>41612</v>
      </c>
      <c r="F314" t="s">
        <v>23</v>
      </c>
      <c r="G314" t="s">
        <v>5570</v>
      </c>
      <c r="H314" t="s">
        <v>5571</v>
      </c>
      <c r="I314" t="s">
        <v>26</v>
      </c>
      <c r="J314" t="s">
        <v>27</v>
      </c>
      <c r="K314" t="s">
        <v>5108</v>
      </c>
      <c r="L314" t="s">
        <v>104</v>
      </c>
      <c r="M314">
        <v>76903</v>
      </c>
      <c r="N314" t="s">
        <v>105</v>
      </c>
      <c r="O314" t="s">
        <v>1839</v>
      </c>
      <c r="P314" t="s">
        <v>32</v>
      </c>
      <c r="Q314" t="s">
        <v>36</v>
      </c>
      <c r="R314" t="s">
        <v>1840</v>
      </c>
      <c r="S314">
        <v>248.43</v>
      </c>
      <c r="T314">
        <v>5</v>
      </c>
      <c r="U314">
        <v>0.3</v>
      </c>
      <c r="V314">
        <v>-17.744999999999976</v>
      </c>
    </row>
    <row r="315" spans="1:22" x14ac:dyDescent="0.3">
      <c r="A315">
        <v>8109</v>
      </c>
      <c r="B315" t="s">
        <v>9835</v>
      </c>
      <c r="C315">
        <v>2014</v>
      </c>
      <c r="D315" s="27">
        <v>41982</v>
      </c>
      <c r="E315" s="27">
        <v>41989</v>
      </c>
      <c r="F315" t="s">
        <v>50</v>
      </c>
      <c r="G315" t="s">
        <v>2341</v>
      </c>
      <c r="H315" t="s">
        <v>2342</v>
      </c>
      <c r="I315" t="s">
        <v>26</v>
      </c>
      <c r="J315" t="s">
        <v>27</v>
      </c>
      <c r="K315" t="s">
        <v>146</v>
      </c>
      <c r="L315" t="s">
        <v>147</v>
      </c>
      <c r="M315">
        <v>19140</v>
      </c>
      <c r="N315" t="s">
        <v>148</v>
      </c>
      <c r="O315" t="s">
        <v>1537</v>
      </c>
      <c r="P315" t="s">
        <v>32</v>
      </c>
      <c r="Q315" t="s">
        <v>36</v>
      </c>
      <c r="R315" t="s">
        <v>1538</v>
      </c>
      <c r="S315">
        <v>215.54400000000001</v>
      </c>
      <c r="T315">
        <v>4</v>
      </c>
      <c r="U315">
        <v>0.3</v>
      </c>
      <c r="V315">
        <v>-58.504800000000017</v>
      </c>
    </row>
    <row r="316" spans="1:22" x14ac:dyDescent="0.3">
      <c r="A316">
        <v>8099</v>
      </c>
      <c r="B316" t="s">
        <v>9827</v>
      </c>
      <c r="C316">
        <v>2014</v>
      </c>
      <c r="D316" s="27">
        <v>42002</v>
      </c>
      <c r="E316" s="27">
        <v>42006</v>
      </c>
      <c r="F316" t="s">
        <v>50</v>
      </c>
      <c r="G316" t="s">
        <v>5317</v>
      </c>
      <c r="H316" t="s">
        <v>5318</v>
      </c>
      <c r="I316" t="s">
        <v>26</v>
      </c>
      <c r="J316" t="s">
        <v>27</v>
      </c>
      <c r="K316" t="s">
        <v>5468</v>
      </c>
      <c r="L316" t="s">
        <v>668</v>
      </c>
      <c r="M316">
        <v>87105</v>
      </c>
      <c r="N316" t="s">
        <v>44</v>
      </c>
      <c r="O316" t="s">
        <v>5981</v>
      </c>
      <c r="P316" t="s">
        <v>46</v>
      </c>
      <c r="Q316" t="s">
        <v>90</v>
      </c>
      <c r="R316" t="s">
        <v>5982</v>
      </c>
      <c r="S316">
        <v>4.28</v>
      </c>
      <c r="T316">
        <v>1</v>
      </c>
      <c r="U316">
        <v>0</v>
      </c>
      <c r="V316">
        <v>1.9259999999999997</v>
      </c>
    </row>
    <row r="317" spans="1:22" x14ac:dyDescent="0.3">
      <c r="A317">
        <v>8098</v>
      </c>
      <c r="B317" t="s">
        <v>9827</v>
      </c>
      <c r="C317">
        <v>2014</v>
      </c>
      <c r="D317" s="27">
        <v>42002</v>
      </c>
      <c r="E317" s="27">
        <v>42006</v>
      </c>
      <c r="F317" t="s">
        <v>50</v>
      </c>
      <c r="G317" t="s">
        <v>5317</v>
      </c>
      <c r="H317" t="s">
        <v>5318</v>
      </c>
      <c r="I317" t="s">
        <v>26</v>
      </c>
      <c r="J317" t="s">
        <v>27</v>
      </c>
      <c r="K317" t="s">
        <v>5468</v>
      </c>
      <c r="L317" t="s">
        <v>668</v>
      </c>
      <c r="M317">
        <v>87105</v>
      </c>
      <c r="N317" t="s">
        <v>44</v>
      </c>
      <c r="O317" t="s">
        <v>1544</v>
      </c>
      <c r="P317" t="s">
        <v>46</v>
      </c>
      <c r="Q317" t="s">
        <v>59</v>
      </c>
      <c r="R317" t="s">
        <v>1545</v>
      </c>
      <c r="S317">
        <v>118.25</v>
      </c>
      <c r="T317">
        <v>5</v>
      </c>
      <c r="U317">
        <v>0</v>
      </c>
      <c r="V317">
        <v>34.292499999999997</v>
      </c>
    </row>
    <row r="318" spans="1:22" x14ac:dyDescent="0.3">
      <c r="A318">
        <v>317</v>
      </c>
      <c r="B318" t="s">
        <v>1156</v>
      </c>
      <c r="C318">
        <v>2011</v>
      </c>
      <c r="D318" s="27">
        <v>40905</v>
      </c>
      <c r="E318" s="27">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8092</v>
      </c>
      <c r="B319" t="s">
        <v>9824</v>
      </c>
      <c r="C319">
        <v>2012</v>
      </c>
      <c r="D319" s="27">
        <v>41253</v>
      </c>
      <c r="E319" s="27">
        <v>41257</v>
      </c>
      <c r="F319" t="s">
        <v>50</v>
      </c>
      <c r="G319" t="s">
        <v>3003</v>
      </c>
      <c r="H319" t="s">
        <v>3004</v>
      </c>
      <c r="I319" t="s">
        <v>26</v>
      </c>
      <c r="J319" t="s">
        <v>27</v>
      </c>
      <c r="K319" t="s">
        <v>127</v>
      </c>
      <c r="L319" t="s">
        <v>43</v>
      </c>
      <c r="M319">
        <v>94110</v>
      </c>
      <c r="N319" t="s">
        <v>44</v>
      </c>
      <c r="O319" t="s">
        <v>2918</v>
      </c>
      <c r="P319" t="s">
        <v>46</v>
      </c>
      <c r="Q319" t="s">
        <v>47</v>
      </c>
      <c r="R319" t="s">
        <v>2919</v>
      </c>
      <c r="S319">
        <v>5.76</v>
      </c>
      <c r="T319">
        <v>2</v>
      </c>
      <c r="U319">
        <v>0</v>
      </c>
      <c r="V319">
        <v>2.8224</v>
      </c>
    </row>
    <row r="320" spans="1:22" x14ac:dyDescent="0.3">
      <c r="A320">
        <v>8091</v>
      </c>
      <c r="B320" t="s">
        <v>9823</v>
      </c>
      <c r="C320">
        <v>2011</v>
      </c>
      <c r="D320" s="27">
        <v>40884</v>
      </c>
      <c r="E320" s="27">
        <v>40890</v>
      </c>
      <c r="F320" t="s">
        <v>50</v>
      </c>
      <c r="G320" t="s">
        <v>2954</v>
      </c>
      <c r="H320" t="s">
        <v>2955</v>
      </c>
      <c r="I320" t="s">
        <v>102</v>
      </c>
      <c r="J320" t="s">
        <v>27</v>
      </c>
      <c r="K320" t="s">
        <v>95</v>
      </c>
      <c r="L320" t="s">
        <v>96</v>
      </c>
      <c r="M320">
        <v>98103</v>
      </c>
      <c r="N320" t="s">
        <v>44</v>
      </c>
      <c r="O320" t="s">
        <v>5917</v>
      </c>
      <c r="P320" t="s">
        <v>46</v>
      </c>
      <c r="Q320" t="s">
        <v>59</v>
      </c>
      <c r="R320" t="s">
        <v>5918</v>
      </c>
      <c r="S320">
        <v>269.35999999999996</v>
      </c>
      <c r="T320">
        <v>7</v>
      </c>
      <c r="U320">
        <v>0</v>
      </c>
      <c r="V320">
        <v>70.033599999999993</v>
      </c>
    </row>
    <row r="321" spans="1:22" x14ac:dyDescent="0.3">
      <c r="A321">
        <v>8047</v>
      </c>
      <c r="B321" t="s">
        <v>9801</v>
      </c>
      <c r="C321">
        <v>2013</v>
      </c>
      <c r="D321" s="27">
        <v>41624</v>
      </c>
      <c r="E321" s="27">
        <v>41626</v>
      </c>
      <c r="F321" t="s">
        <v>23</v>
      </c>
      <c r="G321" t="s">
        <v>1125</v>
      </c>
      <c r="H321" t="s">
        <v>1126</v>
      </c>
      <c r="I321" t="s">
        <v>26</v>
      </c>
      <c r="J321" t="s">
        <v>27</v>
      </c>
      <c r="K321" t="s">
        <v>3315</v>
      </c>
      <c r="L321" t="s">
        <v>498</v>
      </c>
      <c r="M321">
        <v>44221</v>
      </c>
      <c r="N321" t="s">
        <v>148</v>
      </c>
      <c r="O321" t="s">
        <v>7771</v>
      </c>
      <c r="P321" t="s">
        <v>46</v>
      </c>
      <c r="Q321" t="s">
        <v>75</v>
      </c>
      <c r="R321" t="s">
        <v>7772</v>
      </c>
      <c r="S321">
        <v>2.2140000000000004</v>
      </c>
      <c r="T321">
        <v>3</v>
      </c>
      <c r="U321">
        <v>0.7</v>
      </c>
      <c r="V321">
        <v>-1.4760000000000004</v>
      </c>
    </row>
    <row r="322" spans="1:22" x14ac:dyDescent="0.3">
      <c r="A322">
        <v>8006</v>
      </c>
      <c r="B322" t="s">
        <v>9778</v>
      </c>
      <c r="C322">
        <v>2011</v>
      </c>
      <c r="D322" s="27">
        <v>40878</v>
      </c>
      <c r="E322" s="27">
        <v>40880</v>
      </c>
      <c r="F322" t="s">
        <v>188</v>
      </c>
      <c r="G322" t="s">
        <v>7158</v>
      </c>
      <c r="H322" t="s">
        <v>7159</v>
      </c>
      <c r="I322" t="s">
        <v>26</v>
      </c>
      <c r="J322" t="s">
        <v>27</v>
      </c>
      <c r="K322" t="s">
        <v>1244</v>
      </c>
      <c r="L322" t="s">
        <v>1245</v>
      </c>
      <c r="M322">
        <v>1852</v>
      </c>
      <c r="N322" t="s">
        <v>148</v>
      </c>
      <c r="O322" t="s">
        <v>3406</v>
      </c>
      <c r="P322" t="s">
        <v>32</v>
      </c>
      <c r="Q322" t="s">
        <v>65</v>
      </c>
      <c r="R322" t="s">
        <v>3407</v>
      </c>
      <c r="S322">
        <v>9.82</v>
      </c>
      <c r="T322">
        <v>2</v>
      </c>
      <c r="U322">
        <v>0</v>
      </c>
      <c r="V322">
        <v>3.2405999999999997</v>
      </c>
    </row>
    <row r="323" spans="1:22" x14ac:dyDescent="0.3">
      <c r="A323">
        <v>8005</v>
      </c>
      <c r="B323" t="s">
        <v>9778</v>
      </c>
      <c r="C323">
        <v>2011</v>
      </c>
      <c r="D323" s="27">
        <v>40878</v>
      </c>
      <c r="E323" s="27">
        <v>40880</v>
      </c>
      <c r="F323" t="s">
        <v>188</v>
      </c>
      <c r="G323" t="s">
        <v>7158</v>
      </c>
      <c r="H323" t="s">
        <v>7159</v>
      </c>
      <c r="I323" t="s">
        <v>26</v>
      </c>
      <c r="J323" t="s">
        <v>27</v>
      </c>
      <c r="K323" t="s">
        <v>1244</v>
      </c>
      <c r="L323" t="s">
        <v>1245</v>
      </c>
      <c r="M323">
        <v>1852</v>
      </c>
      <c r="N323" t="s">
        <v>148</v>
      </c>
      <c r="O323" t="s">
        <v>2629</v>
      </c>
      <c r="P323" t="s">
        <v>32</v>
      </c>
      <c r="Q323" t="s">
        <v>65</v>
      </c>
      <c r="R323" t="s">
        <v>2630</v>
      </c>
      <c r="S323">
        <v>45.839999999999996</v>
      </c>
      <c r="T323">
        <v>3</v>
      </c>
      <c r="U323">
        <v>0</v>
      </c>
      <c r="V323">
        <v>15.585599999999999</v>
      </c>
    </row>
    <row r="324" spans="1:22" x14ac:dyDescent="0.3">
      <c r="A324">
        <v>8004</v>
      </c>
      <c r="B324" t="s">
        <v>9778</v>
      </c>
      <c r="C324">
        <v>2011</v>
      </c>
      <c r="D324" s="27">
        <v>40878</v>
      </c>
      <c r="E324" s="27">
        <v>40880</v>
      </c>
      <c r="F324" t="s">
        <v>188</v>
      </c>
      <c r="G324" t="s">
        <v>7158</v>
      </c>
      <c r="H324" t="s">
        <v>7159</v>
      </c>
      <c r="I324" t="s">
        <v>26</v>
      </c>
      <c r="J324" t="s">
        <v>27</v>
      </c>
      <c r="K324" t="s">
        <v>1244</v>
      </c>
      <c r="L324" t="s">
        <v>1245</v>
      </c>
      <c r="M324">
        <v>1852</v>
      </c>
      <c r="N324" t="s">
        <v>148</v>
      </c>
      <c r="O324" t="s">
        <v>7187</v>
      </c>
      <c r="P324" t="s">
        <v>71</v>
      </c>
      <c r="Q324" t="s">
        <v>72</v>
      </c>
      <c r="R324" t="s">
        <v>7188</v>
      </c>
      <c r="S324">
        <v>271.89999999999998</v>
      </c>
      <c r="T324">
        <v>2</v>
      </c>
      <c r="U324">
        <v>0</v>
      </c>
      <c r="V324">
        <v>78.850999999999971</v>
      </c>
    </row>
    <row r="325" spans="1:22" x14ac:dyDescent="0.3">
      <c r="A325">
        <v>8003</v>
      </c>
      <c r="B325" t="s">
        <v>9777</v>
      </c>
      <c r="C325">
        <v>2012</v>
      </c>
      <c r="D325" s="27">
        <v>41255</v>
      </c>
      <c r="E325" s="27">
        <v>41258</v>
      </c>
      <c r="F325" t="s">
        <v>188</v>
      </c>
      <c r="G325" t="s">
        <v>316</v>
      </c>
      <c r="H325" t="s">
        <v>317</v>
      </c>
      <c r="I325" t="s">
        <v>26</v>
      </c>
      <c r="J325" t="s">
        <v>27</v>
      </c>
      <c r="K325" t="s">
        <v>42</v>
      </c>
      <c r="L325" t="s">
        <v>43</v>
      </c>
      <c r="M325">
        <v>90032</v>
      </c>
      <c r="N325" t="s">
        <v>44</v>
      </c>
      <c r="O325" t="s">
        <v>1296</v>
      </c>
      <c r="P325" t="s">
        <v>46</v>
      </c>
      <c r="Q325" t="s">
        <v>578</v>
      </c>
      <c r="R325" t="s">
        <v>186</v>
      </c>
      <c r="S325">
        <v>25.76</v>
      </c>
      <c r="T325">
        <v>7</v>
      </c>
      <c r="U325">
        <v>0</v>
      </c>
      <c r="V325">
        <v>0.51519999999999921</v>
      </c>
    </row>
    <row r="326" spans="1:22" x14ac:dyDescent="0.3">
      <c r="A326">
        <v>8002</v>
      </c>
      <c r="B326" t="s">
        <v>9777</v>
      </c>
      <c r="C326">
        <v>2012</v>
      </c>
      <c r="D326" s="27">
        <v>41255</v>
      </c>
      <c r="E326" s="27">
        <v>41258</v>
      </c>
      <c r="F326" t="s">
        <v>188</v>
      </c>
      <c r="G326" t="s">
        <v>316</v>
      </c>
      <c r="H326" t="s">
        <v>317</v>
      </c>
      <c r="I326" t="s">
        <v>26</v>
      </c>
      <c r="J326" t="s">
        <v>27</v>
      </c>
      <c r="K326" t="s">
        <v>42</v>
      </c>
      <c r="L326" t="s">
        <v>43</v>
      </c>
      <c r="M326">
        <v>90032</v>
      </c>
      <c r="N326" t="s">
        <v>44</v>
      </c>
      <c r="O326" t="s">
        <v>4542</v>
      </c>
      <c r="P326" t="s">
        <v>71</v>
      </c>
      <c r="Q326" t="s">
        <v>161</v>
      </c>
      <c r="R326" t="s">
        <v>4543</v>
      </c>
      <c r="S326">
        <v>299.94</v>
      </c>
      <c r="T326">
        <v>6</v>
      </c>
      <c r="U326">
        <v>0</v>
      </c>
      <c r="V326">
        <v>128.97420000000002</v>
      </c>
    </row>
    <row r="327" spans="1:22" x14ac:dyDescent="0.3">
      <c r="A327">
        <v>7947</v>
      </c>
      <c r="B327" t="s">
        <v>9751</v>
      </c>
      <c r="C327">
        <v>2014</v>
      </c>
      <c r="D327" s="27">
        <v>41999</v>
      </c>
      <c r="E327" s="27">
        <v>42006</v>
      </c>
      <c r="F327" t="s">
        <v>50</v>
      </c>
      <c r="G327" t="s">
        <v>2626</v>
      </c>
      <c r="H327" t="s">
        <v>2627</v>
      </c>
      <c r="I327" t="s">
        <v>26</v>
      </c>
      <c r="J327" t="s">
        <v>27</v>
      </c>
      <c r="K327" t="s">
        <v>815</v>
      </c>
      <c r="L327" t="s">
        <v>104</v>
      </c>
      <c r="M327">
        <v>75081</v>
      </c>
      <c r="N327" t="s">
        <v>105</v>
      </c>
      <c r="O327" t="s">
        <v>4315</v>
      </c>
      <c r="P327" t="s">
        <v>46</v>
      </c>
      <c r="Q327" t="s">
        <v>75</v>
      </c>
      <c r="R327" t="s">
        <v>4316</v>
      </c>
      <c r="S327">
        <v>3.1679999999999993</v>
      </c>
      <c r="T327">
        <v>3</v>
      </c>
      <c r="U327">
        <v>0.8</v>
      </c>
      <c r="V327">
        <v>-5.0687999999999995</v>
      </c>
    </row>
    <row r="328" spans="1:22" x14ac:dyDescent="0.3">
      <c r="A328">
        <v>7946</v>
      </c>
      <c r="B328" t="s">
        <v>9751</v>
      </c>
      <c r="C328">
        <v>2014</v>
      </c>
      <c r="D328" s="27">
        <v>41999</v>
      </c>
      <c r="E328" s="27">
        <v>42006</v>
      </c>
      <c r="F328" t="s">
        <v>50</v>
      </c>
      <c r="G328" t="s">
        <v>2626</v>
      </c>
      <c r="H328" t="s">
        <v>2627</v>
      </c>
      <c r="I328" t="s">
        <v>26</v>
      </c>
      <c r="J328" t="s">
        <v>27</v>
      </c>
      <c r="K328" t="s">
        <v>815</v>
      </c>
      <c r="L328" t="s">
        <v>104</v>
      </c>
      <c r="M328">
        <v>75081</v>
      </c>
      <c r="N328" t="s">
        <v>105</v>
      </c>
      <c r="O328" t="s">
        <v>3127</v>
      </c>
      <c r="P328" t="s">
        <v>46</v>
      </c>
      <c r="Q328" t="s">
        <v>75</v>
      </c>
      <c r="R328" t="s">
        <v>3128</v>
      </c>
      <c r="S328">
        <v>40.97999999999999</v>
      </c>
      <c r="T328">
        <v>5</v>
      </c>
      <c r="U328">
        <v>0.8</v>
      </c>
      <c r="V328">
        <v>-65.567999999999998</v>
      </c>
    </row>
    <row r="329" spans="1:22" x14ac:dyDescent="0.3">
      <c r="A329">
        <v>7945</v>
      </c>
      <c r="B329" t="s">
        <v>9751</v>
      </c>
      <c r="C329">
        <v>2014</v>
      </c>
      <c r="D329" s="27">
        <v>41999</v>
      </c>
      <c r="E329" s="27">
        <v>42006</v>
      </c>
      <c r="F329" t="s">
        <v>50</v>
      </c>
      <c r="G329" t="s">
        <v>2626</v>
      </c>
      <c r="H329" t="s">
        <v>2627</v>
      </c>
      <c r="I329" t="s">
        <v>26</v>
      </c>
      <c r="J329" t="s">
        <v>27</v>
      </c>
      <c r="K329" t="s">
        <v>815</v>
      </c>
      <c r="L329" t="s">
        <v>104</v>
      </c>
      <c r="M329">
        <v>75081</v>
      </c>
      <c r="N329" t="s">
        <v>105</v>
      </c>
      <c r="O329" t="s">
        <v>6380</v>
      </c>
      <c r="P329" t="s">
        <v>46</v>
      </c>
      <c r="Q329" t="s">
        <v>68</v>
      </c>
      <c r="R329" t="s">
        <v>6381</v>
      </c>
      <c r="S329">
        <v>31.744</v>
      </c>
      <c r="T329">
        <v>2</v>
      </c>
      <c r="U329">
        <v>0.2</v>
      </c>
      <c r="V329">
        <v>2.3808000000000007</v>
      </c>
    </row>
    <row r="330" spans="1:22" x14ac:dyDescent="0.3">
      <c r="A330">
        <v>7944</v>
      </c>
      <c r="B330" t="s">
        <v>9751</v>
      </c>
      <c r="C330">
        <v>2014</v>
      </c>
      <c r="D330" s="27">
        <v>41999</v>
      </c>
      <c r="E330" s="27">
        <v>42006</v>
      </c>
      <c r="F330" t="s">
        <v>50</v>
      </c>
      <c r="G330" t="s">
        <v>2626</v>
      </c>
      <c r="H330" t="s">
        <v>2627</v>
      </c>
      <c r="I330" t="s">
        <v>26</v>
      </c>
      <c r="J330" t="s">
        <v>27</v>
      </c>
      <c r="K330" t="s">
        <v>815</v>
      </c>
      <c r="L330" t="s">
        <v>104</v>
      </c>
      <c r="M330">
        <v>75081</v>
      </c>
      <c r="N330" t="s">
        <v>105</v>
      </c>
      <c r="O330" t="s">
        <v>6053</v>
      </c>
      <c r="P330" t="s">
        <v>46</v>
      </c>
      <c r="Q330" t="s">
        <v>578</v>
      </c>
      <c r="R330" t="s">
        <v>186</v>
      </c>
      <c r="S330">
        <v>44.688000000000002</v>
      </c>
      <c r="T330">
        <v>7</v>
      </c>
      <c r="U330">
        <v>0.2</v>
      </c>
      <c r="V330">
        <v>5.0273999999999965</v>
      </c>
    </row>
    <row r="331" spans="1:22" x14ac:dyDescent="0.3">
      <c r="A331">
        <v>7943</v>
      </c>
      <c r="B331" t="s">
        <v>9751</v>
      </c>
      <c r="C331">
        <v>2014</v>
      </c>
      <c r="D331" s="27">
        <v>41999</v>
      </c>
      <c r="E331" s="27">
        <v>42006</v>
      </c>
      <c r="F331" t="s">
        <v>50</v>
      </c>
      <c r="G331" t="s">
        <v>2626</v>
      </c>
      <c r="H331" t="s">
        <v>2627</v>
      </c>
      <c r="I331" t="s">
        <v>26</v>
      </c>
      <c r="J331" t="s">
        <v>27</v>
      </c>
      <c r="K331" t="s">
        <v>815</v>
      </c>
      <c r="L331" t="s">
        <v>104</v>
      </c>
      <c r="M331">
        <v>75081</v>
      </c>
      <c r="N331" t="s">
        <v>105</v>
      </c>
      <c r="O331" t="s">
        <v>2786</v>
      </c>
      <c r="P331" t="s">
        <v>46</v>
      </c>
      <c r="Q331" t="s">
        <v>75</v>
      </c>
      <c r="R331" t="s">
        <v>2787</v>
      </c>
      <c r="S331">
        <v>39.581999999999987</v>
      </c>
      <c r="T331">
        <v>9</v>
      </c>
      <c r="U331">
        <v>0.8</v>
      </c>
      <c r="V331">
        <v>-59.372999999999976</v>
      </c>
    </row>
    <row r="332" spans="1:22" x14ac:dyDescent="0.3">
      <c r="A332">
        <v>7942</v>
      </c>
      <c r="B332" t="s">
        <v>9750</v>
      </c>
      <c r="C332">
        <v>2013</v>
      </c>
      <c r="D332" s="27">
        <v>41623</v>
      </c>
      <c r="E332" s="27">
        <v>41626</v>
      </c>
      <c r="F332" t="s">
        <v>188</v>
      </c>
      <c r="G332" t="s">
        <v>878</v>
      </c>
      <c r="H332" t="s">
        <v>879</v>
      </c>
      <c r="I332" t="s">
        <v>41</v>
      </c>
      <c r="J332" t="s">
        <v>27</v>
      </c>
      <c r="K332" t="s">
        <v>947</v>
      </c>
      <c r="L332" t="s">
        <v>43</v>
      </c>
      <c r="M332">
        <v>92037</v>
      </c>
      <c r="N332" t="s">
        <v>44</v>
      </c>
      <c r="O332" t="s">
        <v>635</v>
      </c>
      <c r="P332" t="s">
        <v>46</v>
      </c>
      <c r="Q332" t="s">
        <v>59</v>
      </c>
      <c r="R332" t="s">
        <v>636</v>
      </c>
      <c r="S332">
        <v>134.80000000000001</v>
      </c>
      <c r="T332">
        <v>10</v>
      </c>
      <c r="U332">
        <v>0</v>
      </c>
      <c r="V332">
        <v>35.047999999999995</v>
      </c>
    </row>
    <row r="333" spans="1:22" x14ac:dyDescent="0.3">
      <c r="A333">
        <v>7941</v>
      </c>
      <c r="B333" t="s">
        <v>9750</v>
      </c>
      <c r="C333">
        <v>2013</v>
      </c>
      <c r="D333" s="27">
        <v>41623</v>
      </c>
      <c r="E333" s="27">
        <v>41626</v>
      </c>
      <c r="F333" t="s">
        <v>188</v>
      </c>
      <c r="G333" t="s">
        <v>878</v>
      </c>
      <c r="H333" t="s">
        <v>879</v>
      </c>
      <c r="I333" t="s">
        <v>41</v>
      </c>
      <c r="J333" t="s">
        <v>27</v>
      </c>
      <c r="K333" t="s">
        <v>947</v>
      </c>
      <c r="L333" t="s">
        <v>43</v>
      </c>
      <c r="M333">
        <v>92037</v>
      </c>
      <c r="N333" t="s">
        <v>44</v>
      </c>
      <c r="O333" t="s">
        <v>304</v>
      </c>
      <c r="P333" t="s">
        <v>32</v>
      </c>
      <c r="Q333" t="s">
        <v>36</v>
      </c>
      <c r="R333" t="s">
        <v>552</v>
      </c>
      <c r="S333">
        <v>81.424000000000007</v>
      </c>
      <c r="T333">
        <v>2</v>
      </c>
      <c r="U333">
        <v>0.2</v>
      </c>
      <c r="V333">
        <v>-9.1601999999999961</v>
      </c>
    </row>
    <row r="334" spans="1:22" x14ac:dyDescent="0.3">
      <c r="A334">
        <v>7912</v>
      </c>
      <c r="B334" t="s">
        <v>9731</v>
      </c>
      <c r="C334">
        <v>2013</v>
      </c>
      <c r="D334" s="27">
        <v>41612</v>
      </c>
      <c r="E334" s="27">
        <v>41616</v>
      </c>
      <c r="F334" t="s">
        <v>50</v>
      </c>
      <c r="G334" t="s">
        <v>7418</v>
      </c>
      <c r="H334" t="s">
        <v>7419</v>
      </c>
      <c r="I334" t="s">
        <v>26</v>
      </c>
      <c r="J334" t="s">
        <v>27</v>
      </c>
      <c r="K334" t="s">
        <v>9732</v>
      </c>
      <c r="L334" t="s">
        <v>43</v>
      </c>
      <c r="M334">
        <v>95037</v>
      </c>
      <c r="N334" t="s">
        <v>44</v>
      </c>
      <c r="O334" t="s">
        <v>1669</v>
      </c>
      <c r="P334" t="s">
        <v>32</v>
      </c>
      <c r="Q334" t="s">
        <v>33</v>
      </c>
      <c r="R334" t="s">
        <v>1670</v>
      </c>
      <c r="S334">
        <v>205.666</v>
      </c>
      <c r="T334">
        <v>2</v>
      </c>
      <c r="U334">
        <v>0.15</v>
      </c>
      <c r="V334">
        <v>-12.097999999999999</v>
      </c>
    </row>
    <row r="335" spans="1:22" x14ac:dyDescent="0.3">
      <c r="A335">
        <v>7911</v>
      </c>
      <c r="B335" t="s">
        <v>9731</v>
      </c>
      <c r="C335">
        <v>2013</v>
      </c>
      <c r="D335" s="27">
        <v>41612</v>
      </c>
      <c r="E335" s="27">
        <v>41616</v>
      </c>
      <c r="F335" t="s">
        <v>50</v>
      </c>
      <c r="G335" t="s">
        <v>7418</v>
      </c>
      <c r="H335" t="s">
        <v>7419</v>
      </c>
      <c r="I335" t="s">
        <v>26</v>
      </c>
      <c r="J335" t="s">
        <v>27</v>
      </c>
      <c r="K335" t="s">
        <v>9732</v>
      </c>
      <c r="L335" t="s">
        <v>43</v>
      </c>
      <c r="M335">
        <v>95037</v>
      </c>
      <c r="N335" t="s">
        <v>44</v>
      </c>
      <c r="O335" t="s">
        <v>2808</v>
      </c>
      <c r="P335" t="s">
        <v>46</v>
      </c>
      <c r="Q335" t="s">
        <v>59</v>
      </c>
      <c r="R335" t="s">
        <v>2809</v>
      </c>
      <c r="S335">
        <v>48.72</v>
      </c>
      <c r="T335">
        <v>3</v>
      </c>
      <c r="U335">
        <v>0</v>
      </c>
      <c r="V335">
        <v>7.3079999999999998</v>
      </c>
    </row>
    <row r="336" spans="1:22" x14ac:dyDescent="0.3">
      <c r="A336">
        <v>7910</v>
      </c>
      <c r="B336" t="s">
        <v>9731</v>
      </c>
      <c r="C336">
        <v>2013</v>
      </c>
      <c r="D336" s="27">
        <v>41612</v>
      </c>
      <c r="E336" s="27">
        <v>41616</v>
      </c>
      <c r="F336" t="s">
        <v>50</v>
      </c>
      <c r="G336" t="s">
        <v>7418</v>
      </c>
      <c r="H336" t="s">
        <v>7419</v>
      </c>
      <c r="I336" t="s">
        <v>26</v>
      </c>
      <c r="J336" t="s">
        <v>27</v>
      </c>
      <c r="K336" t="s">
        <v>9732</v>
      </c>
      <c r="L336" t="s">
        <v>43</v>
      </c>
      <c r="M336">
        <v>95037</v>
      </c>
      <c r="N336" t="s">
        <v>44</v>
      </c>
      <c r="O336" t="s">
        <v>1737</v>
      </c>
      <c r="P336" t="s">
        <v>46</v>
      </c>
      <c r="Q336" t="s">
        <v>68</v>
      </c>
      <c r="R336" t="s">
        <v>1738</v>
      </c>
      <c r="S336">
        <v>21.92</v>
      </c>
      <c r="T336">
        <v>8</v>
      </c>
      <c r="U336">
        <v>0</v>
      </c>
      <c r="V336">
        <v>5.9184000000000019</v>
      </c>
    </row>
    <row r="337" spans="1:22" x14ac:dyDescent="0.3">
      <c r="A337">
        <v>7909</v>
      </c>
      <c r="B337" t="s">
        <v>9731</v>
      </c>
      <c r="C337">
        <v>2013</v>
      </c>
      <c r="D337" s="27">
        <v>41612</v>
      </c>
      <c r="E337" s="27">
        <v>41616</v>
      </c>
      <c r="F337" t="s">
        <v>50</v>
      </c>
      <c r="G337" t="s">
        <v>7418</v>
      </c>
      <c r="H337" t="s">
        <v>7419</v>
      </c>
      <c r="I337" t="s">
        <v>26</v>
      </c>
      <c r="J337" t="s">
        <v>27</v>
      </c>
      <c r="K337" t="s">
        <v>9732</v>
      </c>
      <c r="L337" t="s">
        <v>43</v>
      </c>
      <c r="M337">
        <v>95037</v>
      </c>
      <c r="N337" t="s">
        <v>44</v>
      </c>
      <c r="O337" t="s">
        <v>3224</v>
      </c>
      <c r="P337" t="s">
        <v>32</v>
      </c>
      <c r="Q337" t="s">
        <v>56</v>
      </c>
      <c r="R337" t="s">
        <v>3225</v>
      </c>
      <c r="S337">
        <v>268.70400000000001</v>
      </c>
      <c r="T337">
        <v>3</v>
      </c>
      <c r="U337">
        <v>0.2</v>
      </c>
      <c r="V337">
        <v>6.717599999999976</v>
      </c>
    </row>
    <row r="338" spans="1:22" x14ac:dyDescent="0.3">
      <c r="A338">
        <v>7893</v>
      </c>
      <c r="B338" t="s">
        <v>9723</v>
      </c>
      <c r="C338">
        <v>2013</v>
      </c>
      <c r="D338" s="27">
        <v>41634</v>
      </c>
      <c r="E338" s="27">
        <v>41638</v>
      </c>
      <c r="F338" t="s">
        <v>50</v>
      </c>
      <c r="G338" t="s">
        <v>8649</v>
      </c>
      <c r="H338" t="s">
        <v>8650</v>
      </c>
      <c r="I338" t="s">
        <v>26</v>
      </c>
      <c r="J338" t="s">
        <v>27</v>
      </c>
      <c r="K338" t="s">
        <v>1706</v>
      </c>
      <c r="L338" t="s">
        <v>1707</v>
      </c>
      <c r="M338">
        <v>72701</v>
      </c>
      <c r="N338" t="s">
        <v>30</v>
      </c>
      <c r="O338" t="s">
        <v>8178</v>
      </c>
      <c r="P338" t="s">
        <v>46</v>
      </c>
      <c r="Q338" t="s">
        <v>90</v>
      </c>
      <c r="R338" t="s">
        <v>8179</v>
      </c>
      <c r="S338">
        <v>106.32</v>
      </c>
      <c r="T338">
        <v>3</v>
      </c>
      <c r="U338">
        <v>0</v>
      </c>
      <c r="V338">
        <v>49.970399999999991</v>
      </c>
    </row>
    <row r="339" spans="1:22" x14ac:dyDescent="0.3">
      <c r="A339">
        <v>7892</v>
      </c>
      <c r="B339" t="s">
        <v>9723</v>
      </c>
      <c r="C339">
        <v>2013</v>
      </c>
      <c r="D339" s="27">
        <v>41634</v>
      </c>
      <c r="E339" s="27">
        <v>41638</v>
      </c>
      <c r="F339" t="s">
        <v>50</v>
      </c>
      <c r="G339" t="s">
        <v>8649</v>
      </c>
      <c r="H339" t="s">
        <v>8650</v>
      </c>
      <c r="I339" t="s">
        <v>26</v>
      </c>
      <c r="J339" t="s">
        <v>27</v>
      </c>
      <c r="K339" t="s">
        <v>1706</v>
      </c>
      <c r="L339" t="s">
        <v>1707</v>
      </c>
      <c r="M339">
        <v>72701</v>
      </c>
      <c r="N339" t="s">
        <v>30</v>
      </c>
      <c r="O339" t="s">
        <v>2207</v>
      </c>
      <c r="P339" t="s">
        <v>32</v>
      </c>
      <c r="Q339" t="s">
        <v>65</v>
      </c>
      <c r="R339" t="s">
        <v>2208</v>
      </c>
      <c r="S339">
        <v>343.84999999999997</v>
      </c>
      <c r="T339">
        <v>5</v>
      </c>
      <c r="U339">
        <v>0</v>
      </c>
      <c r="V339">
        <v>137.54000000000002</v>
      </c>
    </row>
    <row r="340" spans="1:22" x14ac:dyDescent="0.3">
      <c r="A340">
        <v>7891</v>
      </c>
      <c r="B340" t="s">
        <v>9723</v>
      </c>
      <c r="C340">
        <v>2013</v>
      </c>
      <c r="D340" s="27">
        <v>41634</v>
      </c>
      <c r="E340" s="27">
        <v>41638</v>
      </c>
      <c r="F340" t="s">
        <v>50</v>
      </c>
      <c r="G340" t="s">
        <v>8649</v>
      </c>
      <c r="H340" t="s">
        <v>8650</v>
      </c>
      <c r="I340" t="s">
        <v>26</v>
      </c>
      <c r="J340" t="s">
        <v>27</v>
      </c>
      <c r="K340" t="s">
        <v>1706</v>
      </c>
      <c r="L340" t="s">
        <v>1707</v>
      </c>
      <c r="M340">
        <v>72701</v>
      </c>
      <c r="N340" t="s">
        <v>30</v>
      </c>
      <c r="O340" t="s">
        <v>2543</v>
      </c>
      <c r="P340" t="s">
        <v>71</v>
      </c>
      <c r="Q340" t="s">
        <v>161</v>
      </c>
      <c r="R340" t="s">
        <v>2544</v>
      </c>
      <c r="S340">
        <v>399.98</v>
      </c>
      <c r="T340">
        <v>2</v>
      </c>
      <c r="U340">
        <v>0</v>
      </c>
      <c r="V340">
        <v>171.99140000000003</v>
      </c>
    </row>
    <row r="341" spans="1:22" x14ac:dyDescent="0.3">
      <c r="A341">
        <v>7890</v>
      </c>
      <c r="B341" t="s">
        <v>9723</v>
      </c>
      <c r="C341">
        <v>2013</v>
      </c>
      <c r="D341" s="27">
        <v>41634</v>
      </c>
      <c r="E341" s="27">
        <v>41638</v>
      </c>
      <c r="F341" t="s">
        <v>50</v>
      </c>
      <c r="G341" t="s">
        <v>8649</v>
      </c>
      <c r="H341" t="s">
        <v>8650</v>
      </c>
      <c r="I341" t="s">
        <v>26</v>
      </c>
      <c r="J341" t="s">
        <v>27</v>
      </c>
      <c r="K341" t="s">
        <v>1706</v>
      </c>
      <c r="L341" t="s">
        <v>1707</v>
      </c>
      <c r="M341">
        <v>72701</v>
      </c>
      <c r="N341" t="s">
        <v>30</v>
      </c>
      <c r="O341" t="s">
        <v>1756</v>
      </c>
      <c r="P341" t="s">
        <v>46</v>
      </c>
      <c r="Q341" t="s">
        <v>68</v>
      </c>
      <c r="R341" t="s">
        <v>1757</v>
      </c>
      <c r="S341">
        <v>19.89</v>
      </c>
      <c r="T341">
        <v>9</v>
      </c>
      <c r="U341">
        <v>0</v>
      </c>
      <c r="V341">
        <v>5.3703000000000003</v>
      </c>
    </row>
    <row r="342" spans="1:22" x14ac:dyDescent="0.3">
      <c r="A342">
        <v>7888</v>
      </c>
      <c r="B342" t="s">
        <v>9720</v>
      </c>
      <c r="C342">
        <v>2014</v>
      </c>
      <c r="D342" s="27">
        <v>41977</v>
      </c>
      <c r="E342" s="27">
        <v>41980</v>
      </c>
      <c r="F342" t="s">
        <v>23</v>
      </c>
      <c r="G342" t="s">
        <v>454</v>
      </c>
      <c r="H342" t="s">
        <v>455</v>
      </c>
      <c r="I342" t="s">
        <v>26</v>
      </c>
      <c r="J342" t="s">
        <v>27</v>
      </c>
      <c r="K342" t="s">
        <v>7001</v>
      </c>
      <c r="L342" t="s">
        <v>457</v>
      </c>
      <c r="M342">
        <v>80229</v>
      </c>
      <c r="N342" t="s">
        <v>44</v>
      </c>
      <c r="O342" t="s">
        <v>7434</v>
      </c>
      <c r="P342" t="s">
        <v>32</v>
      </c>
      <c r="Q342" t="s">
        <v>65</v>
      </c>
      <c r="R342" t="s">
        <v>7435</v>
      </c>
      <c r="S342">
        <v>16.192</v>
      </c>
      <c r="T342">
        <v>1</v>
      </c>
      <c r="U342">
        <v>0.2</v>
      </c>
      <c r="V342">
        <v>4.6552000000000007</v>
      </c>
    </row>
    <row r="343" spans="1:22" x14ac:dyDescent="0.3">
      <c r="A343">
        <v>7887</v>
      </c>
      <c r="B343" t="s">
        <v>9720</v>
      </c>
      <c r="C343">
        <v>2014</v>
      </c>
      <c r="D343" s="27">
        <v>41977</v>
      </c>
      <c r="E343" s="27">
        <v>41980</v>
      </c>
      <c r="F343" t="s">
        <v>23</v>
      </c>
      <c r="G343" t="s">
        <v>454</v>
      </c>
      <c r="H343" t="s">
        <v>455</v>
      </c>
      <c r="I343" t="s">
        <v>26</v>
      </c>
      <c r="J343" t="s">
        <v>27</v>
      </c>
      <c r="K343" t="s">
        <v>7001</v>
      </c>
      <c r="L343" t="s">
        <v>457</v>
      </c>
      <c r="M343">
        <v>80229</v>
      </c>
      <c r="N343" t="s">
        <v>44</v>
      </c>
      <c r="O343" t="s">
        <v>3956</v>
      </c>
      <c r="P343" t="s">
        <v>32</v>
      </c>
      <c r="Q343" t="s">
        <v>65</v>
      </c>
      <c r="R343" t="s">
        <v>3957</v>
      </c>
      <c r="S343">
        <v>16.72</v>
      </c>
      <c r="T343">
        <v>5</v>
      </c>
      <c r="U343">
        <v>0.2</v>
      </c>
      <c r="V343">
        <v>3.3439999999999994</v>
      </c>
    </row>
    <row r="344" spans="1:22" x14ac:dyDescent="0.3">
      <c r="A344">
        <v>7886</v>
      </c>
      <c r="B344" t="s">
        <v>9720</v>
      </c>
      <c r="C344">
        <v>2014</v>
      </c>
      <c r="D344" s="27">
        <v>41977</v>
      </c>
      <c r="E344" s="27">
        <v>41980</v>
      </c>
      <c r="F344" t="s">
        <v>23</v>
      </c>
      <c r="G344" t="s">
        <v>454</v>
      </c>
      <c r="H344" t="s">
        <v>455</v>
      </c>
      <c r="I344" t="s">
        <v>26</v>
      </c>
      <c r="J344" t="s">
        <v>27</v>
      </c>
      <c r="K344" t="s">
        <v>7001</v>
      </c>
      <c r="L344" t="s">
        <v>457</v>
      </c>
      <c r="M344">
        <v>80229</v>
      </c>
      <c r="N344" t="s">
        <v>44</v>
      </c>
      <c r="O344" t="s">
        <v>922</v>
      </c>
      <c r="P344" t="s">
        <v>32</v>
      </c>
      <c r="Q344" t="s">
        <v>65</v>
      </c>
      <c r="R344" t="s">
        <v>186</v>
      </c>
      <c r="S344">
        <v>23.376000000000001</v>
      </c>
      <c r="T344">
        <v>3</v>
      </c>
      <c r="U344">
        <v>0.2</v>
      </c>
      <c r="V344">
        <v>7.0128000000000013</v>
      </c>
    </row>
    <row r="345" spans="1:22" x14ac:dyDescent="0.3">
      <c r="A345">
        <v>7885</v>
      </c>
      <c r="B345" t="s">
        <v>9720</v>
      </c>
      <c r="C345">
        <v>2014</v>
      </c>
      <c r="D345" s="27">
        <v>41977</v>
      </c>
      <c r="E345" s="27">
        <v>41980</v>
      </c>
      <c r="F345" t="s">
        <v>23</v>
      </c>
      <c r="G345" t="s">
        <v>454</v>
      </c>
      <c r="H345" t="s">
        <v>455</v>
      </c>
      <c r="I345" t="s">
        <v>26</v>
      </c>
      <c r="J345" t="s">
        <v>27</v>
      </c>
      <c r="K345" t="s">
        <v>7001</v>
      </c>
      <c r="L345" t="s">
        <v>457</v>
      </c>
      <c r="M345">
        <v>80229</v>
      </c>
      <c r="N345" t="s">
        <v>44</v>
      </c>
      <c r="O345" t="s">
        <v>6829</v>
      </c>
      <c r="P345" t="s">
        <v>46</v>
      </c>
      <c r="Q345" t="s">
        <v>578</v>
      </c>
      <c r="R345" t="s">
        <v>6830</v>
      </c>
      <c r="S345">
        <v>47.32</v>
      </c>
      <c r="T345">
        <v>7</v>
      </c>
      <c r="U345">
        <v>0.2</v>
      </c>
      <c r="V345">
        <v>5.9149999999999938</v>
      </c>
    </row>
    <row r="346" spans="1:22" x14ac:dyDescent="0.3">
      <c r="A346">
        <v>345</v>
      </c>
      <c r="B346" t="s">
        <v>1236</v>
      </c>
      <c r="C346">
        <v>2012</v>
      </c>
      <c r="D346" s="27">
        <v>41263</v>
      </c>
      <c r="E346" s="27">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7884</v>
      </c>
      <c r="B347" t="s">
        <v>9720</v>
      </c>
      <c r="C347">
        <v>2014</v>
      </c>
      <c r="D347" s="27">
        <v>41977</v>
      </c>
      <c r="E347" s="27">
        <v>41980</v>
      </c>
      <c r="F347" t="s">
        <v>23</v>
      </c>
      <c r="G347" t="s">
        <v>454</v>
      </c>
      <c r="H347" t="s">
        <v>455</v>
      </c>
      <c r="I347" t="s">
        <v>26</v>
      </c>
      <c r="J347" t="s">
        <v>27</v>
      </c>
      <c r="K347" t="s">
        <v>7001</v>
      </c>
      <c r="L347" t="s">
        <v>457</v>
      </c>
      <c r="M347">
        <v>80229</v>
      </c>
      <c r="N347" t="s">
        <v>44</v>
      </c>
      <c r="O347" t="s">
        <v>5831</v>
      </c>
      <c r="P347" t="s">
        <v>46</v>
      </c>
      <c r="Q347" t="s">
        <v>90</v>
      </c>
      <c r="R347" t="s">
        <v>5832</v>
      </c>
      <c r="S347">
        <v>10.32</v>
      </c>
      <c r="T347">
        <v>2</v>
      </c>
      <c r="U347">
        <v>0.2</v>
      </c>
      <c r="V347">
        <v>3.7409999999999997</v>
      </c>
    </row>
    <row r="348" spans="1:22" x14ac:dyDescent="0.3">
      <c r="A348">
        <v>7883</v>
      </c>
      <c r="B348" t="s">
        <v>9720</v>
      </c>
      <c r="C348">
        <v>2014</v>
      </c>
      <c r="D348" s="27">
        <v>41977</v>
      </c>
      <c r="E348" s="27">
        <v>41980</v>
      </c>
      <c r="F348" t="s">
        <v>23</v>
      </c>
      <c r="G348" t="s">
        <v>454</v>
      </c>
      <c r="H348" t="s">
        <v>455</v>
      </c>
      <c r="I348" t="s">
        <v>26</v>
      </c>
      <c r="J348" t="s">
        <v>27</v>
      </c>
      <c r="K348" t="s">
        <v>7001</v>
      </c>
      <c r="L348" t="s">
        <v>457</v>
      </c>
      <c r="M348">
        <v>80229</v>
      </c>
      <c r="N348" t="s">
        <v>44</v>
      </c>
      <c r="O348" t="s">
        <v>4383</v>
      </c>
      <c r="P348" t="s">
        <v>71</v>
      </c>
      <c r="Q348" t="s">
        <v>161</v>
      </c>
      <c r="R348" t="s">
        <v>4384</v>
      </c>
      <c r="S348">
        <v>102.33600000000001</v>
      </c>
      <c r="T348">
        <v>8</v>
      </c>
      <c r="U348">
        <v>0.2</v>
      </c>
      <c r="V348">
        <v>14.07119999999999</v>
      </c>
    </row>
    <row r="349" spans="1:22" x14ac:dyDescent="0.3">
      <c r="A349">
        <v>7882</v>
      </c>
      <c r="B349" t="s">
        <v>9720</v>
      </c>
      <c r="C349">
        <v>2014</v>
      </c>
      <c r="D349" s="27">
        <v>41977</v>
      </c>
      <c r="E349" s="27">
        <v>41980</v>
      </c>
      <c r="F349" t="s">
        <v>23</v>
      </c>
      <c r="G349" t="s">
        <v>454</v>
      </c>
      <c r="H349" t="s">
        <v>455</v>
      </c>
      <c r="I349" t="s">
        <v>26</v>
      </c>
      <c r="J349" t="s">
        <v>27</v>
      </c>
      <c r="K349" t="s">
        <v>7001</v>
      </c>
      <c r="L349" t="s">
        <v>457</v>
      </c>
      <c r="M349">
        <v>80229</v>
      </c>
      <c r="N349" t="s">
        <v>44</v>
      </c>
      <c r="O349" t="s">
        <v>4383</v>
      </c>
      <c r="P349" t="s">
        <v>71</v>
      </c>
      <c r="Q349" t="s">
        <v>161</v>
      </c>
      <c r="R349" t="s">
        <v>4384</v>
      </c>
      <c r="S349">
        <v>76.75200000000001</v>
      </c>
      <c r="T349">
        <v>6</v>
      </c>
      <c r="U349">
        <v>0.2</v>
      </c>
      <c r="V349">
        <v>10.553399999999993</v>
      </c>
    </row>
    <row r="350" spans="1:22" x14ac:dyDescent="0.3">
      <c r="A350">
        <v>7881</v>
      </c>
      <c r="B350" t="s">
        <v>9720</v>
      </c>
      <c r="C350">
        <v>2014</v>
      </c>
      <c r="D350" s="27">
        <v>41977</v>
      </c>
      <c r="E350" s="27">
        <v>41980</v>
      </c>
      <c r="F350" t="s">
        <v>23</v>
      </c>
      <c r="G350" t="s">
        <v>454</v>
      </c>
      <c r="H350" t="s">
        <v>455</v>
      </c>
      <c r="I350" t="s">
        <v>26</v>
      </c>
      <c r="J350" t="s">
        <v>27</v>
      </c>
      <c r="K350" t="s">
        <v>7001</v>
      </c>
      <c r="L350" t="s">
        <v>457</v>
      </c>
      <c r="M350">
        <v>80229</v>
      </c>
      <c r="N350" t="s">
        <v>44</v>
      </c>
      <c r="O350" t="s">
        <v>1739</v>
      </c>
      <c r="P350" t="s">
        <v>46</v>
      </c>
      <c r="Q350" t="s">
        <v>68</v>
      </c>
      <c r="R350" t="s">
        <v>1740</v>
      </c>
      <c r="S350">
        <v>13.343999999999998</v>
      </c>
      <c r="T350">
        <v>6</v>
      </c>
      <c r="U350">
        <v>0.2</v>
      </c>
      <c r="V350">
        <v>1.0007999999999999</v>
      </c>
    </row>
    <row r="351" spans="1:22" x14ac:dyDescent="0.3">
      <c r="A351">
        <v>7856</v>
      </c>
      <c r="B351" t="s">
        <v>9704</v>
      </c>
      <c r="C351">
        <v>2014</v>
      </c>
      <c r="D351" s="27">
        <v>41981</v>
      </c>
      <c r="E351" s="27">
        <v>41986</v>
      </c>
      <c r="F351" t="s">
        <v>50</v>
      </c>
      <c r="G351" t="s">
        <v>62</v>
      </c>
      <c r="H351" t="s">
        <v>63</v>
      </c>
      <c r="I351" t="s">
        <v>26</v>
      </c>
      <c r="J351" t="s">
        <v>27</v>
      </c>
      <c r="K351" t="s">
        <v>7619</v>
      </c>
      <c r="L351" t="s">
        <v>1487</v>
      </c>
      <c r="M351">
        <v>39401</v>
      </c>
      <c r="N351" t="s">
        <v>30</v>
      </c>
      <c r="O351" t="s">
        <v>844</v>
      </c>
      <c r="P351" t="s">
        <v>71</v>
      </c>
      <c r="Q351" t="s">
        <v>161</v>
      </c>
      <c r="R351" t="s">
        <v>845</v>
      </c>
      <c r="S351">
        <v>52</v>
      </c>
      <c r="T351">
        <v>4</v>
      </c>
      <c r="U351">
        <v>0</v>
      </c>
      <c r="V351">
        <v>23.4</v>
      </c>
    </row>
    <row r="352" spans="1:22" x14ac:dyDescent="0.3">
      <c r="A352">
        <v>7855</v>
      </c>
      <c r="B352" t="s">
        <v>9704</v>
      </c>
      <c r="C352">
        <v>2014</v>
      </c>
      <c r="D352" s="27">
        <v>41981</v>
      </c>
      <c r="E352" s="27">
        <v>41986</v>
      </c>
      <c r="F352" t="s">
        <v>50</v>
      </c>
      <c r="G352" t="s">
        <v>62</v>
      </c>
      <c r="H352" t="s">
        <v>63</v>
      </c>
      <c r="I352" t="s">
        <v>26</v>
      </c>
      <c r="J352" t="s">
        <v>27</v>
      </c>
      <c r="K352" t="s">
        <v>7619</v>
      </c>
      <c r="L352" t="s">
        <v>1487</v>
      </c>
      <c r="M352">
        <v>39401</v>
      </c>
      <c r="N352" t="s">
        <v>30</v>
      </c>
      <c r="O352" t="s">
        <v>5392</v>
      </c>
      <c r="P352" t="s">
        <v>46</v>
      </c>
      <c r="Q352" t="s">
        <v>78</v>
      </c>
      <c r="R352" t="s">
        <v>5393</v>
      </c>
      <c r="S352">
        <v>320.64</v>
      </c>
      <c r="T352">
        <v>4</v>
      </c>
      <c r="U352">
        <v>0</v>
      </c>
      <c r="V352">
        <v>89.779200000000003</v>
      </c>
    </row>
    <row r="353" spans="1:22" x14ac:dyDescent="0.3">
      <c r="A353">
        <v>7854</v>
      </c>
      <c r="B353" t="s">
        <v>9703</v>
      </c>
      <c r="C353">
        <v>2012</v>
      </c>
      <c r="D353" s="27">
        <v>41268</v>
      </c>
      <c r="E353" s="27">
        <v>41272</v>
      </c>
      <c r="F353" t="s">
        <v>50</v>
      </c>
      <c r="G353" t="s">
        <v>5254</v>
      </c>
      <c r="H353" t="s">
        <v>5255</v>
      </c>
      <c r="I353" t="s">
        <v>102</v>
      </c>
      <c r="J353" t="s">
        <v>27</v>
      </c>
      <c r="K353" t="s">
        <v>42</v>
      </c>
      <c r="L353" t="s">
        <v>43</v>
      </c>
      <c r="M353">
        <v>90049</v>
      </c>
      <c r="N353" t="s">
        <v>44</v>
      </c>
      <c r="O353" t="s">
        <v>4179</v>
      </c>
      <c r="P353" t="s">
        <v>46</v>
      </c>
      <c r="Q353" t="s">
        <v>90</v>
      </c>
      <c r="R353" t="s">
        <v>4180</v>
      </c>
      <c r="S353">
        <v>9.9600000000000009</v>
      </c>
      <c r="T353">
        <v>2</v>
      </c>
      <c r="U353">
        <v>0</v>
      </c>
      <c r="V353">
        <v>4.8804000000000007</v>
      </c>
    </row>
    <row r="354" spans="1:22" x14ac:dyDescent="0.3">
      <c r="A354">
        <v>7853</v>
      </c>
      <c r="B354" t="s">
        <v>9702</v>
      </c>
      <c r="C354">
        <v>2011</v>
      </c>
      <c r="D354" s="27">
        <v>40886</v>
      </c>
      <c r="E354" s="27">
        <v>40892</v>
      </c>
      <c r="F354" t="s">
        <v>50</v>
      </c>
      <c r="G354" t="s">
        <v>1143</v>
      </c>
      <c r="H354" t="s">
        <v>1144</v>
      </c>
      <c r="I354" t="s">
        <v>41</v>
      </c>
      <c r="J354" t="s">
        <v>27</v>
      </c>
      <c r="K354" t="s">
        <v>303</v>
      </c>
      <c r="L354" t="s">
        <v>211</v>
      </c>
      <c r="M354">
        <v>60653</v>
      </c>
      <c r="N354" t="s">
        <v>105</v>
      </c>
      <c r="O354" t="s">
        <v>2102</v>
      </c>
      <c r="P354" t="s">
        <v>46</v>
      </c>
      <c r="Q354" t="s">
        <v>78</v>
      </c>
      <c r="R354" t="s">
        <v>2103</v>
      </c>
      <c r="S354">
        <v>20.387999999999995</v>
      </c>
      <c r="T354">
        <v>2</v>
      </c>
      <c r="U354">
        <v>0.8</v>
      </c>
      <c r="V354">
        <v>-53.008800000000008</v>
      </c>
    </row>
    <row r="355" spans="1:22" x14ac:dyDescent="0.3">
      <c r="A355">
        <v>7852</v>
      </c>
      <c r="B355" t="s">
        <v>9702</v>
      </c>
      <c r="C355">
        <v>2011</v>
      </c>
      <c r="D355" s="27">
        <v>40886</v>
      </c>
      <c r="E355" s="27">
        <v>40892</v>
      </c>
      <c r="F355" t="s">
        <v>50</v>
      </c>
      <c r="G355" t="s">
        <v>1143</v>
      </c>
      <c r="H355" t="s">
        <v>1144</v>
      </c>
      <c r="I355" t="s">
        <v>41</v>
      </c>
      <c r="J355" t="s">
        <v>27</v>
      </c>
      <c r="K355" t="s">
        <v>303</v>
      </c>
      <c r="L355" t="s">
        <v>211</v>
      </c>
      <c r="M355">
        <v>60653</v>
      </c>
      <c r="N355" t="s">
        <v>105</v>
      </c>
      <c r="O355" t="s">
        <v>7926</v>
      </c>
      <c r="P355" t="s">
        <v>46</v>
      </c>
      <c r="Q355" t="s">
        <v>90</v>
      </c>
      <c r="R355" t="s">
        <v>7927</v>
      </c>
      <c r="S355">
        <v>8.4480000000000004</v>
      </c>
      <c r="T355">
        <v>2</v>
      </c>
      <c r="U355">
        <v>0.2</v>
      </c>
      <c r="V355">
        <v>2.9568000000000003</v>
      </c>
    </row>
    <row r="356" spans="1:22" x14ac:dyDescent="0.3">
      <c r="A356">
        <v>7821</v>
      </c>
      <c r="B356" t="s">
        <v>9684</v>
      </c>
      <c r="C356">
        <v>2014</v>
      </c>
      <c r="D356" s="27">
        <v>41982</v>
      </c>
      <c r="E356" s="27">
        <v>41984</v>
      </c>
      <c r="F356" t="s">
        <v>23</v>
      </c>
      <c r="G356" t="s">
        <v>1679</v>
      </c>
      <c r="H356" t="s">
        <v>1680</v>
      </c>
      <c r="I356" t="s">
        <v>102</v>
      </c>
      <c r="J356" t="s">
        <v>27</v>
      </c>
      <c r="K356" t="s">
        <v>7306</v>
      </c>
      <c r="L356" t="s">
        <v>1399</v>
      </c>
      <c r="M356">
        <v>2920</v>
      </c>
      <c r="N356" t="s">
        <v>148</v>
      </c>
      <c r="O356" t="s">
        <v>2320</v>
      </c>
      <c r="P356" t="s">
        <v>46</v>
      </c>
      <c r="Q356" t="s">
        <v>59</v>
      </c>
      <c r="R356" t="s">
        <v>2321</v>
      </c>
      <c r="S356">
        <v>592.74</v>
      </c>
      <c r="T356">
        <v>6</v>
      </c>
      <c r="U356">
        <v>0</v>
      </c>
      <c r="V356">
        <v>160.03979999999999</v>
      </c>
    </row>
    <row r="357" spans="1:22" x14ac:dyDescent="0.3">
      <c r="A357">
        <v>7795</v>
      </c>
      <c r="B357" t="s">
        <v>9672</v>
      </c>
      <c r="C357">
        <v>2012</v>
      </c>
      <c r="D357" s="27">
        <v>41255</v>
      </c>
      <c r="E357" s="27">
        <v>41258</v>
      </c>
      <c r="F357" t="s">
        <v>23</v>
      </c>
      <c r="G357" t="s">
        <v>581</v>
      </c>
      <c r="H357" t="s">
        <v>582</v>
      </c>
      <c r="I357" t="s">
        <v>41</v>
      </c>
      <c r="J357" t="s">
        <v>27</v>
      </c>
      <c r="K357" t="s">
        <v>1391</v>
      </c>
      <c r="L357" t="s">
        <v>1392</v>
      </c>
      <c r="M357">
        <v>89115</v>
      </c>
      <c r="N357" t="s">
        <v>44</v>
      </c>
      <c r="O357" t="s">
        <v>560</v>
      </c>
      <c r="P357" t="s">
        <v>46</v>
      </c>
      <c r="Q357" t="s">
        <v>90</v>
      </c>
      <c r="R357" t="s">
        <v>561</v>
      </c>
      <c r="S357">
        <v>97.88</v>
      </c>
      <c r="T357">
        <v>2</v>
      </c>
      <c r="U357">
        <v>0</v>
      </c>
      <c r="V357">
        <v>48.94</v>
      </c>
    </row>
    <row r="358" spans="1:22" x14ac:dyDescent="0.3">
      <c r="A358">
        <v>7794</v>
      </c>
      <c r="B358" t="s">
        <v>9672</v>
      </c>
      <c r="C358">
        <v>2012</v>
      </c>
      <c r="D358" s="27">
        <v>41255</v>
      </c>
      <c r="E358" s="27">
        <v>41258</v>
      </c>
      <c r="F358" t="s">
        <v>23</v>
      </c>
      <c r="G358" t="s">
        <v>581</v>
      </c>
      <c r="H358" t="s">
        <v>582</v>
      </c>
      <c r="I358" t="s">
        <v>41</v>
      </c>
      <c r="J358" t="s">
        <v>27</v>
      </c>
      <c r="K358" t="s">
        <v>1391</v>
      </c>
      <c r="L358" t="s">
        <v>1392</v>
      </c>
      <c r="M358">
        <v>89115</v>
      </c>
      <c r="N358" t="s">
        <v>44</v>
      </c>
      <c r="O358" t="s">
        <v>1303</v>
      </c>
      <c r="P358" t="s">
        <v>46</v>
      </c>
      <c r="Q358" t="s">
        <v>90</v>
      </c>
      <c r="R358" t="s">
        <v>1304</v>
      </c>
      <c r="S358">
        <v>32.400000000000006</v>
      </c>
      <c r="T358">
        <v>5</v>
      </c>
      <c r="U358">
        <v>0</v>
      </c>
      <c r="V358">
        <v>15.876000000000001</v>
      </c>
    </row>
    <row r="359" spans="1:22" x14ac:dyDescent="0.3">
      <c r="A359">
        <v>7792</v>
      </c>
      <c r="B359" t="s">
        <v>9670</v>
      </c>
      <c r="C359">
        <v>2013</v>
      </c>
      <c r="D359" s="27">
        <v>41628</v>
      </c>
      <c r="E359" s="27">
        <v>41633</v>
      </c>
      <c r="F359" t="s">
        <v>50</v>
      </c>
      <c r="G359" t="s">
        <v>8554</v>
      </c>
      <c r="H359" t="s">
        <v>8555</v>
      </c>
      <c r="I359" t="s">
        <v>41</v>
      </c>
      <c r="J359" t="s">
        <v>27</v>
      </c>
      <c r="K359" t="s">
        <v>303</v>
      </c>
      <c r="L359" t="s">
        <v>211</v>
      </c>
      <c r="M359">
        <v>60623</v>
      </c>
      <c r="N359" t="s">
        <v>105</v>
      </c>
      <c r="O359" t="s">
        <v>2936</v>
      </c>
      <c r="P359" t="s">
        <v>46</v>
      </c>
      <c r="Q359" t="s">
        <v>75</v>
      </c>
      <c r="R359" t="s">
        <v>2937</v>
      </c>
      <c r="S359">
        <v>1.7999999999999996</v>
      </c>
      <c r="T359">
        <v>5</v>
      </c>
      <c r="U359">
        <v>0.8</v>
      </c>
      <c r="V359">
        <v>-2.8800000000000008</v>
      </c>
    </row>
    <row r="360" spans="1:22" x14ac:dyDescent="0.3">
      <c r="A360">
        <v>7779</v>
      </c>
      <c r="B360" t="s">
        <v>9663</v>
      </c>
      <c r="C360">
        <v>2011</v>
      </c>
      <c r="D360" s="27">
        <v>40904</v>
      </c>
      <c r="E360" s="27">
        <v>40908</v>
      </c>
      <c r="F360" t="s">
        <v>50</v>
      </c>
      <c r="G360" t="s">
        <v>4391</v>
      </c>
      <c r="H360" t="s">
        <v>4392</v>
      </c>
      <c r="I360" t="s">
        <v>102</v>
      </c>
      <c r="J360" t="s">
        <v>27</v>
      </c>
      <c r="K360" t="s">
        <v>7967</v>
      </c>
      <c r="L360" t="s">
        <v>43</v>
      </c>
      <c r="M360">
        <v>92553</v>
      </c>
      <c r="N360" t="s">
        <v>44</v>
      </c>
      <c r="O360" t="s">
        <v>4327</v>
      </c>
      <c r="P360" t="s">
        <v>46</v>
      </c>
      <c r="Q360" t="s">
        <v>75</v>
      </c>
      <c r="R360" t="s">
        <v>4328</v>
      </c>
      <c r="S360">
        <v>37.055999999999997</v>
      </c>
      <c r="T360">
        <v>3</v>
      </c>
      <c r="U360">
        <v>0.2</v>
      </c>
      <c r="V360">
        <v>13.896000000000001</v>
      </c>
    </row>
    <row r="361" spans="1:22" x14ac:dyDescent="0.3">
      <c r="A361">
        <v>7778</v>
      </c>
      <c r="B361" t="s">
        <v>9663</v>
      </c>
      <c r="C361">
        <v>2011</v>
      </c>
      <c r="D361" s="27">
        <v>40904</v>
      </c>
      <c r="E361" s="27">
        <v>40908</v>
      </c>
      <c r="F361" t="s">
        <v>50</v>
      </c>
      <c r="G361" t="s">
        <v>4391</v>
      </c>
      <c r="H361" t="s">
        <v>4392</v>
      </c>
      <c r="I361" t="s">
        <v>102</v>
      </c>
      <c r="J361" t="s">
        <v>27</v>
      </c>
      <c r="K361" t="s">
        <v>7967</v>
      </c>
      <c r="L361" t="s">
        <v>43</v>
      </c>
      <c r="M361">
        <v>92553</v>
      </c>
      <c r="N361" t="s">
        <v>44</v>
      </c>
      <c r="O361" t="s">
        <v>1765</v>
      </c>
      <c r="P361" t="s">
        <v>46</v>
      </c>
      <c r="Q361" t="s">
        <v>59</v>
      </c>
      <c r="R361" t="s">
        <v>1766</v>
      </c>
      <c r="S361">
        <v>51.449999999999996</v>
      </c>
      <c r="T361">
        <v>3</v>
      </c>
      <c r="U361">
        <v>0</v>
      </c>
      <c r="V361">
        <v>13.891499999999999</v>
      </c>
    </row>
    <row r="362" spans="1:22" x14ac:dyDescent="0.3">
      <c r="A362">
        <v>7777</v>
      </c>
      <c r="B362" t="s">
        <v>9663</v>
      </c>
      <c r="C362">
        <v>2011</v>
      </c>
      <c r="D362" s="27">
        <v>40904</v>
      </c>
      <c r="E362" s="27">
        <v>40908</v>
      </c>
      <c r="F362" t="s">
        <v>50</v>
      </c>
      <c r="G362" t="s">
        <v>4391</v>
      </c>
      <c r="H362" t="s">
        <v>4392</v>
      </c>
      <c r="I362" t="s">
        <v>102</v>
      </c>
      <c r="J362" t="s">
        <v>27</v>
      </c>
      <c r="K362" t="s">
        <v>7967</v>
      </c>
      <c r="L362" t="s">
        <v>43</v>
      </c>
      <c r="M362">
        <v>92553</v>
      </c>
      <c r="N362" t="s">
        <v>44</v>
      </c>
      <c r="O362" t="s">
        <v>7896</v>
      </c>
      <c r="P362" t="s">
        <v>46</v>
      </c>
      <c r="Q362" t="s">
        <v>269</v>
      </c>
      <c r="R362" t="s">
        <v>186</v>
      </c>
      <c r="S362">
        <v>7.86</v>
      </c>
      <c r="T362">
        <v>3</v>
      </c>
      <c r="U362">
        <v>0</v>
      </c>
      <c r="V362">
        <v>3.6156000000000001</v>
      </c>
    </row>
    <row r="363" spans="1:22" x14ac:dyDescent="0.3">
      <c r="A363">
        <v>7776</v>
      </c>
      <c r="B363" t="s">
        <v>9663</v>
      </c>
      <c r="C363">
        <v>2011</v>
      </c>
      <c r="D363" s="27">
        <v>40904</v>
      </c>
      <c r="E363" s="27">
        <v>40908</v>
      </c>
      <c r="F363" t="s">
        <v>50</v>
      </c>
      <c r="G363" t="s">
        <v>4391</v>
      </c>
      <c r="H363" t="s">
        <v>4392</v>
      </c>
      <c r="I363" t="s">
        <v>102</v>
      </c>
      <c r="J363" t="s">
        <v>27</v>
      </c>
      <c r="K363" t="s">
        <v>7967</v>
      </c>
      <c r="L363" t="s">
        <v>43</v>
      </c>
      <c r="M363">
        <v>92553</v>
      </c>
      <c r="N363" t="s">
        <v>44</v>
      </c>
      <c r="O363" t="s">
        <v>7348</v>
      </c>
      <c r="P363" t="s">
        <v>46</v>
      </c>
      <c r="Q363" t="s">
        <v>78</v>
      </c>
      <c r="R363" t="s">
        <v>186</v>
      </c>
      <c r="S363">
        <v>10.98</v>
      </c>
      <c r="T363">
        <v>1</v>
      </c>
      <c r="U363">
        <v>0</v>
      </c>
      <c r="V363">
        <v>2.9646000000000008</v>
      </c>
    </row>
    <row r="364" spans="1:22" x14ac:dyDescent="0.3">
      <c r="A364">
        <v>7762</v>
      </c>
      <c r="B364" t="s">
        <v>9652</v>
      </c>
      <c r="C364">
        <v>2014</v>
      </c>
      <c r="D364" s="27">
        <v>41977</v>
      </c>
      <c r="E364" s="27">
        <v>41980</v>
      </c>
      <c r="F364" t="s">
        <v>188</v>
      </c>
      <c r="G364" t="s">
        <v>1239</v>
      </c>
      <c r="H364" t="s">
        <v>1240</v>
      </c>
      <c r="I364" t="s">
        <v>26</v>
      </c>
      <c r="J364" t="s">
        <v>27</v>
      </c>
      <c r="K364" t="s">
        <v>4346</v>
      </c>
      <c r="L364" t="s">
        <v>104</v>
      </c>
      <c r="M364">
        <v>75023</v>
      </c>
      <c r="N364" t="s">
        <v>105</v>
      </c>
      <c r="O364" t="s">
        <v>4605</v>
      </c>
      <c r="P364" t="s">
        <v>46</v>
      </c>
      <c r="Q364" t="s">
        <v>90</v>
      </c>
      <c r="R364" t="s">
        <v>4606</v>
      </c>
      <c r="S364">
        <v>10.368000000000002</v>
      </c>
      <c r="T364">
        <v>2</v>
      </c>
      <c r="U364">
        <v>0.2</v>
      </c>
      <c r="V364">
        <v>3.6288</v>
      </c>
    </row>
    <row r="365" spans="1:22" x14ac:dyDescent="0.3">
      <c r="A365">
        <v>7761</v>
      </c>
      <c r="B365" t="s">
        <v>9651</v>
      </c>
      <c r="C365">
        <v>2011</v>
      </c>
      <c r="D365" s="27">
        <v>40883</v>
      </c>
      <c r="E365" s="27">
        <v>40888</v>
      </c>
      <c r="F365" t="s">
        <v>50</v>
      </c>
      <c r="G365" t="s">
        <v>8368</v>
      </c>
      <c r="H365" t="s">
        <v>8369</v>
      </c>
      <c r="I365" t="s">
        <v>26</v>
      </c>
      <c r="J365" t="s">
        <v>27</v>
      </c>
      <c r="K365" t="s">
        <v>334</v>
      </c>
      <c r="L365" t="s">
        <v>335</v>
      </c>
      <c r="M365">
        <v>38109</v>
      </c>
      <c r="N365" t="s">
        <v>30</v>
      </c>
      <c r="O365" t="s">
        <v>3733</v>
      </c>
      <c r="P365" t="s">
        <v>46</v>
      </c>
      <c r="Q365" t="s">
        <v>90</v>
      </c>
      <c r="R365" t="s">
        <v>3734</v>
      </c>
      <c r="S365">
        <v>42.207999999999998</v>
      </c>
      <c r="T365">
        <v>2</v>
      </c>
      <c r="U365">
        <v>0.2</v>
      </c>
      <c r="V365">
        <v>13.717599999999997</v>
      </c>
    </row>
    <row r="366" spans="1:22" x14ac:dyDescent="0.3">
      <c r="A366">
        <v>7755</v>
      </c>
      <c r="B366" t="s">
        <v>9645</v>
      </c>
      <c r="C366">
        <v>2012</v>
      </c>
      <c r="D366" s="27">
        <v>41264</v>
      </c>
      <c r="E366" s="27">
        <v>41266</v>
      </c>
      <c r="F366" t="s">
        <v>23</v>
      </c>
      <c r="G366" t="s">
        <v>2822</v>
      </c>
      <c r="H366" t="s">
        <v>2823</v>
      </c>
      <c r="I366" t="s">
        <v>41</v>
      </c>
      <c r="J366" t="s">
        <v>27</v>
      </c>
      <c r="K366" t="s">
        <v>497</v>
      </c>
      <c r="L366" t="s">
        <v>498</v>
      </c>
      <c r="M366">
        <v>43229</v>
      </c>
      <c r="N366" t="s">
        <v>148</v>
      </c>
      <c r="O366" t="s">
        <v>3383</v>
      </c>
      <c r="P366" t="s">
        <v>46</v>
      </c>
      <c r="Q366" t="s">
        <v>68</v>
      </c>
      <c r="R366" t="s">
        <v>3384</v>
      </c>
      <c r="S366">
        <v>3.008</v>
      </c>
      <c r="T366">
        <v>2</v>
      </c>
      <c r="U366">
        <v>0.2</v>
      </c>
      <c r="V366">
        <v>0.33839999999999981</v>
      </c>
    </row>
    <row r="367" spans="1:22" x14ac:dyDescent="0.3">
      <c r="A367">
        <v>7747</v>
      </c>
      <c r="B367" t="s">
        <v>9641</v>
      </c>
      <c r="C367">
        <v>2012</v>
      </c>
      <c r="D367" s="27">
        <v>41262</v>
      </c>
      <c r="E367" s="27">
        <v>41266</v>
      </c>
      <c r="F367" t="s">
        <v>50</v>
      </c>
      <c r="G367" t="s">
        <v>7273</v>
      </c>
      <c r="H367" t="s">
        <v>7274</v>
      </c>
      <c r="I367" t="s">
        <v>102</v>
      </c>
      <c r="J367" t="s">
        <v>27</v>
      </c>
      <c r="K367" t="s">
        <v>303</v>
      </c>
      <c r="L367" t="s">
        <v>211</v>
      </c>
      <c r="M367">
        <v>60610</v>
      </c>
      <c r="N367" t="s">
        <v>105</v>
      </c>
      <c r="O367" t="s">
        <v>3089</v>
      </c>
      <c r="P367" t="s">
        <v>71</v>
      </c>
      <c r="Q367" t="s">
        <v>161</v>
      </c>
      <c r="R367" t="s">
        <v>3090</v>
      </c>
      <c r="S367">
        <v>25.488</v>
      </c>
      <c r="T367">
        <v>2</v>
      </c>
      <c r="U367">
        <v>0.2</v>
      </c>
      <c r="V367">
        <v>4.7789999999999999</v>
      </c>
    </row>
    <row r="368" spans="1:22" x14ac:dyDescent="0.3">
      <c r="A368">
        <v>7738</v>
      </c>
      <c r="B368" t="s">
        <v>9635</v>
      </c>
      <c r="C368">
        <v>2014</v>
      </c>
      <c r="D368" s="27">
        <v>41992</v>
      </c>
      <c r="E368" s="27">
        <v>41994</v>
      </c>
      <c r="F368" t="s">
        <v>188</v>
      </c>
      <c r="G368" t="s">
        <v>7439</v>
      </c>
      <c r="H368" t="s">
        <v>7440</v>
      </c>
      <c r="I368" t="s">
        <v>26</v>
      </c>
      <c r="J368" t="s">
        <v>27</v>
      </c>
      <c r="K368" t="s">
        <v>467</v>
      </c>
      <c r="L368" t="s">
        <v>88</v>
      </c>
      <c r="M368">
        <v>28205</v>
      </c>
      <c r="N368" t="s">
        <v>30</v>
      </c>
      <c r="O368" t="s">
        <v>4123</v>
      </c>
      <c r="P368" t="s">
        <v>46</v>
      </c>
      <c r="Q368" t="s">
        <v>68</v>
      </c>
      <c r="R368" t="s">
        <v>4124</v>
      </c>
      <c r="S368">
        <v>12.672000000000001</v>
      </c>
      <c r="T368">
        <v>9</v>
      </c>
      <c r="U368">
        <v>0.2</v>
      </c>
      <c r="V368">
        <v>1.4255999999999993</v>
      </c>
    </row>
    <row r="369" spans="1:22" x14ac:dyDescent="0.3">
      <c r="A369">
        <v>7715</v>
      </c>
      <c r="B369" t="s">
        <v>9615</v>
      </c>
      <c r="C369">
        <v>2011</v>
      </c>
      <c r="D369" s="27">
        <v>40882</v>
      </c>
      <c r="E369" s="27">
        <v>40884</v>
      </c>
      <c r="F369" t="s">
        <v>188</v>
      </c>
      <c r="G369" t="s">
        <v>864</v>
      </c>
      <c r="H369" t="s">
        <v>865</v>
      </c>
      <c r="I369" t="s">
        <v>26</v>
      </c>
      <c r="J369" t="s">
        <v>27</v>
      </c>
      <c r="K369" t="s">
        <v>42</v>
      </c>
      <c r="L369" t="s">
        <v>43</v>
      </c>
      <c r="M369">
        <v>90032</v>
      </c>
      <c r="N369" t="s">
        <v>44</v>
      </c>
      <c r="O369" t="s">
        <v>2276</v>
      </c>
      <c r="P369" t="s">
        <v>46</v>
      </c>
      <c r="Q369" t="s">
        <v>78</v>
      </c>
      <c r="R369" t="s">
        <v>2277</v>
      </c>
      <c r="S369">
        <v>250.26</v>
      </c>
      <c r="T369">
        <v>6</v>
      </c>
      <c r="U369">
        <v>0</v>
      </c>
      <c r="V369">
        <v>72.575399999999973</v>
      </c>
    </row>
    <row r="370" spans="1:22" x14ac:dyDescent="0.3">
      <c r="A370">
        <v>7702</v>
      </c>
      <c r="B370" t="s">
        <v>9609</v>
      </c>
      <c r="C370">
        <v>2014</v>
      </c>
      <c r="D370" s="27">
        <v>41988</v>
      </c>
      <c r="E370" s="27">
        <v>41992</v>
      </c>
      <c r="F370" t="s">
        <v>50</v>
      </c>
      <c r="G370" t="s">
        <v>3436</v>
      </c>
      <c r="H370" t="s">
        <v>3437</v>
      </c>
      <c r="I370" t="s">
        <v>102</v>
      </c>
      <c r="J370" t="s">
        <v>27</v>
      </c>
      <c r="K370" t="s">
        <v>1479</v>
      </c>
      <c r="L370" t="s">
        <v>1245</v>
      </c>
      <c r="M370">
        <v>1841</v>
      </c>
      <c r="N370" t="s">
        <v>148</v>
      </c>
      <c r="O370" t="s">
        <v>903</v>
      </c>
      <c r="P370" t="s">
        <v>32</v>
      </c>
      <c r="Q370" t="s">
        <v>56</v>
      </c>
      <c r="R370" t="s">
        <v>904</v>
      </c>
      <c r="S370">
        <v>526.58199999999999</v>
      </c>
      <c r="T370">
        <v>2</v>
      </c>
      <c r="U370">
        <v>0.3</v>
      </c>
      <c r="V370">
        <v>-52.658199999999965</v>
      </c>
    </row>
    <row r="371" spans="1:22" x14ac:dyDescent="0.3">
      <c r="A371">
        <v>7701</v>
      </c>
      <c r="B371" t="s">
        <v>9609</v>
      </c>
      <c r="C371">
        <v>2014</v>
      </c>
      <c r="D371" s="27">
        <v>41988</v>
      </c>
      <c r="E371" s="27">
        <v>41992</v>
      </c>
      <c r="F371" t="s">
        <v>50</v>
      </c>
      <c r="G371" t="s">
        <v>3436</v>
      </c>
      <c r="H371" t="s">
        <v>3437</v>
      </c>
      <c r="I371" t="s">
        <v>102</v>
      </c>
      <c r="J371" t="s">
        <v>27</v>
      </c>
      <c r="K371" t="s">
        <v>1479</v>
      </c>
      <c r="L371" t="s">
        <v>1245</v>
      </c>
      <c r="M371">
        <v>1841</v>
      </c>
      <c r="N371" t="s">
        <v>148</v>
      </c>
      <c r="O371" t="s">
        <v>6918</v>
      </c>
      <c r="P371" t="s">
        <v>46</v>
      </c>
      <c r="Q371" t="s">
        <v>269</v>
      </c>
      <c r="R371" t="s">
        <v>6919</v>
      </c>
      <c r="S371">
        <v>17.28</v>
      </c>
      <c r="T371">
        <v>6</v>
      </c>
      <c r="U371">
        <v>0</v>
      </c>
      <c r="V371">
        <v>8.121599999999999</v>
      </c>
    </row>
    <row r="372" spans="1:22" x14ac:dyDescent="0.3">
      <c r="A372">
        <v>7700</v>
      </c>
      <c r="B372" t="s">
        <v>9609</v>
      </c>
      <c r="C372">
        <v>2014</v>
      </c>
      <c r="D372" s="27">
        <v>41988</v>
      </c>
      <c r="E372" s="27">
        <v>41992</v>
      </c>
      <c r="F372" t="s">
        <v>50</v>
      </c>
      <c r="G372" t="s">
        <v>3436</v>
      </c>
      <c r="H372" t="s">
        <v>3437</v>
      </c>
      <c r="I372" t="s">
        <v>102</v>
      </c>
      <c r="J372" t="s">
        <v>27</v>
      </c>
      <c r="K372" t="s">
        <v>1479</v>
      </c>
      <c r="L372" t="s">
        <v>1245</v>
      </c>
      <c r="M372">
        <v>1841</v>
      </c>
      <c r="N372" t="s">
        <v>148</v>
      </c>
      <c r="O372" t="s">
        <v>5065</v>
      </c>
      <c r="P372" t="s">
        <v>46</v>
      </c>
      <c r="Q372" t="s">
        <v>578</v>
      </c>
      <c r="R372" t="s">
        <v>5066</v>
      </c>
      <c r="S372">
        <v>25.71</v>
      </c>
      <c r="T372">
        <v>3</v>
      </c>
      <c r="U372">
        <v>0</v>
      </c>
      <c r="V372">
        <v>6.6846000000000005</v>
      </c>
    </row>
    <row r="373" spans="1:22" x14ac:dyDescent="0.3">
      <c r="A373">
        <v>7699</v>
      </c>
      <c r="B373" t="s">
        <v>9609</v>
      </c>
      <c r="C373">
        <v>2014</v>
      </c>
      <c r="D373" s="27">
        <v>41988</v>
      </c>
      <c r="E373" s="27">
        <v>41992</v>
      </c>
      <c r="F373" t="s">
        <v>50</v>
      </c>
      <c r="G373" t="s">
        <v>3436</v>
      </c>
      <c r="H373" t="s">
        <v>3437</v>
      </c>
      <c r="I373" t="s">
        <v>102</v>
      </c>
      <c r="J373" t="s">
        <v>27</v>
      </c>
      <c r="K373" t="s">
        <v>1479</v>
      </c>
      <c r="L373" t="s">
        <v>1245</v>
      </c>
      <c r="M373">
        <v>1841</v>
      </c>
      <c r="N373" t="s">
        <v>148</v>
      </c>
      <c r="O373" t="s">
        <v>969</v>
      </c>
      <c r="P373" t="s">
        <v>46</v>
      </c>
      <c r="Q373" t="s">
        <v>59</v>
      </c>
      <c r="R373" t="s">
        <v>970</v>
      </c>
      <c r="S373">
        <v>73.849999999999994</v>
      </c>
      <c r="T373">
        <v>1</v>
      </c>
      <c r="U373">
        <v>0</v>
      </c>
      <c r="V373">
        <v>2.2155000000000058</v>
      </c>
    </row>
    <row r="374" spans="1:22" x14ac:dyDescent="0.3">
      <c r="A374">
        <v>7698</v>
      </c>
      <c r="B374" t="s">
        <v>9609</v>
      </c>
      <c r="C374">
        <v>2014</v>
      </c>
      <c r="D374" s="27">
        <v>41988</v>
      </c>
      <c r="E374" s="27">
        <v>41992</v>
      </c>
      <c r="F374" t="s">
        <v>50</v>
      </c>
      <c r="G374" t="s">
        <v>3436</v>
      </c>
      <c r="H374" t="s">
        <v>3437</v>
      </c>
      <c r="I374" t="s">
        <v>102</v>
      </c>
      <c r="J374" t="s">
        <v>27</v>
      </c>
      <c r="K374" t="s">
        <v>1479</v>
      </c>
      <c r="L374" t="s">
        <v>1245</v>
      </c>
      <c r="M374">
        <v>1841</v>
      </c>
      <c r="N374" t="s">
        <v>148</v>
      </c>
      <c r="O374" t="s">
        <v>1380</v>
      </c>
      <c r="P374" t="s">
        <v>71</v>
      </c>
      <c r="Q374" t="s">
        <v>1216</v>
      </c>
      <c r="R374" t="s">
        <v>1381</v>
      </c>
      <c r="S374">
        <v>1199.98</v>
      </c>
      <c r="T374">
        <v>2</v>
      </c>
      <c r="U374">
        <v>0</v>
      </c>
      <c r="V374">
        <v>467.99220000000003</v>
      </c>
    </row>
    <row r="375" spans="1:22" x14ac:dyDescent="0.3">
      <c r="A375">
        <v>7694</v>
      </c>
      <c r="B375" t="s">
        <v>9606</v>
      </c>
      <c r="C375">
        <v>2011</v>
      </c>
      <c r="D375" s="27">
        <v>40906</v>
      </c>
      <c r="E375" s="27">
        <v>40911</v>
      </c>
      <c r="F375" t="s">
        <v>50</v>
      </c>
      <c r="G375" t="s">
        <v>4042</v>
      </c>
      <c r="H375" t="s">
        <v>4043</v>
      </c>
      <c r="I375" t="s">
        <v>26</v>
      </c>
      <c r="J375" t="s">
        <v>27</v>
      </c>
      <c r="K375" t="s">
        <v>991</v>
      </c>
      <c r="L375" t="s">
        <v>43</v>
      </c>
      <c r="M375">
        <v>94513</v>
      </c>
      <c r="N375" t="s">
        <v>44</v>
      </c>
      <c r="O375" t="s">
        <v>5200</v>
      </c>
      <c r="P375" t="s">
        <v>71</v>
      </c>
      <c r="Q375" t="s">
        <v>72</v>
      </c>
      <c r="R375" t="s">
        <v>5201</v>
      </c>
      <c r="S375">
        <v>319.96800000000002</v>
      </c>
      <c r="T375">
        <v>4</v>
      </c>
      <c r="U375">
        <v>0.2</v>
      </c>
      <c r="V375">
        <v>35.996399999999952</v>
      </c>
    </row>
    <row r="376" spans="1:22" x14ac:dyDescent="0.3">
      <c r="A376">
        <v>7693</v>
      </c>
      <c r="B376" t="s">
        <v>9606</v>
      </c>
      <c r="C376">
        <v>2011</v>
      </c>
      <c r="D376" s="27">
        <v>40906</v>
      </c>
      <c r="E376" s="27">
        <v>40911</v>
      </c>
      <c r="F376" t="s">
        <v>50</v>
      </c>
      <c r="G376" t="s">
        <v>4042</v>
      </c>
      <c r="H376" t="s">
        <v>4043</v>
      </c>
      <c r="I376" t="s">
        <v>26</v>
      </c>
      <c r="J376" t="s">
        <v>27</v>
      </c>
      <c r="K376" t="s">
        <v>991</v>
      </c>
      <c r="L376" t="s">
        <v>43</v>
      </c>
      <c r="M376">
        <v>94513</v>
      </c>
      <c r="N376" t="s">
        <v>44</v>
      </c>
      <c r="O376" t="s">
        <v>1667</v>
      </c>
      <c r="P376" t="s">
        <v>46</v>
      </c>
      <c r="Q376" t="s">
        <v>47</v>
      </c>
      <c r="R376" t="s">
        <v>1668</v>
      </c>
      <c r="S376">
        <v>88.800000000000011</v>
      </c>
      <c r="T376">
        <v>6</v>
      </c>
      <c r="U376">
        <v>0</v>
      </c>
      <c r="V376">
        <v>44.400000000000006</v>
      </c>
    </row>
    <row r="377" spans="1:22" x14ac:dyDescent="0.3">
      <c r="A377">
        <v>7682</v>
      </c>
      <c r="B377" t="s">
        <v>9599</v>
      </c>
      <c r="C377">
        <v>2011</v>
      </c>
      <c r="D377" s="27">
        <v>40908</v>
      </c>
      <c r="E377" s="27">
        <v>40915</v>
      </c>
      <c r="F377" t="s">
        <v>50</v>
      </c>
      <c r="G377" t="s">
        <v>3814</v>
      </c>
      <c r="H377" t="s">
        <v>3815</v>
      </c>
      <c r="I377" t="s">
        <v>102</v>
      </c>
      <c r="J377" t="s">
        <v>27</v>
      </c>
      <c r="K377" t="s">
        <v>3577</v>
      </c>
      <c r="L377" t="s">
        <v>1399</v>
      </c>
      <c r="M377">
        <v>2908</v>
      </c>
      <c r="N377" t="s">
        <v>148</v>
      </c>
      <c r="O377" t="s">
        <v>203</v>
      </c>
      <c r="P377" t="s">
        <v>32</v>
      </c>
      <c r="Q377" t="s">
        <v>36</v>
      </c>
      <c r="R377" t="s">
        <v>204</v>
      </c>
      <c r="S377">
        <v>605.88</v>
      </c>
      <c r="T377">
        <v>6</v>
      </c>
      <c r="U377">
        <v>0</v>
      </c>
      <c r="V377">
        <v>151.47000000000003</v>
      </c>
    </row>
    <row r="378" spans="1:22" x14ac:dyDescent="0.3">
      <c r="A378">
        <v>7681</v>
      </c>
      <c r="B378" t="s">
        <v>9599</v>
      </c>
      <c r="C378">
        <v>2011</v>
      </c>
      <c r="D378" s="27">
        <v>40908</v>
      </c>
      <c r="E378" s="27">
        <v>40915</v>
      </c>
      <c r="F378" t="s">
        <v>50</v>
      </c>
      <c r="G378" t="s">
        <v>3814</v>
      </c>
      <c r="H378" t="s">
        <v>3815</v>
      </c>
      <c r="I378" t="s">
        <v>102</v>
      </c>
      <c r="J378" t="s">
        <v>27</v>
      </c>
      <c r="K378" t="s">
        <v>3577</v>
      </c>
      <c r="L378" t="s">
        <v>1399</v>
      </c>
      <c r="M378">
        <v>2908</v>
      </c>
      <c r="N378" t="s">
        <v>148</v>
      </c>
      <c r="O378" t="s">
        <v>4209</v>
      </c>
      <c r="P378" t="s">
        <v>32</v>
      </c>
      <c r="Q378" t="s">
        <v>33</v>
      </c>
      <c r="R378" t="s">
        <v>4210</v>
      </c>
      <c r="S378">
        <v>341.96</v>
      </c>
      <c r="T378">
        <v>2</v>
      </c>
      <c r="U378">
        <v>0</v>
      </c>
      <c r="V378">
        <v>78.650800000000004</v>
      </c>
    </row>
    <row r="379" spans="1:22" x14ac:dyDescent="0.3">
      <c r="A379">
        <v>7680</v>
      </c>
      <c r="B379" t="s">
        <v>9599</v>
      </c>
      <c r="C379">
        <v>2011</v>
      </c>
      <c r="D379" s="27">
        <v>40908</v>
      </c>
      <c r="E379" s="27">
        <v>40915</v>
      </c>
      <c r="F379" t="s">
        <v>50</v>
      </c>
      <c r="G379" t="s">
        <v>3814</v>
      </c>
      <c r="H379" t="s">
        <v>3815</v>
      </c>
      <c r="I379" t="s">
        <v>102</v>
      </c>
      <c r="J379" t="s">
        <v>27</v>
      </c>
      <c r="K379" t="s">
        <v>3577</v>
      </c>
      <c r="L379" t="s">
        <v>1399</v>
      </c>
      <c r="M379">
        <v>2908</v>
      </c>
      <c r="N379" t="s">
        <v>148</v>
      </c>
      <c r="O379" t="s">
        <v>2704</v>
      </c>
      <c r="P379" t="s">
        <v>71</v>
      </c>
      <c r="Q379" t="s">
        <v>161</v>
      </c>
      <c r="R379" t="s">
        <v>4263</v>
      </c>
      <c r="S379">
        <v>1687.8</v>
      </c>
      <c r="T379">
        <v>4</v>
      </c>
      <c r="U379">
        <v>0</v>
      </c>
      <c r="V379">
        <v>742.63200000000006</v>
      </c>
    </row>
    <row r="380" spans="1:22" x14ac:dyDescent="0.3">
      <c r="A380">
        <v>7679</v>
      </c>
      <c r="B380" t="s">
        <v>9599</v>
      </c>
      <c r="C380">
        <v>2011</v>
      </c>
      <c r="D380" s="27">
        <v>40908</v>
      </c>
      <c r="E380" s="27">
        <v>40915</v>
      </c>
      <c r="F380" t="s">
        <v>50</v>
      </c>
      <c r="G380" t="s">
        <v>3814</v>
      </c>
      <c r="H380" t="s">
        <v>3815</v>
      </c>
      <c r="I380" t="s">
        <v>102</v>
      </c>
      <c r="J380" t="s">
        <v>27</v>
      </c>
      <c r="K380" t="s">
        <v>3577</v>
      </c>
      <c r="L380" t="s">
        <v>1399</v>
      </c>
      <c r="M380">
        <v>2908</v>
      </c>
      <c r="N380" t="s">
        <v>148</v>
      </c>
      <c r="O380" t="s">
        <v>4058</v>
      </c>
      <c r="P380" t="s">
        <v>46</v>
      </c>
      <c r="Q380" t="s">
        <v>90</v>
      </c>
      <c r="R380" t="s">
        <v>4059</v>
      </c>
      <c r="S380">
        <v>14.940000000000001</v>
      </c>
      <c r="T380">
        <v>3</v>
      </c>
      <c r="U380">
        <v>0</v>
      </c>
      <c r="V380">
        <v>7.0218000000000007</v>
      </c>
    </row>
    <row r="381" spans="1:22" x14ac:dyDescent="0.3">
      <c r="A381">
        <v>7678</v>
      </c>
      <c r="B381" t="s">
        <v>9599</v>
      </c>
      <c r="C381">
        <v>2011</v>
      </c>
      <c r="D381" s="27">
        <v>40908</v>
      </c>
      <c r="E381" s="27">
        <v>40915</v>
      </c>
      <c r="F381" t="s">
        <v>50</v>
      </c>
      <c r="G381" t="s">
        <v>3814</v>
      </c>
      <c r="H381" t="s">
        <v>3815</v>
      </c>
      <c r="I381" t="s">
        <v>102</v>
      </c>
      <c r="J381" t="s">
        <v>27</v>
      </c>
      <c r="K381" t="s">
        <v>3577</v>
      </c>
      <c r="L381" t="s">
        <v>1399</v>
      </c>
      <c r="M381">
        <v>2908</v>
      </c>
      <c r="N381" t="s">
        <v>148</v>
      </c>
      <c r="O381" t="s">
        <v>7675</v>
      </c>
      <c r="P381" t="s">
        <v>46</v>
      </c>
      <c r="Q381" t="s">
        <v>90</v>
      </c>
      <c r="R381" t="s">
        <v>7676</v>
      </c>
      <c r="S381">
        <v>195.64</v>
      </c>
      <c r="T381">
        <v>4</v>
      </c>
      <c r="U381">
        <v>0</v>
      </c>
      <c r="V381">
        <v>91.950799999999987</v>
      </c>
    </row>
    <row r="382" spans="1:22" x14ac:dyDescent="0.3">
      <c r="A382">
        <v>7651</v>
      </c>
      <c r="B382" t="s">
        <v>9580</v>
      </c>
      <c r="C382">
        <v>2012</v>
      </c>
      <c r="D382" s="27">
        <v>41270</v>
      </c>
      <c r="E382" s="27">
        <v>41274</v>
      </c>
      <c r="F382" t="s">
        <v>50</v>
      </c>
      <c r="G382" t="s">
        <v>910</v>
      </c>
      <c r="H382" t="s">
        <v>911</v>
      </c>
      <c r="I382" t="s">
        <v>41</v>
      </c>
      <c r="J382" t="s">
        <v>27</v>
      </c>
      <c r="K382" t="s">
        <v>5178</v>
      </c>
      <c r="L382" t="s">
        <v>498</v>
      </c>
      <c r="M382">
        <v>43302</v>
      </c>
      <c r="N382" t="s">
        <v>148</v>
      </c>
      <c r="O382" t="s">
        <v>6103</v>
      </c>
      <c r="P382" t="s">
        <v>46</v>
      </c>
      <c r="Q382" t="s">
        <v>173</v>
      </c>
      <c r="R382" t="s">
        <v>186</v>
      </c>
      <c r="S382">
        <v>19.872</v>
      </c>
      <c r="T382">
        <v>3</v>
      </c>
      <c r="U382">
        <v>0.2</v>
      </c>
      <c r="V382">
        <v>6.7067999999999977</v>
      </c>
    </row>
    <row r="383" spans="1:22" x14ac:dyDescent="0.3">
      <c r="A383">
        <v>7650</v>
      </c>
      <c r="B383" t="s">
        <v>9580</v>
      </c>
      <c r="C383">
        <v>2012</v>
      </c>
      <c r="D383" s="27">
        <v>41270</v>
      </c>
      <c r="E383" s="27">
        <v>41274</v>
      </c>
      <c r="F383" t="s">
        <v>50</v>
      </c>
      <c r="G383" t="s">
        <v>910</v>
      </c>
      <c r="H383" t="s">
        <v>911</v>
      </c>
      <c r="I383" t="s">
        <v>41</v>
      </c>
      <c r="J383" t="s">
        <v>27</v>
      </c>
      <c r="K383" t="s">
        <v>5178</v>
      </c>
      <c r="L383" t="s">
        <v>498</v>
      </c>
      <c r="M383">
        <v>43302</v>
      </c>
      <c r="N383" t="s">
        <v>148</v>
      </c>
      <c r="O383" t="s">
        <v>2880</v>
      </c>
      <c r="P383" t="s">
        <v>32</v>
      </c>
      <c r="Q383" t="s">
        <v>56</v>
      </c>
      <c r="R383" t="s">
        <v>2881</v>
      </c>
      <c r="S383">
        <v>1548.9900000000002</v>
      </c>
      <c r="T383">
        <v>9</v>
      </c>
      <c r="U383">
        <v>0.4</v>
      </c>
      <c r="V383">
        <v>-464.69700000000012</v>
      </c>
    </row>
    <row r="384" spans="1:22" x14ac:dyDescent="0.3">
      <c r="A384">
        <v>7637</v>
      </c>
      <c r="B384" t="s">
        <v>9572</v>
      </c>
      <c r="C384">
        <v>2014</v>
      </c>
      <c r="D384" s="27">
        <v>42003</v>
      </c>
      <c r="E384" s="27">
        <v>42006</v>
      </c>
      <c r="F384" t="s">
        <v>23</v>
      </c>
      <c r="G384" t="s">
        <v>2885</v>
      </c>
      <c r="H384" t="s">
        <v>2886</v>
      </c>
      <c r="I384" t="s">
        <v>26</v>
      </c>
      <c r="J384" t="s">
        <v>27</v>
      </c>
      <c r="K384" t="s">
        <v>1473</v>
      </c>
      <c r="L384" t="s">
        <v>29</v>
      </c>
      <c r="M384">
        <v>40214</v>
      </c>
      <c r="N384" t="s">
        <v>30</v>
      </c>
      <c r="O384" t="s">
        <v>3375</v>
      </c>
      <c r="P384" t="s">
        <v>32</v>
      </c>
      <c r="Q384" t="s">
        <v>36</v>
      </c>
      <c r="R384" t="s">
        <v>3376</v>
      </c>
      <c r="S384">
        <v>258.75</v>
      </c>
      <c r="T384">
        <v>3</v>
      </c>
      <c r="U384">
        <v>0</v>
      </c>
      <c r="V384">
        <v>77.624999999999972</v>
      </c>
    </row>
    <row r="385" spans="1:22" x14ac:dyDescent="0.3">
      <c r="A385">
        <v>7636</v>
      </c>
      <c r="B385" t="s">
        <v>9572</v>
      </c>
      <c r="C385">
        <v>2014</v>
      </c>
      <c r="D385" s="27">
        <v>42003</v>
      </c>
      <c r="E385" s="27">
        <v>42006</v>
      </c>
      <c r="F385" t="s">
        <v>23</v>
      </c>
      <c r="G385" t="s">
        <v>2885</v>
      </c>
      <c r="H385" t="s">
        <v>2886</v>
      </c>
      <c r="I385" t="s">
        <v>26</v>
      </c>
      <c r="J385" t="s">
        <v>27</v>
      </c>
      <c r="K385" t="s">
        <v>1473</v>
      </c>
      <c r="L385" t="s">
        <v>29</v>
      </c>
      <c r="M385">
        <v>40214</v>
      </c>
      <c r="N385" t="s">
        <v>30</v>
      </c>
      <c r="O385" t="s">
        <v>6357</v>
      </c>
      <c r="P385" t="s">
        <v>32</v>
      </c>
      <c r="Q385" t="s">
        <v>36</v>
      </c>
      <c r="R385" t="s">
        <v>6358</v>
      </c>
      <c r="S385">
        <v>300.98</v>
      </c>
      <c r="T385">
        <v>1</v>
      </c>
      <c r="U385">
        <v>0</v>
      </c>
      <c r="V385">
        <v>87.28419999999997</v>
      </c>
    </row>
    <row r="386" spans="1:22" x14ac:dyDescent="0.3">
      <c r="A386">
        <v>7635</v>
      </c>
      <c r="B386" t="s">
        <v>9572</v>
      </c>
      <c r="C386">
        <v>2014</v>
      </c>
      <c r="D386" s="27">
        <v>42003</v>
      </c>
      <c r="E386" s="27">
        <v>42006</v>
      </c>
      <c r="F386" t="s">
        <v>23</v>
      </c>
      <c r="G386" t="s">
        <v>2885</v>
      </c>
      <c r="H386" t="s">
        <v>2886</v>
      </c>
      <c r="I386" t="s">
        <v>26</v>
      </c>
      <c r="J386" t="s">
        <v>27</v>
      </c>
      <c r="K386" t="s">
        <v>1473</v>
      </c>
      <c r="L386" t="s">
        <v>29</v>
      </c>
      <c r="M386">
        <v>40214</v>
      </c>
      <c r="N386" t="s">
        <v>30</v>
      </c>
      <c r="O386" t="s">
        <v>5095</v>
      </c>
      <c r="P386" t="s">
        <v>46</v>
      </c>
      <c r="Q386" t="s">
        <v>68</v>
      </c>
      <c r="R386" t="s">
        <v>5096</v>
      </c>
      <c r="S386">
        <v>34.58</v>
      </c>
      <c r="T386">
        <v>1</v>
      </c>
      <c r="U386">
        <v>0</v>
      </c>
      <c r="V386">
        <v>10.028199999999998</v>
      </c>
    </row>
    <row r="387" spans="1:22" x14ac:dyDescent="0.3">
      <c r="A387">
        <v>7634</v>
      </c>
      <c r="B387" t="s">
        <v>9572</v>
      </c>
      <c r="C387">
        <v>2014</v>
      </c>
      <c r="D387" s="27">
        <v>42003</v>
      </c>
      <c r="E387" s="27">
        <v>42006</v>
      </c>
      <c r="F387" t="s">
        <v>23</v>
      </c>
      <c r="G387" t="s">
        <v>2885</v>
      </c>
      <c r="H387" t="s">
        <v>2886</v>
      </c>
      <c r="I387" t="s">
        <v>26</v>
      </c>
      <c r="J387" t="s">
        <v>27</v>
      </c>
      <c r="K387" t="s">
        <v>1473</v>
      </c>
      <c r="L387" t="s">
        <v>29</v>
      </c>
      <c r="M387">
        <v>40214</v>
      </c>
      <c r="N387" t="s">
        <v>30</v>
      </c>
      <c r="O387" t="s">
        <v>4367</v>
      </c>
      <c r="P387" t="s">
        <v>46</v>
      </c>
      <c r="Q387" t="s">
        <v>75</v>
      </c>
      <c r="R387" t="s">
        <v>4368</v>
      </c>
      <c r="S387">
        <v>12.53</v>
      </c>
      <c r="T387">
        <v>1</v>
      </c>
      <c r="U387">
        <v>0</v>
      </c>
      <c r="V387">
        <v>5.8890999999999991</v>
      </c>
    </row>
    <row r="388" spans="1:22" x14ac:dyDescent="0.3">
      <c r="A388">
        <v>387</v>
      </c>
      <c r="B388" t="s">
        <v>1357</v>
      </c>
      <c r="C388">
        <v>2012</v>
      </c>
      <c r="D388" s="27">
        <v>41246</v>
      </c>
      <c r="E388" s="27">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27">
        <v>41246</v>
      </c>
      <c r="E389" s="27">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7633</v>
      </c>
      <c r="B390" t="s">
        <v>9572</v>
      </c>
      <c r="C390">
        <v>2014</v>
      </c>
      <c r="D390" s="27">
        <v>42003</v>
      </c>
      <c r="E390" s="27">
        <v>42006</v>
      </c>
      <c r="F390" t="s">
        <v>23</v>
      </c>
      <c r="G390" t="s">
        <v>2885</v>
      </c>
      <c r="H390" t="s">
        <v>2886</v>
      </c>
      <c r="I390" t="s">
        <v>26</v>
      </c>
      <c r="J390" t="s">
        <v>27</v>
      </c>
      <c r="K390" t="s">
        <v>1473</v>
      </c>
      <c r="L390" t="s">
        <v>29</v>
      </c>
      <c r="M390">
        <v>40214</v>
      </c>
      <c r="N390" t="s">
        <v>30</v>
      </c>
      <c r="O390" t="s">
        <v>1164</v>
      </c>
      <c r="P390" t="s">
        <v>32</v>
      </c>
      <c r="Q390" t="s">
        <v>36</v>
      </c>
      <c r="R390" t="s">
        <v>1165</v>
      </c>
      <c r="S390">
        <v>1207.8399999999999</v>
      </c>
      <c r="T390">
        <v>8</v>
      </c>
      <c r="U390">
        <v>0</v>
      </c>
      <c r="V390">
        <v>314.03840000000002</v>
      </c>
    </row>
    <row r="391" spans="1:22" x14ac:dyDescent="0.3">
      <c r="A391">
        <v>390</v>
      </c>
      <c r="B391" t="s">
        <v>1369</v>
      </c>
      <c r="C391">
        <v>2014</v>
      </c>
      <c r="D391" s="27">
        <v>41985</v>
      </c>
      <c r="E391" s="27">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27">
        <v>41985</v>
      </c>
      <c r="E392" s="27">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7618</v>
      </c>
      <c r="B393" t="s">
        <v>9565</v>
      </c>
      <c r="C393">
        <v>2013</v>
      </c>
      <c r="D393" s="27">
        <v>41619</v>
      </c>
      <c r="E393" s="27">
        <v>41625</v>
      </c>
      <c r="F393" t="s">
        <v>50</v>
      </c>
      <c r="G393" t="s">
        <v>5677</v>
      </c>
      <c r="H393" t="s">
        <v>5678</v>
      </c>
      <c r="I393" t="s">
        <v>26</v>
      </c>
      <c r="J393" t="s">
        <v>27</v>
      </c>
      <c r="K393" t="s">
        <v>4103</v>
      </c>
      <c r="L393" t="s">
        <v>267</v>
      </c>
      <c r="M393">
        <v>13601</v>
      </c>
      <c r="N393" t="s">
        <v>148</v>
      </c>
      <c r="O393" t="s">
        <v>97</v>
      </c>
      <c r="P393" t="s">
        <v>46</v>
      </c>
      <c r="Q393" t="s">
        <v>75</v>
      </c>
      <c r="R393" t="s">
        <v>98</v>
      </c>
      <c r="S393">
        <v>679.96</v>
      </c>
      <c r="T393">
        <v>5</v>
      </c>
      <c r="U393">
        <v>0.2</v>
      </c>
      <c r="V393">
        <v>220.98699999999997</v>
      </c>
    </row>
    <row r="394" spans="1:22" x14ac:dyDescent="0.3">
      <c r="A394">
        <v>7617</v>
      </c>
      <c r="B394" t="s">
        <v>9565</v>
      </c>
      <c r="C394">
        <v>2013</v>
      </c>
      <c r="D394" s="27">
        <v>41619</v>
      </c>
      <c r="E394" s="27">
        <v>41625</v>
      </c>
      <c r="F394" t="s">
        <v>50</v>
      </c>
      <c r="G394" t="s">
        <v>5677</v>
      </c>
      <c r="H394" t="s">
        <v>5678</v>
      </c>
      <c r="I394" t="s">
        <v>26</v>
      </c>
      <c r="J394" t="s">
        <v>27</v>
      </c>
      <c r="K394" t="s">
        <v>4103</v>
      </c>
      <c r="L394" t="s">
        <v>267</v>
      </c>
      <c r="M394">
        <v>13601</v>
      </c>
      <c r="N394" t="s">
        <v>148</v>
      </c>
      <c r="O394" t="s">
        <v>5239</v>
      </c>
      <c r="P394" t="s">
        <v>46</v>
      </c>
      <c r="Q394" t="s">
        <v>90</v>
      </c>
      <c r="R394" t="s">
        <v>5240</v>
      </c>
      <c r="S394">
        <v>18.54</v>
      </c>
      <c r="T394">
        <v>2</v>
      </c>
      <c r="U394">
        <v>0</v>
      </c>
      <c r="V394">
        <v>8.7137999999999991</v>
      </c>
    </row>
    <row r="395" spans="1:22" x14ac:dyDescent="0.3">
      <c r="A395">
        <v>7608</v>
      </c>
      <c r="B395" t="s">
        <v>9559</v>
      </c>
      <c r="C395">
        <v>2014</v>
      </c>
      <c r="D395" s="27">
        <v>41998</v>
      </c>
      <c r="E395" s="27">
        <v>42001</v>
      </c>
      <c r="F395" t="s">
        <v>188</v>
      </c>
      <c r="G395" t="s">
        <v>4330</v>
      </c>
      <c r="H395" t="s">
        <v>4331</v>
      </c>
      <c r="I395" t="s">
        <v>26</v>
      </c>
      <c r="J395" t="s">
        <v>27</v>
      </c>
      <c r="K395" t="s">
        <v>815</v>
      </c>
      <c r="L395" t="s">
        <v>104</v>
      </c>
      <c r="M395">
        <v>75220</v>
      </c>
      <c r="N395" t="s">
        <v>105</v>
      </c>
      <c r="O395" t="s">
        <v>2117</v>
      </c>
      <c r="P395" t="s">
        <v>46</v>
      </c>
      <c r="Q395" t="s">
        <v>59</v>
      </c>
      <c r="R395" t="s">
        <v>2118</v>
      </c>
      <c r="S395">
        <v>264.32</v>
      </c>
      <c r="T395">
        <v>2</v>
      </c>
      <c r="U395">
        <v>0.2</v>
      </c>
      <c r="V395">
        <v>19.823999999999998</v>
      </c>
    </row>
    <row r="396" spans="1:22" x14ac:dyDescent="0.3">
      <c r="A396">
        <v>7579</v>
      </c>
      <c r="B396" t="s">
        <v>9544</v>
      </c>
      <c r="C396">
        <v>2013</v>
      </c>
      <c r="D396" s="27">
        <v>41627</v>
      </c>
      <c r="E396" s="27">
        <v>41630</v>
      </c>
      <c r="F396" t="s">
        <v>188</v>
      </c>
      <c r="G396" t="s">
        <v>424</v>
      </c>
      <c r="H396" t="s">
        <v>425</v>
      </c>
      <c r="I396" t="s">
        <v>102</v>
      </c>
      <c r="J396" t="s">
        <v>27</v>
      </c>
      <c r="K396" t="s">
        <v>2530</v>
      </c>
      <c r="L396" t="s">
        <v>138</v>
      </c>
      <c r="M396">
        <v>68104</v>
      </c>
      <c r="N396" t="s">
        <v>105</v>
      </c>
      <c r="O396" t="s">
        <v>1931</v>
      </c>
      <c r="P396" t="s">
        <v>32</v>
      </c>
      <c r="Q396" t="s">
        <v>36</v>
      </c>
      <c r="R396" t="s">
        <v>1932</v>
      </c>
      <c r="S396">
        <v>563.93999999999994</v>
      </c>
      <c r="T396">
        <v>3</v>
      </c>
      <c r="U396">
        <v>0</v>
      </c>
      <c r="V396">
        <v>112.78800000000001</v>
      </c>
    </row>
    <row r="397" spans="1:22" x14ac:dyDescent="0.3">
      <c r="A397">
        <v>7576</v>
      </c>
      <c r="B397" t="s">
        <v>9542</v>
      </c>
      <c r="C397">
        <v>2012</v>
      </c>
      <c r="D397" s="27">
        <v>41251</v>
      </c>
      <c r="E397" s="27">
        <v>41255</v>
      </c>
      <c r="F397" t="s">
        <v>50</v>
      </c>
      <c r="G397" t="s">
        <v>3801</v>
      </c>
      <c r="H397" t="s">
        <v>3802</v>
      </c>
      <c r="I397" t="s">
        <v>41</v>
      </c>
      <c r="J397" t="s">
        <v>27</v>
      </c>
      <c r="K397" t="s">
        <v>42</v>
      </c>
      <c r="L397" t="s">
        <v>43</v>
      </c>
      <c r="M397">
        <v>90036</v>
      </c>
      <c r="N397" t="s">
        <v>44</v>
      </c>
      <c r="O397" t="s">
        <v>3984</v>
      </c>
      <c r="P397" t="s">
        <v>71</v>
      </c>
      <c r="Q397" t="s">
        <v>161</v>
      </c>
      <c r="R397" t="s">
        <v>3985</v>
      </c>
      <c r="S397">
        <v>236</v>
      </c>
      <c r="T397">
        <v>4</v>
      </c>
      <c r="U397">
        <v>0</v>
      </c>
      <c r="V397">
        <v>40.119999999999976</v>
      </c>
    </row>
    <row r="398" spans="1:22" x14ac:dyDescent="0.3">
      <c r="A398">
        <v>7575</v>
      </c>
      <c r="B398" t="s">
        <v>9542</v>
      </c>
      <c r="C398">
        <v>2012</v>
      </c>
      <c r="D398" s="27">
        <v>41251</v>
      </c>
      <c r="E398" s="27">
        <v>41255</v>
      </c>
      <c r="F398" t="s">
        <v>50</v>
      </c>
      <c r="G398" t="s">
        <v>3801</v>
      </c>
      <c r="H398" t="s">
        <v>3802</v>
      </c>
      <c r="I398" t="s">
        <v>41</v>
      </c>
      <c r="J398" t="s">
        <v>27</v>
      </c>
      <c r="K398" t="s">
        <v>42</v>
      </c>
      <c r="L398" t="s">
        <v>43</v>
      </c>
      <c r="M398">
        <v>90036</v>
      </c>
      <c r="N398" t="s">
        <v>44</v>
      </c>
      <c r="O398" t="s">
        <v>115</v>
      </c>
      <c r="P398" t="s">
        <v>46</v>
      </c>
      <c r="Q398" t="s">
        <v>59</v>
      </c>
      <c r="R398" t="s">
        <v>116</v>
      </c>
      <c r="S398">
        <v>221.96</v>
      </c>
      <c r="T398">
        <v>2</v>
      </c>
      <c r="U398">
        <v>0</v>
      </c>
      <c r="V398">
        <v>4.4391999999999996</v>
      </c>
    </row>
    <row r="399" spans="1:22" x14ac:dyDescent="0.3">
      <c r="A399">
        <v>7571</v>
      </c>
      <c r="B399" t="s">
        <v>9540</v>
      </c>
      <c r="C399">
        <v>2011</v>
      </c>
      <c r="D399" s="27">
        <v>40882</v>
      </c>
      <c r="E399" s="27">
        <v>40887</v>
      </c>
      <c r="F399" t="s">
        <v>50</v>
      </c>
      <c r="G399" t="s">
        <v>1815</v>
      </c>
      <c r="H399" t="s">
        <v>1816</v>
      </c>
      <c r="I399" t="s">
        <v>26</v>
      </c>
      <c r="J399" t="s">
        <v>27</v>
      </c>
      <c r="K399" t="s">
        <v>42</v>
      </c>
      <c r="L399" t="s">
        <v>43</v>
      </c>
      <c r="M399">
        <v>90045</v>
      </c>
      <c r="N399" t="s">
        <v>44</v>
      </c>
      <c r="O399" t="s">
        <v>2572</v>
      </c>
      <c r="P399" t="s">
        <v>46</v>
      </c>
      <c r="Q399" t="s">
        <v>269</v>
      </c>
      <c r="R399" t="s">
        <v>2573</v>
      </c>
      <c r="S399">
        <v>15</v>
      </c>
      <c r="T399">
        <v>3</v>
      </c>
      <c r="U399">
        <v>0</v>
      </c>
      <c r="V399">
        <v>7.1999999999999993</v>
      </c>
    </row>
    <row r="400" spans="1:22" x14ac:dyDescent="0.3">
      <c r="A400">
        <v>7570</v>
      </c>
      <c r="B400" t="s">
        <v>9540</v>
      </c>
      <c r="C400">
        <v>2011</v>
      </c>
      <c r="D400" s="27">
        <v>40882</v>
      </c>
      <c r="E400" s="27">
        <v>40887</v>
      </c>
      <c r="F400" t="s">
        <v>50</v>
      </c>
      <c r="G400" t="s">
        <v>1815</v>
      </c>
      <c r="H400" t="s">
        <v>1816</v>
      </c>
      <c r="I400" t="s">
        <v>26</v>
      </c>
      <c r="J400" t="s">
        <v>27</v>
      </c>
      <c r="K400" t="s">
        <v>42</v>
      </c>
      <c r="L400" t="s">
        <v>43</v>
      </c>
      <c r="M400">
        <v>90045</v>
      </c>
      <c r="N400" t="s">
        <v>44</v>
      </c>
      <c r="O400" t="s">
        <v>7311</v>
      </c>
      <c r="P400" t="s">
        <v>46</v>
      </c>
      <c r="Q400" t="s">
        <v>90</v>
      </c>
      <c r="R400" t="s">
        <v>7312</v>
      </c>
      <c r="S400">
        <v>49.12</v>
      </c>
      <c r="T400">
        <v>4</v>
      </c>
      <c r="U400">
        <v>0</v>
      </c>
      <c r="V400">
        <v>23.086399999999998</v>
      </c>
    </row>
    <row r="401" spans="1:22" x14ac:dyDescent="0.3">
      <c r="A401">
        <v>7569</v>
      </c>
      <c r="B401" t="s">
        <v>9540</v>
      </c>
      <c r="C401">
        <v>2011</v>
      </c>
      <c r="D401" s="27">
        <v>40882</v>
      </c>
      <c r="E401" s="27">
        <v>40887</v>
      </c>
      <c r="F401" t="s">
        <v>50</v>
      </c>
      <c r="G401" t="s">
        <v>1815</v>
      </c>
      <c r="H401" t="s">
        <v>1816</v>
      </c>
      <c r="I401" t="s">
        <v>26</v>
      </c>
      <c r="J401" t="s">
        <v>27</v>
      </c>
      <c r="K401" t="s">
        <v>42</v>
      </c>
      <c r="L401" t="s">
        <v>43</v>
      </c>
      <c r="M401">
        <v>90045</v>
      </c>
      <c r="N401" t="s">
        <v>44</v>
      </c>
      <c r="O401" t="s">
        <v>1650</v>
      </c>
      <c r="P401" t="s">
        <v>46</v>
      </c>
      <c r="Q401" t="s">
        <v>68</v>
      </c>
      <c r="R401" t="s">
        <v>1651</v>
      </c>
      <c r="S401">
        <v>26.46</v>
      </c>
      <c r="T401">
        <v>9</v>
      </c>
      <c r="U401">
        <v>0</v>
      </c>
      <c r="V401">
        <v>11.907</v>
      </c>
    </row>
    <row r="402" spans="1:22" x14ac:dyDescent="0.3">
      <c r="A402">
        <v>7562</v>
      </c>
      <c r="B402" t="s">
        <v>9535</v>
      </c>
      <c r="C402">
        <v>2013</v>
      </c>
      <c r="D402" s="27">
        <v>41639</v>
      </c>
      <c r="E402" s="27">
        <v>41641</v>
      </c>
      <c r="F402" t="s">
        <v>188</v>
      </c>
      <c r="G402" t="s">
        <v>1786</v>
      </c>
      <c r="H402" t="s">
        <v>1787</v>
      </c>
      <c r="I402" t="s">
        <v>26</v>
      </c>
      <c r="J402" t="s">
        <v>27</v>
      </c>
      <c r="K402" t="s">
        <v>2470</v>
      </c>
      <c r="L402" t="s">
        <v>147</v>
      </c>
      <c r="M402">
        <v>17602</v>
      </c>
      <c r="N402" t="s">
        <v>148</v>
      </c>
      <c r="O402" t="s">
        <v>35</v>
      </c>
      <c r="P402" t="s">
        <v>32</v>
      </c>
      <c r="Q402" t="s">
        <v>36</v>
      </c>
      <c r="R402" t="s">
        <v>37</v>
      </c>
      <c r="S402">
        <v>170.78599999999997</v>
      </c>
      <c r="T402">
        <v>1</v>
      </c>
      <c r="U402">
        <v>0.3</v>
      </c>
      <c r="V402">
        <v>0</v>
      </c>
    </row>
    <row r="403" spans="1:22" x14ac:dyDescent="0.3">
      <c r="A403">
        <v>7545</v>
      </c>
      <c r="B403" t="s">
        <v>9526</v>
      </c>
      <c r="C403">
        <v>2014</v>
      </c>
      <c r="D403" s="27">
        <v>41976</v>
      </c>
      <c r="E403" s="27">
        <v>41980</v>
      </c>
      <c r="F403" t="s">
        <v>50</v>
      </c>
      <c r="G403" t="s">
        <v>4287</v>
      </c>
      <c r="H403" t="s">
        <v>4288</v>
      </c>
      <c r="I403" t="s">
        <v>41</v>
      </c>
      <c r="J403" t="s">
        <v>27</v>
      </c>
      <c r="K403" t="s">
        <v>807</v>
      </c>
      <c r="L403" t="s">
        <v>457</v>
      </c>
      <c r="M403">
        <v>80219</v>
      </c>
      <c r="N403" t="s">
        <v>44</v>
      </c>
      <c r="O403" t="s">
        <v>2455</v>
      </c>
      <c r="P403" t="s">
        <v>32</v>
      </c>
      <c r="Q403" t="s">
        <v>36</v>
      </c>
      <c r="R403" t="s">
        <v>2456</v>
      </c>
      <c r="S403">
        <v>906.68000000000006</v>
      </c>
      <c r="T403">
        <v>5</v>
      </c>
      <c r="U403">
        <v>0.2</v>
      </c>
      <c r="V403">
        <v>68.001000000000033</v>
      </c>
    </row>
    <row r="404" spans="1:22" x14ac:dyDescent="0.3">
      <c r="A404">
        <v>403</v>
      </c>
      <c r="B404" t="s">
        <v>1416</v>
      </c>
      <c r="C404">
        <v>2011</v>
      </c>
      <c r="D404" s="27">
        <v>40901</v>
      </c>
      <c r="E404" s="27">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7544</v>
      </c>
      <c r="B405" t="s">
        <v>9526</v>
      </c>
      <c r="C405">
        <v>2014</v>
      </c>
      <c r="D405" s="27">
        <v>41976</v>
      </c>
      <c r="E405" s="27">
        <v>41980</v>
      </c>
      <c r="F405" t="s">
        <v>50</v>
      </c>
      <c r="G405" t="s">
        <v>4287</v>
      </c>
      <c r="H405" t="s">
        <v>4288</v>
      </c>
      <c r="I405" t="s">
        <v>41</v>
      </c>
      <c r="J405" t="s">
        <v>27</v>
      </c>
      <c r="K405" t="s">
        <v>807</v>
      </c>
      <c r="L405" t="s">
        <v>457</v>
      </c>
      <c r="M405">
        <v>80219</v>
      </c>
      <c r="N405" t="s">
        <v>44</v>
      </c>
      <c r="O405" t="s">
        <v>5686</v>
      </c>
      <c r="P405" t="s">
        <v>71</v>
      </c>
      <c r="Q405" t="s">
        <v>72</v>
      </c>
      <c r="R405" t="s">
        <v>5687</v>
      </c>
      <c r="S405">
        <v>57.36</v>
      </c>
      <c r="T405">
        <v>6</v>
      </c>
      <c r="U405">
        <v>0.2</v>
      </c>
      <c r="V405">
        <v>-14.34</v>
      </c>
    </row>
    <row r="406" spans="1:22" x14ac:dyDescent="0.3">
      <c r="A406">
        <v>405</v>
      </c>
      <c r="B406" t="s">
        <v>1425</v>
      </c>
      <c r="C406">
        <v>2014</v>
      </c>
      <c r="D406" s="27">
        <v>41998</v>
      </c>
      <c r="E406" s="27">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27">
        <v>41982</v>
      </c>
      <c r="E407" s="2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27">
        <v>41982</v>
      </c>
      <c r="E408" s="27">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27">
        <v>41982</v>
      </c>
      <c r="E409" s="27">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27">
        <v>41982</v>
      </c>
      <c r="E410" s="27">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27">
        <v>41982</v>
      </c>
      <c r="E411" s="27">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27">
        <v>41982</v>
      </c>
      <c r="E412" s="27">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27">
        <v>41982</v>
      </c>
      <c r="E413" s="27">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27">
        <v>41982</v>
      </c>
      <c r="E414" s="27">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27">
        <v>41982</v>
      </c>
      <c r="E415" s="27">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7543</v>
      </c>
      <c r="B416" t="s">
        <v>9526</v>
      </c>
      <c r="C416">
        <v>2014</v>
      </c>
      <c r="D416" s="27">
        <v>41976</v>
      </c>
      <c r="E416" s="27">
        <v>41980</v>
      </c>
      <c r="F416" t="s">
        <v>50</v>
      </c>
      <c r="G416" t="s">
        <v>4287</v>
      </c>
      <c r="H416" t="s">
        <v>4288</v>
      </c>
      <c r="I416" t="s">
        <v>41</v>
      </c>
      <c r="J416" t="s">
        <v>27</v>
      </c>
      <c r="K416" t="s">
        <v>807</v>
      </c>
      <c r="L416" t="s">
        <v>457</v>
      </c>
      <c r="M416">
        <v>80219</v>
      </c>
      <c r="N416" t="s">
        <v>44</v>
      </c>
      <c r="O416" t="s">
        <v>4220</v>
      </c>
      <c r="P416" t="s">
        <v>32</v>
      </c>
      <c r="Q416" t="s">
        <v>65</v>
      </c>
      <c r="R416" t="s">
        <v>4221</v>
      </c>
      <c r="S416">
        <v>508.70400000000006</v>
      </c>
      <c r="T416">
        <v>6</v>
      </c>
      <c r="U416">
        <v>0.2</v>
      </c>
      <c r="V416">
        <v>0</v>
      </c>
    </row>
    <row r="417" spans="1:22" x14ac:dyDescent="0.3">
      <c r="A417">
        <v>7542</v>
      </c>
      <c r="B417" t="s">
        <v>9526</v>
      </c>
      <c r="C417">
        <v>2014</v>
      </c>
      <c r="D417" s="27">
        <v>41976</v>
      </c>
      <c r="E417" s="27">
        <v>41980</v>
      </c>
      <c r="F417" t="s">
        <v>50</v>
      </c>
      <c r="G417" t="s">
        <v>4287</v>
      </c>
      <c r="H417" t="s">
        <v>4288</v>
      </c>
      <c r="I417" t="s">
        <v>41</v>
      </c>
      <c r="J417" t="s">
        <v>27</v>
      </c>
      <c r="K417" t="s">
        <v>807</v>
      </c>
      <c r="L417" t="s">
        <v>457</v>
      </c>
      <c r="M417">
        <v>80219</v>
      </c>
      <c r="N417" t="s">
        <v>44</v>
      </c>
      <c r="O417" t="s">
        <v>7547</v>
      </c>
      <c r="P417" t="s">
        <v>71</v>
      </c>
      <c r="Q417" t="s">
        <v>72</v>
      </c>
      <c r="R417" t="s">
        <v>7548</v>
      </c>
      <c r="S417">
        <v>49.616000000000007</v>
      </c>
      <c r="T417">
        <v>2</v>
      </c>
      <c r="U417">
        <v>0.2</v>
      </c>
      <c r="V417">
        <v>4.9615999999999989</v>
      </c>
    </row>
    <row r="418" spans="1:22" x14ac:dyDescent="0.3">
      <c r="A418">
        <v>7541</v>
      </c>
      <c r="B418" t="s">
        <v>9526</v>
      </c>
      <c r="C418">
        <v>2014</v>
      </c>
      <c r="D418" s="27">
        <v>41976</v>
      </c>
      <c r="E418" s="27">
        <v>41980</v>
      </c>
      <c r="F418" t="s">
        <v>50</v>
      </c>
      <c r="G418" t="s">
        <v>4287</v>
      </c>
      <c r="H418" t="s">
        <v>4288</v>
      </c>
      <c r="I418" t="s">
        <v>41</v>
      </c>
      <c r="J418" t="s">
        <v>27</v>
      </c>
      <c r="K418" t="s">
        <v>807</v>
      </c>
      <c r="L418" t="s">
        <v>457</v>
      </c>
      <c r="M418">
        <v>80219</v>
      </c>
      <c r="N418" t="s">
        <v>44</v>
      </c>
      <c r="O418" t="s">
        <v>7491</v>
      </c>
      <c r="P418" t="s">
        <v>32</v>
      </c>
      <c r="Q418" t="s">
        <v>33</v>
      </c>
      <c r="R418" t="s">
        <v>7492</v>
      </c>
      <c r="S418">
        <v>242.35200000000003</v>
      </c>
      <c r="T418">
        <v>8</v>
      </c>
      <c r="U418">
        <v>0.7</v>
      </c>
      <c r="V418">
        <v>-363.52799999999991</v>
      </c>
    </row>
    <row r="419" spans="1:22" x14ac:dyDescent="0.3">
      <c r="A419">
        <v>7540</v>
      </c>
      <c r="B419" t="s">
        <v>9526</v>
      </c>
      <c r="C419">
        <v>2014</v>
      </c>
      <c r="D419" s="27">
        <v>41976</v>
      </c>
      <c r="E419" s="27">
        <v>41980</v>
      </c>
      <c r="F419" t="s">
        <v>50</v>
      </c>
      <c r="G419" t="s">
        <v>4287</v>
      </c>
      <c r="H419" t="s">
        <v>4288</v>
      </c>
      <c r="I419" t="s">
        <v>41</v>
      </c>
      <c r="J419" t="s">
        <v>27</v>
      </c>
      <c r="K419" t="s">
        <v>807</v>
      </c>
      <c r="L419" t="s">
        <v>457</v>
      </c>
      <c r="M419">
        <v>80219</v>
      </c>
      <c r="N419" t="s">
        <v>44</v>
      </c>
      <c r="O419" t="s">
        <v>3074</v>
      </c>
      <c r="P419" t="s">
        <v>46</v>
      </c>
      <c r="Q419" t="s">
        <v>75</v>
      </c>
      <c r="R419" t="s">
        <v>3075</v>
      </c>
      <c r="S419">
        <v>36.624000000000002</v>
      </c>
      <c r="T419">
        <v>8</v>
      </c>
      <c r="U419">
        <v>0.7</v>
      </c>
      <c r="V419">
        <v>-24.41599999999999</v>
      </c>
    </row>
    <row r="420" spans="1:22" x14ac:dyDescent="0.3">
      <c r="A420">
        <v>7539</v>
      </c>
      <c r="B420" t="s">
        <v>9526</v>
      </c>
      <c r="C420">
        <v>2014</v>
      </c>
      <c r="D420" s="27">
        <v>41976</v>
      </c>
      <c r="E420" s="27">
        <v>41980</v>
      </c>
      <c r="F420" t="s">
        <v>50</v>
      </c>
      <c r="G420" t="s">
        <v>4287</v>
      </c>
      <c r="H420" t="s">
        <v>4288</v>
      </c>
      <c r="I420" t="s">
        <v>41</v>
      </c>
      <c r="J420" t="s">
        <v>27</v>
      </c>
      <c r="K420" t="s">
        <v>807</v>
      </c>
      <c r="L420" t="s">
        <v>457</v>
      </c>
      <c r="M420">
        <v>80219</v>
      </c>
      <c r="N420" t="s">
        <v>44</v>
      </c>
      <c r="O420" t="s">
        <v>1516</v>
      </c>
      <c r="P420" t="s">
        <v>46</v>
      </c>
      <c r="Q420" t="s">
        <v>59</v>
      </c>
      <c r="R420" t="s">
        <v>1517</v>
      </c>
      <c r="S420">
        <v>114.28800000000001</v>
      </c>
      <c r="T420">
        <v>1</v>
      </c>
      <c r="U420">
        <v>0.2</v>
      </c>
      <c r="V420">
        <v>12.857399999999984</v>
      </c>
    </row>
    <row r="421" spans="1:22" x14ac:dyDescent="0.3">
      <c r="A421">
        <v>7537</v>
      </c>
      <c r="B421" t="s">
        <v>9524</v>
      </c>
      <c r="C421">
        <v>2014</v>
      </c>
      <c r="D421" s="27">
        <v>41977</v>
      </c>
      <c r="E421" s="27">
        <v>41982</v>
      </c>
      <c r="F421" t="s">
        <v>50</v>
      </c>
      <c r="G421" t="s">
        <v>5248</v>
      </c>
      <c r="H421" t="s">
        <v>5249</v>
      </c>
      <c r="I421" t="s">
        <v>26</v>
      </c>
      <c r="J421" t="s">
        <v>27</v>
      </c>
      <c r="K421" t="s">
        <v>184</v>
      </c>
      <c r="L421" t="s">
        <v>104</v>
      </c>
      <c r="M421">
        <v>77041</v>
      </c>
      <c r="N421" t="s">
        <v>105</v>
      </c>
      <c r="O421" t="s">
        <v>9022</v>
      </c>
      <c r="P421" t="s">
        <v>32</v>
      </c>
      <c r="Q421" t="s">
        <v>65</v>
      </c>
      <c r="R421" t="s">
        <v>9023</v>
      </c>
      <c r="S421">
        <v>13.591999999999999</v>
      </c>
      <c r="T421">
        <v>2</v>
      </c>
      <c r="U421">
        <v>0.6</v>
      </c>
      <c r="V421">
        <v>-14.271599999999999</v>
      </c>
    </row>
    <row r="422" spans="1:22" x14ac:dyDescent="0.3">
      <c r="A422">
        <v>7521</v>
      </c>
      <c r="B422" t="s">
        <v>9516</v>
      </c>
      <c r="C422">
        <v>2014</v>
      </c>
      <c r="D422" s="27">
        <v>41983</v>
      </c>
      <c r="E422" s="27">
        <v>41986</v>
      </c>
      <c r="F422" t="s">
        <v>23</v>
      </c>
      <c r="G422" t="s">
        <v>2114</v>
      </c>
      <c r="H422" t="s">
        <v>2115</v>
      </c>
      <c r="I422" t="s">
        <v>26</v>
      </c>
      <c r="J422" t="s">
        <v>27</v>
      </c>
      <c r="K422" t="s">
        <v>1464</v>
      </c>
      <c r="L422" t="s">
        <v>29</v>
      </c>
      <c r="M422">
        <v>40475</v>
      </c>
      <c r="N422" t="s">
        <v>30</v>
      </c>
      <c r="O422" t="s">
        <v>3458</v>
      </c>
      <c r="P422" t="s">
        <v>71</v>
      </c>
      <c r="Q422" t="s">
        <v>1216</v>
      </c>
      <c r="R422" t="s">
        <v>3459</v>
      </c>
      <c r="S422">
        <v>1399.98</v>
      </c>
      <c r="T422">
        <v>2</v>
      </c>
      <c r="U422">
        <v>0</v>
      </c>
      <c r="V422">
        <v>629.99099999999999</v>
      </c>
    </row>
    <row r="423" spans="1:22" x14ac:dyDescent="0.3">
      <c r="A423">
        <v>7520</v>
      </c>
      <c r="B423" t="s">
        <v>9516</v>
      </c>
      <c r="C423">
        <v>2014</v>
      </c>
      <c r="D423" s="27">
        <v>41983</v>
      </c>
      <c r="E423" s="27">
        <v>41986</v>
      </c>
      <c r="F423" t="s">
        <v>23</v>
      </c>
      <c r="G423" t="s">
        <v>2114</v>
      </c>
      <c r="H423" t="s">
        <v>2115</v>
      </c>
      <c r="I423" t="s">
        <v>26</v>
      </c>
      <c r="J423" t="s">
        <v>27</v>
      </c>
      <c r="K423" t="s">
        <v>1464</v>
      </c>
      <c r="L423" t="s">
        <v>29</v>
      </c>
      <c r="M423">
        <v>40475</v>
      </c>
      <c r="N423" t="s">
        <v>30</v>
      </c>
      <c r="O423" t="s">
        <v>6836</v>
      </c>
      <c r="P423" t="s">
        <v>46</v>
      </c>
      <c r="Q423" t="s">
        <v>47</v>
      </c>
      <c r="R423" t="s">
        <v>6837</v>
      </c>
      <c r="S423">
        <v>5.76</v>
      </c>
      <c r="T423">
        <v>2</v>
      </c>
      <c r="U423">
        <v>0</v>
      </c>
      <c r="V423">
        <v>2.6495999999999995</v>
      </c>
    </row>
    <row r="424" spans="1:22" x14ac:dyDescent="0.3">
      <c r="A424">
        <v>7519</v>
      </c>
      <c r="B424" t="s">
        <v>9516</v>
      </c>
      <c r="C424">
        <v>2014</v>
      </c>
      <c r="D424" s="27">
        <v>41983</v>
      </c>
      <c r="E424" s="27">
        <v>41986</v>
      </c>
      <c r="F424" t="s">
        <v>23</v>
      </c>
      <c r="G424" t="s">
        <v>2114</v>
      </c>
      <c r="H424" t="s">
        <v>2115</v>
      </c>
      <c r="I424" t="s">
        <v>26</v>
      </c>
      <c r="J424" t="s">
        <v>27</v>
      </c>
      <c r="K424" t="s">
        <v>1464</v>
      </c>
      <c r="L424" t="s">
        <v>29</v>
      </c>
      <c r="M424">
        <v>40475</v>
      </c>
      <c r="N424" t="s">
        <v>30</v>
      </c>
      <c r="O424" t="s">
        <v>1798</v>
      </c>
      <c r="P424" t="s">
        <v>46</v>
      </c>
      <c r="Q424" t="s">
        <v>59</v>
      </c>
      <c r="R424" t="s">
        <v>1799</v>
      </c>
      <c r="S424">
        <v>15.14</v>
      </c>
      <c r="T424">
        <v>1</v>
      </c>
      <c r="U424">
        <v>0</v>
      </c>
      <c r="V424">
        <v>0.60559999999999903</v>
      </c>
    </row>
    <row r="425" spans="1:22" x14ac:dyDescent="0.3">
      <c r="A425">
        <v>7518</v>
      </c>
      <c r="B425" t="s">
        <v>9516</v>
      </c>
      <c r="C425">
        <v>2014</v>
      </c>
      <c r="D425" s="27">
        <v>41983</v>
      </c>
      <c r="E425" s="27">
        <v>41986</v>
      </c>
      <c r="F425" t="s">
        <v>23</v>
      </c>
      <c r="G425" t="s">
        <v>2114</v>
      </c>
      <c r="H425" t="s">
        <v>2115</v>
      </c>
      <c r="I425" t="s">
        <v>26</v>
      </c>
      <c r="J425" t="s">
        <v>27</v>
      </c>
      <c r="K425" t="s">
        <v>1464</v>
      </c>
      <c r="L425" t="s">
        <v>29</v>
      </c>
      <c r="M425">
        <v>40475</v>
      </c>
      <c r="N425" t="s">
        <v>30</v>
      </c>
      <c r="O425" t="s">
        <v>3231</v>
      </c>
      <c r="P425" t="s">
        <v>71</v>
      </c>
      <c r="Q425" t="s">
        <v>161</v>
      </c>
      <c r="R425" t="s">
        <v>3232</v>
      </c>
      <c r="S425">
        <v>146.44999999999999</v>
      </c>
      <c r="T425">
        <v>5</v>
      </c>
      <c r="U425">
        <v>0</v>
      </c>
      <c r="V425">
        <v>48.328499999999991</v>
      </c>
    </row>
    <row r="426" spans="1:22" x14ac:dyDescent="0.3">
      <c r="A426">
        <v>7517</v>
      </c>
      <c r="B426" t="s">
        <v>9516</v>
      </c>
      <c r="C426">
        <v>2014</v>
      </c>
      <c r="D426" s="27">
        <v>41983</v>
      </c>
      <c r="E426" s="27">
        <v>41986</v>
      </c>
      <c r="F426" t="s">
        <v>23</v>
      </c>
      <c r="G426" t="s">
        <v>2114</v>
      </c>
      <c r="H426" t="s">
        <v>2115</v>
      </c>
      <c r="I426" t="s">
        <v>26</v>
      </c>
      <c r="J426" t="s">
        <v>27</v>
      </c>
      <c r="K426" t="s">
        <v>1464</v>
      </c>
      <c r="L426" t="s">
        <v>29</v>
      </c>
      <c r="M426">
        <v>40475</v>
      </c>
      <c r="N426" t="s">
        <v>30</v>
      </c>
      <c r="O426" t="s">
        <v>545</v>
      </c>
      <c r="P426" t="s">
        <v>46</v>
      </c>
      <c r="Q426" t="s">
        <v>75</v>
      </c>
      <c r="R426" t="s">
        <v>546</v>
      </c>
      <c r="S426">
        <v>15.92</v>
      </c>
      <c r="T426">
        <v>4</v>
      </c>
      <c r="U426">
        <v>0</v>
      </c>
      <c r="V426">
        <v>7.4824000000000002</v>
      </c>
    </row>
    <row r="427" spans="1:22" x14ac:dyDescent="0.3">
      <c r="A427">
        <v>7516</v>
      </c>
      <c r="B427" t="s">
        <v>9516</v>
      </c>
      <c r="C427">
        <v>2014</v>
      </c>
      <c r="D427" s="27">
        <v>41983</v>
      </c>
      <c r="E427" s="27">
        <v>41986</v>
      </c>
      <c r="F427" t="s">
        <v>23</v>
      </c>
      <c r="G427" t="s">
        <v>2114</v>
      </c>
      <c r="H427" t="s">
        <v>2115</v>
      </c>
      <c r="I427" t="s">
        <v>26</v>
      </c>
      <c r="J427" t="s">
        <v>27</v>
      </c>
      <c r="K427" t="s">
        <v>1464</v>
      </c>
      <c r="L427" t="s">
        <v>29</v>
      </c>
      <c r="M427">
        <v>40475</v>
      </c>
      <c r="N427" t="s">
        <v>30</v>
      </c>
      <c r="O427" t="s">
        <v>5939</v>
      </c>
      <c r="P427" t="s">
        <v>46</v>
      </c>
      <c r="Q427" t="s">
        <v>78</v>
      </c>
      <c r="R427" t="s">
        <v>5940</v>
      </c>
      <c r="S427">
        <v>214.89999999999998</v>
      </c>
      <c r="T427">
        <v>5</v>
      </c>
      <c r="U427">
        <v>0</v>
      </c>
      <c r="V427">
        <v>62.32099999999997</v>
      </c>
    </row>
    <row r="428" spans="1:22" x14ac:dyDescent="0.3">
      <c r="A428">
        <v>7515</v>
      </c>
      <c r="B428" t="s">
        <v>9516</v>
      </c>
      <c r="C428">
        <v>2014</v>
      </c>
      <c r="D428" s="27">
        <v>41983</v>
      </c>
      <c r="E428" s="27">
        <v>41986</v>
      </c>
      <c r="F428" t="s">
        <v>23</v>
      </c>
      <c r="G428" t="s">
        <v>2114</v>
      </c>
      <c r="H428" t="s">
        <v>2115</v>
      </c>
      <c r="I428" t="s">
        <v>26</v>
      </c>
      <c r="J428" t="s">
        <v>27</v>
      </c>
      <c r="K428" t="s">
        <v>1464</v>
      </c>
      <c r="L428" t="s">
        <v>29</v>
      </c>
      <c r="M428">
        <v>40475</v>
      </c>
      <c r="N428" t="s">
        <v>30</v>
      </c>
      <c r="O428" t="s">
        <v>3521</v>
      </c>
      <c r="P428" t="s">
        <v>46</v>
      </c>
      <c r="Q428" t="s">
        <v>75</v>
      </c>
      <c r="R428" t="s">
        <v>3522</v>
      </c>
      <c r="S428">
        <v>29.36</v>
      </c>
      <c r="T428">
        <v>2</v>
      </c>
      <c r="U428">
        <v>0</v>
      </c>
      <c r="V428">
        <v>13.505599999999999</v>
      </c>
    </row>
    <row r="429" spans="1:22" x14ac:dyDescent="0.3">
      <c r="A429">
        <v>7489</v>
      </c>
      <c r="B429" t="s">
        <v>9504</v>
      </c>
      <c r="C429">
        <v>2012</v>
      </c>
      <c r="D429" s="27">
        <v>41262</v>
      </c>
      <c r="E429" s="27">
        <v>41267</v>
      </c>
      <c r="F429" t="s">
        <v>23</v>
      </c>
      <c r="G429" t="s">
        <v>2717</v>
      </c>
      <c r="H429" t="s">
        <v>2718</v>
      </c>
      <c r="I429" t="s">
        <v>102</v>
      </c>
      <c r="J429" t="s">
        <v>27</v>
      </c>
      <c r="K429" t="s">
        <v>244</v>
      </c>
      <c r="L429" t="s">
        <v>2694</v>
      </c>
      <c r="M429">
        <v>3820</v>
      </c>
      <c r="N429" t="s">
        <v>148</v>
      </c>
      <c r="O429" t="s">
        <v>903</v>
      </c>
      <c r="P429" t="s">
        <v>32</v>
      </c>
      <c r="Q429" t="s">
        <v>56</v>
      </c>
      <c r="R429" t="s">
        <v>904</v>
      </c>
      <c r="S429">
        <v>1053.164</v>
      </c>
      <c r="T429">
        <v>4</v>
      </c>
      <c r="U429">
        <v>0.3</v>
      </c>
      <c r="V429">
        <v>-105.31639999999993</v>
      </c>
    </row>
    <row r="430" spans="1:22" x14ac:dyDescent="0.3">
      <c r="A430">
        <v>7488</v>
      </c>
      <c r="B430" t="s">
        <v>9504</v>
      </c>
      <c r="C430">
        <v>2012</v>
      </c>
      <c r="D430" s="27">
        <v>41262</v>
      </c>
      <c r="E430" s="27">
        <v>41267</v>
      </c>
      <c r="F430" t="s">
        <v>23</v>
      </c>
      <c r="G430" t="s">
        <v>2717</v>
      </c>
      <c r="H430" t="s">
        <v>2718</v>
      </c>
      <c r="I430" t="s">
        <v>102</v>
      </c>
      <c r="J430" t="s">
        <v>27</v>
      </c>
      <c r="K430" t="s">
        <v>244</v>
      </c>
      <c r="L430" t="s">
        <v>2694</v>
      </c>
      <c r="M430">
        <v>3820</v>
      </c>
      <c r="N430" t="s">
        <v>148</v>
      </c>
      <c r="O430" t="s">
        <v>5251</v>
      </c>
      <c r="P430" t="s">
        <v>71</v>
      </c>
      <c r="Q430" t="s">
        <v>161</v>
      </c>
      <c r="R430" t="s">
        <v>5252</v>
      </c>
      <c r="S430">
        <v>2249.91</v>
      </c>
      <c r="T430">
        <v>9</v>
      </c>
      <c r="U430">
        <v>0</v>
      </c>
      <c r="V430">
        <v>517.47930000000008</v>
      </c>
    </row>
    <row r="431" spans="1:22" x14ac:dyDescent="0.3">
      <c r="A431">
        <v>7487</v>
      </c>
      <c r="B431" t="s">
        <v>9504</v>
      </c>
      <c r="C431">
        <v>2012</v>
      </c>
      <c r="D431" s="27">
        <v>41262</v>
      </c>
      <c r="E431" s="27">
        <v>41267</v>
      </c>
      <c r="F431" t="s">
        <v>23</v>
      </c>
      <c r="G431" t="s">
        <v>2717</v>
      </c>
      <c r="H431" t="s">
        <v>2718</v>
      </c>
      <c r="I431" t="s">
        <v>102</v>
      </c>
      <c r="J431" t="s">
        <v>27</v>
      </c>
      <c r="K431" t="s">
        <v>244</v>
      </c>
      <c r="L431" t="s">
        <v>2694</v>
      </c>
      <c r="M431">
        <v>3820</v>
      </c>
      <c r="N431" t="s">
        <v>148</v>
      </c>
      <c r="O431" t="s">
        <v>5437</v>
      </c>
      <c r="P431" t="s">
        <v>46</v>
      </c>
      <c r="Q431" t="s">
        <v>90</v>
      </c>
      <c r="R431" t="s">
        <v>5438</v>
      </c>
      <c r="S431">
        <v>29.900000000000002</v>
      </c>
      <c r="T431">
        <v>5</v>
      </c>
      <c r="U431">
        <v>0</v>
      </c>
      <c r="V431">
        <v>14.651</v>
      </c>
    </row>
    <row r="432" spans="1:22" x14ac:dyDescent="0.3">
      <c r="A432">
        <v>7486</v>
      </c>
      <c r="B432" t="s">
        <v>9502</v>
      </c>
      <c r="C432">
        <v>2014</v>
      </c>
      <c r="D432" s="27">
        <v>42002</v>
      </c>
      <c r="E432" s="27">
        <v>42007</v>
      </c>
      <c r="F432" t="s">
        <v>50</v>
      </c>
      <c r="G432" t="s">
        <v>377</v>
      </c>
      <c r="H432" t="s">
        <v>378</v>
      </c>
      <c r="I432" t="s">
        <v>102</v>
      </c>
      <c r="J432" t="s">
        <v>27</v>
      </c>
      <c r="K432" t="s">
        <v>7448</v>
      </c>
      <c r="L432" t="s">
        <v>7449</v>
      </c>
      <c r="M432">
        <v>58103</v>
      </c>
      <c r="N432" t="s">
        <v>105</v>
      </c>
      <c r="O432" t="s">
        <v>6377</v>
      </c>
      <c r="P432" t="s">
        <v>46</v>
      </c>
      <c r="Q432" t="s">
        <v>75</v>
      </c>
      <c r="R432" t="s">
        <v>6378</v>
      </c>
      <c r="S432">
        <v>25.9</v>
      </c>
      <c r="T432">
        <v>5</v>
      </c>
      <c r="U432">
        <v>0</v>
      </c>
      <c r="V432">
        <v>12.690999999999999</v>
      </c>
    </row>
    <row r="433" spans="1:22" x14ac:dyDescent="0.3">
      <c r="A433">
        <v>7485</v>
      </c>
      <c r="B433" t="s">
        <v>9502</v>
      </c>
      <c r="C433">
        <v>2014</v>
      </c>
      <c r="D433" s="27">
        <v>42002</v>
      </c>
      <c r="E433" s="27">
        <v>42007</v>
      </c>
      <c r="F433" t="s">
        <v>50</v>
      </c>
      <c r="G433" t="s">
        <v>377</v>
      </c>
      <c r="H433" t="s">
        <v>378</v>
      </c>
      <c r="I433" t="s">
        <v>102</v>
      </c>
      <c r="J433" t="s">
        <v>27</v>
      </c>
      <c r="K433" t="s">
        <v>7448</v>
      </c>
      <c r="L433" t="s">
        <v>7449</v>
      </c>
      <c r="M433">
        <v>58103</v>
      </c>
      <c r="N433" t="s">
        <v>105</v>
      </c>
      <c r="O433" t="s">
        <v>9503</v>
      </c>
      <c r="P433" t="s">
        <v>46</v>
      </c>
      <c r="Q433" t="s">
        <v>68</v>
      </c>
      <c r="R433" t="s">
        <v>186</v>
      </c>
      <c r="S433">
        <v>2.48</v>
      </c>
      <c r="T433">
        <v>1</v>
      </c>
      <c r="U433">
        <v>0</v>
      </c>
      <c r="V433">
        <v>0.86799999999999988</v>
      </c>
    </row>
    <row r="434" spans="1:22" x14ac:dyDescent="0.3">
      <c r="A434">
        <v>7484</v>
      </c>
      <c r="B434" t="s">
        <v>9501</v>
      </c>
      <c r="C434">
        <v>2011</v>
      </c>
      <c r="D434" s="27">
        <v>40892</v>
      </c>
      <c r="E434" s="27">
        <v>40894</v>
      </c>
      <c r="F434" t="s">
        <v>23</v>
      </c>
      <c r="G434" t="s">
        <v>1574</v>
      </c>
      <c r="H434" t="s">
        <v>1575</v>
      </c>
      <c r="I434" t="s">
        <v>41</v>
      </c>
      <c r="J434" t="s">
        <v>27</v>
      </c>
      <c r="K434" t="s">
        <v>146</v>
      </c>
      <c r="L434" t="s">
        <v>147</v>
      </c>
      <c r="M434">
        <v>19140</v>
      </c>
      <c r="N434" t="s">
        <v>148</v>
      </c>
      <c r="O434" t="s">
        <v>4839</v>
      </c>
      <c r="P434" t="s">
        <v>32</v>
      </c>
      <c r="Q434" t="s">
        <v>36</v>
      </c>
      <c r="R434" t="s">
        <v>4840</v>
      </c>
      <c r="S434">
        <v>445.80200000000002</v>
      </c>
      <c r="T434">
        <v>7</v>
      </c>
      <c r="U434">
        <v>0.3</v>
      </c>
      <c r="V434">
        <v>-108.26620000000001</v>
      </c>
    </row>
    <row r="435" spans="1:22" x14ac:dyDescent="0.3">
      <c r="A435">
        <v>7444</v>
      </c>
      <c r="B435" t="s">
        <v>9482</v>
      </c>
      <c r="C435">
        <v>2011</v>
      </c>
      <c r="D435" s="27">
        <v>40886</v>
      </c>
      <c r="E435" s="27">
        <v>40888</v>
      </c>
      <c r="F435" t="s">
        <v>188</v>
      </c>
      <c r="G435" t="s">
        <v>8994</v>
      </c>
      <c r="H435" t="s">
        <v>8995</v>
      </c>
      <c r="I435" t="s">
        <v>41</v>
      </c>
      <c r="J435" t="s">
        <v>27</v>
      </c>
      <c r="K435" t="s">
        <v>3152</v>
      </c>
      <c r="L435" t="s">
        <v>104</v>
      </c>
      <c r="M435">
        <v>78521</v>
      </c>
      <c r="N435" t="s">
        <v>105</v>
      </c>
      <c r="O435" t="s">
        <v>2320</v>
      </c>
      <c r="P435" t="s">
        <v>46</v>
      </c>
      <c r="Q435" t="s">
        <v>59</v>
      </c>
      <c r="R435" t="s">
        <v>2321</v>
      </c>
      <c r="S435">
        <v>237.09600000000003</v>
      </c>
      <c r="T435">
        <v>3</v>
      </c>
      <c r="U435">
        <v>0.2</v>
      </c>
      <c r="V435">
        <v>20.745899999999985</v>
      </c>
    </row>
    <row r="436" spans="1:22" x14ac:dyDescent="0.3">
      <c r="A436">
        <v>435</v>
      </c>
      <c r="B436" t="s">
        <v>1518</v>
      </c>
      <c r="C436">
        <v>2011</v>
      </c>
      <c r="D436" s="27">
        <v>40896</v>
      </c>
      <c r="E436" s="27">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27">
        <v>40896</v>
      </c>
      <c r="E437" s="2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7443</v>
      </c>
      <c r="B438" t="s">
        <v>9482</v>
      </c>
      <c r="C438">
        <v>2011</v>
      </c>
      <c r="D438" s="27">
        <v>40886</v>
      </c>
      <c r="E438" s="27">
        <v>40888</v>
      </c>
      <c r="F438" t="s">
        <v>188</v>
      </c>
      <c r="G438" t="s">
        <v>8994</v>
      </c>
      <c r="H438" t="s">
        <v>8995</v>
      </c>
      <c r="I438" t="s">
        <v>41</v>
      </c>
      <c r="J438" t="s">
        <v>27</v>
      </c>
      <c r="K438" t="s">
        <v>3152</v>
      </c>
      <c r="L438" t="s">
        <v>104</v>
      </c>
      <c r="M438">
        <v>78521</v>
      </c>
      <c r="N438" t="s">
        <v>105</v>
      </c>
      <c r="O438" t="s">
        <v>567</v>
      </c>
      <c r="P438" t="s">
        <v>46</v>
      </c>
      <c r="Q438" t="s">
        <v>90</v>
      </c>
      <c r="R438" t="s">
        <v>568</v>
      </c>
      <c r="S438">
        <v>10.688000000000001</v>
      </c>
      <c r="T438">
        <v>2</v>
      </c>
      <c r="U438">
        <v>0.2</v>
      </c>
      <c r="V438">
        <v>3.7407999999999997</v>
      </c>
    </row>
    <row r="439" spans="1:22" x14ac:dyDescent="0.3">
      <c r="A439">
        <v>7397</v>
      </c>
      <c r="B439" t="s">
        <v>9459</v>
      </c>
      <c r="C439">
        <v>2013</v>
      </c>
      <c r="D439" s="27">
        <v>41634</v>
      </c>
      <c r="E439" s="27">
        <v>41639</v>
      </c>
      <c r="F439" t="s">
        <v>50</v>
      </c>
      <c r="G439" t="s">
        <v>6798</v>
      </c>
      <c r="H439" t="s">
        <v>6799</v>
      </c>
      <c r="I439" t="s">
        <v>41</v>
      </c>
      <c r="J439" t="s">
        <v>27</v>
      </c>
      <c r="K439" t="s">
        <v>266</v>
      </c>
      <c r="L439" t="s">
        <v>267</v>
      </c>
      <c r="M439">
        <v>10024</v>
      </c>
      <c r="N439" t="s">
        <v>148</v>
      </c>
      <c r="O439" t="s">
        <v>2436</v>
      </c>
      <c r="P439" t="s">
        <v>32</v>
      </c>
      <c r="Q439" t="s">
        <v>36</v>
      </c>
      <c r="R439" t="s">
        <v>2437</v>
      </c>
      <c r="S439">
        <v>866.64599999999996</v>
      </c>
      <c r="T439">
        <v>3</v>
      </c>
      <c r="U439">
        <v>0.1</v>
      </c>
      <c r="V439">
        <v>173.32919999999999</v>
      </c>
    </row>
    <row r="440" spans="1:22" x14ac:dyDescent="0.3">
      <c r="A440">
        <v>7396</v>
      </c>
      <c r="B440" t="s">
        <v>9459</v>
      </c>
      <c r="C440">
        <v>2013</v>
      </c>
      <c r="D440" s="27">
        <v>41634</v>
      </c>
      <c r="E440" s="27">
        <v>41639</v>
      </c>
      <c r="F440" t="s">
        <v>50</v>
      </c>
      <c r="G440" t="s">
        <v>6798</v>
      </c>
      <c r="H440" t="s">
        <v>6799</v>
      </c>
      <c r="I440" t="s">
        <v>41</v>
      </c>
      <c r="J440" t="s">
        <v>27</v>
      </c>
      <c r="K440" t="s">
        <v>266</v>
      </c>
      <c r="L440" t="s">
        <v>267</v>
      </c>
      <c r="M440">
        <v>10024</v>
      </c>
      <c r="N440" t="s">
        <v>148</v>
      </c>
      <c r="O440" t="s">
        <v>3804</v>
      </c>
      <c r="P440" t="s">
        <v>32</v>
      </c>
      <c r="Q440" t="s">
        <v>56</v>
      </c>
      <c r="R440" t="s">
        <v>3805</v>
      </c>
      <c r="S440">
        <v>313.17599999999999</v>
      </c>
      <c r="T440">
        <v>2</v>
      </c>
      <c r="U440">
        <v>0.4</v>
      </c>
      <c r="V440">
        <v>-120.05080000000007</v>
      </c>
    </row>
    <row r="441" spans="1:22" x14ac:dyDescent="0.3">
      <c r="A441">
        <v>7392</v>
      </c>
      <c r="B441" t="s">
        <v>9457</v>
      </c>
      <c r="C441">
        <v>2014</v>
      </c>
      <c r="D441" s="27">
        <v>41978</v>
      </c>
      <c r="E441" s="27">
        <v>41981</v>
      </c>
      <c r="F441" t="s">
        <v>23</v>
      </c>
      <c r="G441" t="s">
        <v>3336</v>
      </c>
      <c r="H441" t="s">
        <v>3337</v>
      </c>
      <c r="I441" t="s">
        <v>26</v>
      </c>
      <c r="J441" t="s">
        <v>27</v>
      </c>
      <c r="K441" t="s">
        <v>746</v>
      </c>
      <c r="L441" t="s">
        <v>498</v>
      </c>
      <c r="M441">
        <v>45014</v>
      </c>
      <c r="N441" t="s">
        <v>148</v>
      </c>
      <c r="O441" t="s">
        <v>4705</v>
      </c>
      <c r="P441" t="s">
        <v>46</v>
      </c>
      <c r="Q441" t="s">
        <v>90</v>
      </c>
      <c r="R441" t="s">
        <v>4706</v>
      </c>
      <c r="S441">
        <v>74.352000000000004</v>
      </c>
      <c r="T441">
        <v>3</v>
      </c>
      <c r="U441">
        <v>0.2</v>
      </c>
      <c r="V441">
        <v>23.234999999999992</v>
      </c>
    </row>
    <row r="442" spans="1:22" x14ac:dyDescent="0.3">
      <c r="A442">
        <v>7360</v>
      </c>
      <c r="B442" t="s">
        <v>9443</v>
      </c>
      <c r="C442">
        <v>2011</v>
      </c>
      <c r="D442" s="27">
        <v>40907</v>
      </c>
      <c r="E442" s="27">
        <v>40911</v>
      </c>
      <c r="F442" t="s">
        <v>23</v>
      </c>
      <c r="G442" t="s">
        <v>7867</v>
      </c>
      <c r="H442" t="s">
        <v>7868</v>
      </c>
      <c r="I442" t="s">
        <v>41</v>
      </c>
      <c r="J442" t="s">
        <v>27</v>
      </c>
      <c r="K442" t="s">
        <v>146</v>
      </c>
      <c r="L442" t="s">
        <v>147</v>
      </c>
      <c r="M442">
        <v>19143</v>
      </c>
      <c r="N442" t="s">
        <v>148</v>
      </c>
      <c r="O442" t="s">
        <v>1225</v>
      </c>
      <c r="P442" t="s">
        <v>32</v>
      </c>
      <c r="Q442" t="s">
        <v>56</v>
      </c>
      <c r="R442" t="s">
        <v>1226</v>
      </c>
      <c r="S442">
        <v>523.76400000000001</v>
      </c>
      <c r="T442">
        <v>3</v>
      </c>
      <c r="U442">
        <v>0.4</v>
      </c>
      <c r="V442">
        <v>-192.04680000000008</v>
      </c>
    </row>
    <row r="443" spans="1:22" x14ac:dyDescent="0.3">
      <c r="A443">
        <v>7359</v>
      </c>
      <c r="B443" t="s">
        <v>9443</v>
      </c>
      <c r="C443">
        <v>2011</v>
      </c>
      <c r="D443" s="27">
        <v>40907</v>
      </c>
      <c r="E443" s="27">
        <v>40911</v>
      </c>
      <c r="F443" t="s">
        <v>23</v>
      </c>
      <c r="G443" t="s">
        <v>7867</v>
      </c>
      <c r="H443" t="s">
        <v>7868</v>
      </c>
      <c r="I443" t="s">
        <v>41</v>
      </c>
      <c r="J443" t="s">
        <v>27</v>
      </c>
      <c r="K443" t="s">
        <v>146</v>
      </c>
      <c r="L443" t="s">
        <v>147</v>
      </c>
      <c r="M443">
        <v>19143</v>
      </c>
      <c r="N443" t="s">
        <v>148</v>
      </c>
      <c r="O443" t="s">
        <v>2338</v>
      </c>
      <c r="P443" t="s">
        <v>71</v>
      </c>
      <c r="Q443" t="s">
        <v>72</v>
      </c>
      <c r="R443" t="s">
        <v>2339</v>
      </c>
      <c r="S443">
        <v>251.96399999999994</v>
      </c>
      <c r="T443">
        <v>6</v>
      </c>
      <c r="U443">
        <v>0.4</v>
      </c>
      <c r="V443">
        <v>-50.392799999999994</v>
      </c>
    </row>
    <row r="444" spans="1:22" x14ac:dyDescent="0.3">
      <c r="A444">
        <v>7356</v>
      </c>
      <c r="B444" t="s">
        <v>9441</v>
      </c>
      <c r="C444">
        <v>2012</v>
      </c>
      <c r="D444" s="27">
        <v>41274</v>
      </c>
      <c r="E444" s="27">
        <v>41276</v>
      </c>
      <c r="F444" t="s">
        <v>23</v>
      </c>
      <c r="G444" t="s">
        <v>6638</v>
      </c>
      <c r="H444" t="s">
        <v>6639</v>
      </c>
      <c r="I444" t="s">
        <v>41</v>
      </c>
      <c r="J444" t="s">
        <v>27</v>
      </c>
      <c r="K444" t="s">
        <v>880</v>
      </c>
      <c r="L444" t="s">
        <v>238</v>
      </c>
      <c r="M444">
        <v>48205</v>
      </c>
      <c r="N444" t="s">
        <v>105</v>
      </c>
      <c r="O444" t="s">
        <v>3661</v>
      </c>
      <c r="P444" t="s">
        <v>46</v>
      </c>
      <c r="Q444" t="s">
        <v>75</v>
      </c>
      <c r="R444" t="s">
        <v>3662</v>
      </c>
      <c r="S444">
        <v>116.4</v>
      </c>
      <c r="T444">
        <v>8</v>
      </c>
      <c r="U444">
        <v>0</v>
      </c>
      <c r="V444">
        <v>52.379999999999995</v>
      </c>
    </row>
    <row r="445" spans="1:22" x14ac:dyDescent="0.3">
      <c r="A445">
        <v>7348</v>
      </c>
      <c r="B445" t="s">
        <v>9433</v>
      </c>
      <c r="C445">
        <v>2014</v>
      </c>
      <c r="D445" s="27">
        <v>41985</v>
      </c>
      <c r="E445" s="27">
        <v>41991</v>
      </c>
      <c r="F445" t="s">
        <v>50</v>
      </c>
      <c r="G445" t="s">
        <v>39</v>
      </c>
      <c r="H445" t="s">
        <v>40</v>
      </c>
      <c r="I445" t="s">
        <v>41</v>
      </c>
      <c r="J445" t="s">
        <v>27</v>
      </c>
      <c r="K445" t="s">
        <v>1521</v>
      </c>
      <c r="L445" t="s">
        <v>54</v>
      </c>
      <c r="M445">
        <v>32216</v>
      </c>
      <c r="N445" t="s">
        <v>30</v>
      </c>
      <c r="O445" t="s">
        <v>1585</v>
      </c>
      <c r="P445" t="s">
        <v>32</v>
      </c>
      <c r="Q445" t="s">
        <v>36</v>
      </c>
      <c r="R445" t="s">
        <v>1586</v>
      </c>
      <c r="S445">
        <v>64.784000000000006</v>
      </c>
      <c r="T445">
        <v>1</v>
      </c>
      <c r="U445">
        <v>0.2</v>
      </c>
      <c r="V445">
        <v>-12.147000000000009</v>
      </c>
    </row>
    <row r="446" spans="1:22" x14ac:dyDescent="0.3">
      <c r="A446">
        <v>7347</v>
      </c>
      <c r="B446" t="s">
        <v>9433</v>
      </c>
      <c r="C446">
        <v>2014</v>
      </c>
      <c r="D446" s="27">
        <v>41985</v>
      </c>
      <c r="E446" s="27">
        <v>41991</v>
      </c>
      <c r="F446" t="s">
        <v>50</v>
      </c>
      <c r="G446" t="s">
        <v>39</v>
      </c>
      <c r="H446" t="s">
        <v>40</v>
      </c>
      <c r="I446" t="s">
        <v>41</v>
      </c>
      <c r="J446" t="s">
        <v>27</v>
      </c>
      <c r="K446" t="s">
        <v>1521</v>
      </c>
      <c r="L446" t="s">
        <v>54</v>
      </c>
      <c r="M446">
        <v>32216</v>
      </c>
      <c r="N446" t="s">
        <v>30</v>
      </c>
      <c r="O446" t="s">
        <v>875</v>
      </c>
      <c r="P446" t="s">
        <v>46</v>
      </c>
      <c r="Q446" t="s">
        <v>68</v>
      </c>
      <c r="R446" t="s">
        <v>876</v>
      </c>
      <c r="S446">
        <v>13.584000000000001</v>
      </c>
      <c r="T446">
        <v>1</v>
      </c>
      <c r="U446">
        <v>0.2</v>
      </c>
      <c r="V446">
        <v>1.3584000000000001</v>
      </c>
    </row>
    <row r="447" spans="1:22" x14ac:dyDescent="0.3">
      <c r="A447">
        <v>7346</v>
      </c>
      <c r="B447" t="s">
        <v>9433</v>
      </c>
      <c r="C447">
        <v>2014</v>
      </c>
      <c r="D447" s="27">
        <v>41985</v>
      </c>
      <c r="E447" s="27">
        <v>41991</v>
      </c>
      <c r="F447" t="s">
        <v>50</v>
      </c>
      <c r="G447" t="s">
        <v>39</v>
      </c>
      <c r="H447" t="s">
        <v>40</v>
      </c>
      <c r="I447" t="s">
        <v>41</v>
      </c>
      <c r="J447" t="s">
        <v>27</v>
      </c>
      <c r="K447" t="s">
        <v>1521</v>
      </c>
      <c r="L447" t="s">
        <v>54</v>
      </c>
      <c r="M447">
        <v>32216</v>
      </c>
      <c r="N447" t="s">
        <v>30</v>
      </c>
      <c r="O447" t="s">
        <v>1782</v>
      </c>
      <c r="P447" t="s">
        <v>71</v>
      </c>
      <c r="Q447" t="s">
        <v>72</v>
      </c>
      <c r="R447" t="s">
        <v>1783</v>
      </c>
      <c r="S447">
        <v>73.567999999999998</v>
      </c>
      <c r="T447">
        <v>4</v>
      </c>
      <c r="U447">
        <v>0.2</v>
      </c>
      <c r="V447">
        <v>-16.552799999999994</v>
      </c>
    </row>
    <row r="448" spans="1:22" x14ac:dyDescent="0.3">
      <c r="A448">
        <v>7345</v>
      </c>
      <c r="B448" t="s">
        <v>9433</v>
      </c>
      <c r="C448">
        <v>2014</v>
      </c>
      <c r="D448" s="27">
        <v>41985</v>
      </c>
      <c r="E448" s="27">
        <v>41991</v>
      </c>
      <c r="F448" t="s">
        <v>50</v>
      </c>
      <c r="G448" t="s">
        <v>39</v>
      </c>
      <c r="H448" t="s">
        <v>40</v>
      </c>
      <c r="I448" t="s">
        <v>41</v>
      </c>
      <c r="J448" t="s">
        <v>27</v>
      </c>
      <c r="K448" t="s">
        <v>1521</v>
      </c>
      <c r="L448" t="s">
        <v>54</v>
      </c>
      <c r="M448">
        <v>32216</v>
      </c>
      <c r="N448" t="s">
        <v>30</v>
      </c>
      <c r="O448" t="s">
        <v>808</v>
      </c>
      <c r="P448" t="s">
        <v>32</v>
      </c>
      <c r="Q448" t="s">
        <v>56</v>
      </c>
      <c r="R448" t="s">
        <v>809</v>
      </c>
      <c r="S448">
        <v>721.87500000000011</v>
      </c>
      <c r="T448">
        <v>6</v>
      </c>
      <c r="U448">
        <v>0.45</v>
      </c>
      <c r="V448">
        <v>-420</v>
      </c>
    </row>
    <row r="449" spans="1:22" x14ac:dyDescent="0.3">
      <c r="A449">
        <v>7344</v>
      </c>
      <c r="B449" t="s">
        <v>9432</v>
      </c>
      <c r="C449">
        <v>2011</v>
      </c>
      <c r="D449" s="27">
        <v>40903</v>
      </c>
      <c r="E449" s="27">
        <v>40909</v>
      </c>
      <c r="F449" t="s">
        <v>50</v>
      </c>
      <c r="G449" t="s">
        <v>164</v>
      </c>
      <c r="H449" t="s">
        <v>165</v>
      </c>
      <c r="I449" t="s">
        <v>26</v>
      </c>
      <c r="J449" t="s">
        <v>27</v>
      </c>
      <c r="K449" t="s">
        <v>266</v>
      </c>
      <c r="L449" t="s">
        <v>267</v>
      </c>
      <c r="M449">
        <v>10009</v>
      </c>
      <c r="N449" t="s">
        <v>148</v>
      </c>
      <c r="O449" t="s">
        <v>3540</v>
      </c>
      <c r="P449" t="s">
        <v>46</v>
      </c>
      <c r="Q449" t="s">
        <v>59</v>
      </c>
      <c r="R449" t="s">
        <v>3541</v>
      </c>
      <c r="S449">
        <v>191.88</v>
      </c>
      <c r="T449">
        <v>6</v>
      </c>
      <c r="U449">
        <v>0</v>
      </c>
      <c r="V449">
        <v>19.188000000000002</v>
      </c>
    </row>
    <row r="450" spans="1:22" x14ac:dyDescent="0.3">
      <c r="A450">
        <v>7339</v>
      </c>
      <c r="B450" t="s">
        <v>9429</v>
      </c>
      <c r="C450">
        <v>2011</v>
      </c>
      <c r="D450" s="27">
        <v>40897</v>
      </c>
      <c r="E450" s="27">
        <v>40900</v>
      </c>
      <c r="F450" t="s">
        <v>23</v>
      </c>
      <c r="G450" t="s">
        <v>3518</v>
      </c>
      <c r="H450" t="s">
        <v>3519</v>
      </c>
      <c r="I450" t="s">
        <v>41</v>
      </c>
      <c r="J450" t="s">
        <v>27</v>
      </c>
      <c r="K450" t="s">
        <v>266</v>
      </c>
      <c r="L450" t="s">
        <v>267</v>
      </c>
      <c r="M450">
        <v>10035</v>
      </c>
      <c r="N450" t="s">
        <v>148</v>
      </c>
      <c r="O450" t="s">
        <v>6142</v>
      </c>
      <c r="P450" t="s">
        <v>32</v>
      </c>
      <c r="Q450" t="s">
        <v>36</v>
      </c>
      <c r="R450" t="s">
        <v>6143</v>
      </c>
      <c r="S450">
        <v>192.18600000000004</v>
      </c>
      <c r="T450">
        <v>3</v>
      </c>
      <c r="U450">
        <v>0.1</v>
      </c>
      <c r="V450">
        <v>36.3018</v>
      </c>
    </row>
    <row r="451" spans="1:22" x14ac:dyDescent="0.3">
      <c r="A451">
        <v>7337</v>
      </c>
      <c r="B451" t="s">
        <v>9427</v>
      </c>
      <c r="C451">
        <v>2012</v>
      </c>
      <c r="D451" s="27">
        <v>41268</v>
      </c>
      <c r="E451" s="27">
        <v>41273</v>
      </c>
      <c r="F451" t="s">
        <v>50</v>
      </c>
      <c r="G451" t="s">
        <v>5281</v>
      </c>
      <c r="H451" t="s">
        <v>5282</v>
      </c>
      <c r="I451" t="s">
        <v>26</v>
      </c>
      <c r="J451" t="s">
        <v>27</v>
      </c>
      <c r="K451" t="s">
        <v>266</v>
      </c>
      <c r="L451" t="s">
        <v>267</v>
      </c>
      <c r="M451">
        <v>10024</v>
      </c>
      <c r="N451" t="s">
        <v>148</v>
      </c>
      <c r="O451" t="s">
        <v>764</v>
      </c>
      <c r="P451" t="s">
        <v>32</v>
      </c>
      <c r="Q451" t="s">
        <v>33</v>
      </c>
      <c r="R451" t="s">
        <v>765</v>
      </c>
      <c r="S451">
        <v>449.56800000000004</v>
      </c>
      <c r="T451">
        <v>2</v>
      </c>
      <c r="U451">
        <v>0.2</v>
      </c>
      <c r="V451">
        <v>56.195999999999955</v>
      </c>
    </row>
    <row r="452" spans="1:22" x14ac:dyDescent="0.3">
      <c r="A452">
        <v>7336</v>
      </c>
      <c r="B452" t="s">
        <v>9427</v>
      </c>
      <c r="C452">
        <v>2012</v>
      </c>
      <c r="D452" s="27">
        <v>41268</v>
      </c>
      <c r="E452" s="27">
        <v>41273</v>
      </c>
      <c r="F452" t="s">
        <v>50</v>
      </c>
      <c r="G452" t="s">
        <v>5281</v>
      </c>
      <c r="H452" t="s">
        <v>5282</v>
      </c>
      <c r="I452" t="s">
        <v>26</v>
      </c>
      <c r="J452" t="s">
        <v>27</v>
      </c>
      <c r="K452" t="s">
        <v>266</v>
      </c>
      <c r="L452" t="s">
        <v>267</v>
      </c>
      <c r="M452">
        <v>10024</v>
      </c>
      <c r="N452" t="s">
        <v>148</v>
      </c>
      <c r="O452" t="s">
        <v>2704</v>
      </c>
      <c r="P452" t="s">
        <v>71</v>
      </c>
      <c r="Q452" t="s">
        <v>161</v>
      </c>
      <c r="R452" t="s">
        <v>4263</v>
      </c>
      <c r="S452">
        <v>843.9</v>
      </c>
      <c r="T452">
        <v>2</v>
      </c>
      <c r="U452">
        <v>0</v>
      </c>
      <c r="V452">
        <v>371.31600000000003</v>
      </c>
    </row>
    <row r="453" spans="1:22" x14ac:dyDescent="0.3">
      <c r="A453">
        <v>7325</v>
      </c>
      <c r="B453" t="s">
        <v>9420</v>
      </c>
      <c r="C453">
        <v>2014</v>
      </c>
      <c r="D453" s="27">
        <v>41979</v>
      </c>
      <c r="E453" s="27">
        <v>41982</v>
      </c>
      <c r="F453" t="s">
        <v>188</v>
      </c>
      <c r="G453" t="s">
        <v>1952</v>
      </c>
      <c r="H453" t="s">
        <v>1953</v>
      </c>
      <c r="I453" t="s">
        <v>26</v>
      </c>
      <c r="J453" t="s">
        <v>27</v>
      </c>
      <c r="K453" t="s">
        <v>266</v>
      </c>
      <c r="L453" t="s">
        <v>267</v>
      </c>
      <c r="M453">
        <v>10024</v>
      </c>
      <c r="N453" t="s">
        <v>148</v>
      </c>
      <c r="O453" t="s">
        <v>1440</v>
      </c>
      <c r="P453" t="s">
        <v>46</v>
      </c>
      <c r="Q453" t="s">
        <v>47</v>
      </c>
      <c r="R453" t="s">
        <v>1441</v>
      </c>
      <c r="S453">
        <v>9.4499999999999993</v>
      </c>
      <c r="T453">
        <v>3</v>
      </c>
      <c r="U453">
        <v>0</v>
      </c>
      <c r="V453">
        <v>4.5359999999999996</v>
      </c>
    </row>
    <row r="454" spans="1:22" x14ac:dyDescent="0.3">
      <c r="A454">
        <v>7324</v>
      </c>
      <c r="B454" t="s">
        <v>9420</v>
      </c>
      <c r="C454">
        <v>2014</v>
      </c>
      <c r="D454" s="27">
        <v>41979</v>
      </c>
      <c r="E454" s="27">
        <v>41982</v>
      </c>
      <c r="F454" t="s">
        <v>188</v>
      </c>
      <c r="G454" t="s">
        <v>1952</v>
      </c>
      <c r="H454" t="s">
        <v>1953</v>
      </c>
      <c r="I454" t="s">
        <v>26</v>
      </c>
      <c r="J454" t="s">
        <v>27</v>
      </c>
      <c r="K454" t="s">
        <v>266</v>
      </c>
      <c r="L454" t="s">
        <v>267</v>
      </c>
      <c r="M454">
        <v>10024</v>
      </c>
      <c r="N454" t="s">
        <v>148</v>
      </c>
      <c r="O454" t="s">
        <v>483</v>
      </c>
      <c r="P454" t="s">
        <v>32</v>
      </c>
      <c r="Q454" t="s">
        <v>65</v>
      </c>
      <c r="R454" t="s">
        <v>484</v>
      </c>
      <c r="S454">
        <v>41.96</v>
      </c>
      <c r="T454">
        <v>2</v>
      </c>
      <c r="U454">
        <v>0</v>
      </c>
      <c r="V454">
        <v>10.909600000000001</v>
      </c>
    </row>
    <row r="455" spans="1:22" x14ac:dyDescent="0.3">
      <c r="A455">
        <v>7293</v>
      </c>
      <c r="B455" t="s">
        <v>9400</v>
      </c>
      <c r="C455">
        <v>2014</v>
      </c>
      <c r="D455" s="27">
        <v>41978</v>
      </c>
      <c r="E455" s="27">
        <v>41983</v>
      </c>
      <c r="F455" t="s">
        <v>50</v>
      </c>
      <c r="G455" t="s">
        <v>1990</v>
      </c>
      <c r="H455" t="s">
        <v>1991</v>
      </c>
      <c r="I455" t="s">
        <v>26</v>
      </c>
      <c r="J455" t="s">
        <v>27</v>
      </c>
      <c r="K455" t="s">
        <v>5661</v>
      </c>
      <c r="L455" t="s">
        <v>335</v>
      </c>
      <c r="M455">
        <v>37211</v>
      </c>
      <c r="N455" t="s">
        <v>30</v>
      </c>
      <c r="O455" t="s">
        <v>9401</v>
      </c>
      <c r="P455" t="s">
        <v>71</v>
      </c>
      <c r="Q455" t="s">
        <v>682</v>
      </c>
      <c r="R455" t="s">
        <v>9081</v>
      </c>
      <c r="S455">
        <v>649</v>
      </c>
      <c r="T455">
        <v>2</v>
      </c>
      <c r="U455">
        <v>0.5</v>
      </c>
      <c r="V455">
        <v>-272.58000000000015</v>
      </c>
    </row>
    <row r="456" spans="1:22" x14ac:dyDescent="0.3">
      <c r="A456">
        <v>7240</v>
      </c>
      <c r="B456" t="s">
        <v>9366</v>
      </c>
      <c r="C456">
        <v>2013</v>
      </c>
      <c r="D456" s="27">
        <v>41633</v>
      </c>
      <c r="E456" s="27">
        <v>41639</v>
      </c>
      <c r="F456" t="s">
        <v>50</v>
      </c>
      <c r="G456" t="s">
        <v>2122</v>
      </c>
      <c r="H456" t="s">
        <v>2123</v>
      </c>
      <c r="I456" t="s">
        <v>26</v>
      </c>
      <c r="J456" t="s">
        <v>27</v>
      </c>
      <c r="K456" t="s">
        <v>630</v>
      </c>
      <c r="L456" t="s">
        <v>43</v>
      </c>
      <c r="M456">
        <v>95123</v>
      </c>
      <c r="N456" t="s">
        <v>44</v>
      </c>
      <c r="O456" t="s">
        <v>669</v>
      </c>
      <c r="P456" t="s">
        <v>46</v>
      </c>
      <c r="Q456" t="s">
        <v>173</v>
      </c>
      <c r="R456" t="s">
        <v>186</v>
      </c>
      <c r="S456">
        <v>39.76</v>
      </c>
      <c r="T456">
        <v>7</v>
      </c>
      <c r="U456">
        <v>0</v>
      </c>
      <c r="V456">
        <v>18.687199999999997</v>
      </c>
    </row>
    <row r="457" spans="1:22" x14ac:dyDescent="0.3">
      <c r="A457">
        <v>456</v>
      </c>
      <c r="B457" t="s">
        <v>1578</v>
      </c>
      <c r="C457">
        <v>2013</v>
      </c>
      <c r="D457" s="27">
        <v>41622</v>
      </c>
      <c r="E457" s="2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7239</v>
      </c>
      <c r="B458" t="s">
        <v>9366</v>
      </c>
      <c r="C458">
        <v>2013</v>
      </c>
      <c r="D458" s="27">
        <v>41633</v>
      </c>
      <c r="E458" s="27">
        <v>41639</v>
      </c>
      <c r="F458" t="s">
        <v>50</v>
      </c>
      <c r="G458" t="s">
        <v>2122</v>
      </c>
      <c r="H458" t="s">
        <v>2123</v>
      </c>
      <c r="I458" t="s">
        <v>26</v>
      </c>
      <c r="J458" t="s">
        <v>27</v>
      </c>
      <c r="K458" t="s">
        <v>630</v>
      </c>
      <c r="L458" t="s">
        <v>43</v>
      </c>
      <c r="M458">
        <v>95123</v>
      </c>
      <c r="N458" t="s">
        <v>44</v>
      </c>
      <c r="O458" t="s">
        <v>6083</v>
      </c>
      <c r="P458" t="s">
        <v>32</v>
      </c>
      <c r="Q458" t="s">
        <v>65</v>
      </c>
      <c r="R458" t="s">
        <v>6084</v>
      </c>
      <c r="S458">
        <v>43.96</v>
      </c>
      <c r="T458">
        <v>7</v>
      </c>
      <c r="U458">
        <v>0</v>
      </c>
      <c r="V458">
        <v>18.463200000000004</v>
      </c>
    </row>
    <row r="459" spans="1:22" x14ac:dyDescent="0.3">
      <c r="A459">
        <v>7237</v>
      </c>
      <c r="B459" t="s">
        <v>9362</v>
      </c>
      <c r="C459">
        <v>2011</v>
      </c>
      <c r="D459" s="27">
        <v>40884</v>
      </c>
      <c r="E459" s="27">
        <v>40887</v>
      </c>
      <c r="F459" t="s">
        <v>188</v>
      </c>
      <c r="G459" t="s">
        <v>1918</v>
      </c>
      <c r="H459" t="s">
        <v>1919</v>
      </c>
      <c r="I459" t="s">
        <v>26</v>
      </c>
      <c r="J459" t="s">
        <v>27</v>
      </c>
      <c r="K459" t="s">
        <v>42</v>
      </c>
      <c r="L459" t="s">
        <v>43</v>
      </c>
      <c r="M459">
        <v>90049</v>
      </c>
      <c r="N459" t="s">
        <v>44</v>
      </c>
      <c r="O459" t="s">
        <v>2535</v>
      </c>
      <c r="P459" t="s">
        <v>46</v>
      </c>
      <c r="Q459" t="s">
        <v>68</v>
      </c>
      <c r="R459" t="s">
        <v>2536</v>
      </c>
      <c r="S459">
        <v>8.64</v>
      </c>
      <c r="T459">
        <v>3</v>
      </c>
      <c r="U459">
        <v>0</v>
      </c>
      <c r="V459">
        <v>2.4192</v>
      </c>
    </row>
    <row r="460" spans="1:22" x14ac:dyDescent="0.3">
      <c r="A460">
        <v>7204</v>
      </c>
      <c r="B460" t="s">
        <v>9345</v>
      </c>
      <c r="C460">
        <v>2011</v>
      </c>
      <c r="D460" s="27">
        <v>40906</v>
      </c>
      <c r="E460" s="27">
        <v>40910</v>
      </c>
      <c r="F460" t="s">
        <v>50</v>
      </c>
      <c r="G460" t="s">
        <v>3763</v>
      </c>
      <c r="H460" t="s">
        <v>3764</v>
      </c>
      <c r="I460" t="s">
        <v>102</v>
      </c>
      <c r="J460" t="s">
        <v>27</v>
      </c>
      <c r="K460" t="s">
        <v>9306</v>
      </c>
      <c r="L460" t="s">
        <v>211</v>
      </c>
      <c r="M460">
        <v>60174</v>
      </c>
      <c r="N460" t="s">
        <v>105</v>
      </c>
      <c r="O460" t="s">
        <v>7600</v>
      </c>
      <c r="P460" t="s">
        <v>32</v>
      </c>
      <c r="Q460" t="s">
        <v>65</v>
      </c>
      <c r="R460" t="s">
        <v>7601</v>
      </c>
      <c r="S460">
        <v>8.7360000000000007</v>
      </c>
      <c r="T460">
        <v>3</v>
      </c>
      <c r="U460">
        <v>0.6</v>
      </c>
      <c r="V460">
        <v>-4.804800000000002</v>
      </c>
    </row>
    <row r="461" spans="1:22" x14ac:dyDescent="0.3">
      <c r="A461">
        <v>460</v>
      </c>
      <c r="B461" t="s">
        <v>1591</v>
      </c>
      <c r="C461">
        <v>2012</v>
      </c>
      <c r="D461" s="27">
        <v>41258</v>
      </c>
      <c r="E461" s="27">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27">
        <v>41258</v>
      </c>
      <c r="E462" s="27">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27">
        <v>41258</v>
      </c>
      <c r="E463" s="27">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7182</v>
      </c>
      <c r="B464" t="s">
        <v>9331</v>
      </c>
      <c r="C464">
        <v>2013</v>
      </c>
      <c r="D464" s="27">
        <v>41636</v>
      </c>
      <c r="E464" s="27">
        <v>41639</v>
      </c>
      <c r="F464" t="s">
        <v>23</v>
      </c>
      <c r="G464" t="s">
        <v>5245</v>
      </c>
      <c r="H464" t="s">
        <v>5246</v>
      </c>
      <c r="I464" t="s">
        <v>26</v>
      </c>
      <c r="J464" t="s">
        <v>27</v>
      </c>
      <c r="K464" t="s">
        <v>2470</v>
      </c>
      <c r="L464" t="s">
        <v>498</v>
      </c>
      <c r="M464">
        <v>43130</v>
      </c>
      <c r="N464" t="s">
        <v>148</v>
      </c>
      <c r="O464" t="s">
        <v>4258</v>
      </c>
      <c r="P464" t="s">
        <v>71</v>
      </c>
      <c r="Q464" t="s">
        <v>161</v>
      </c>
      <c r="R464" t="s">
        <v>4259</v>
      </c>
      <c r="S464">
        <v>40</v>
      </c>
      <c r="T464">
        <v>2</v>
      </c>
      <c r="U464">
        <v>0.2</v>
      </c>
      <c r="V464">
        <v>0.5</v>
      </c>
    </row>
    <row r="465" spans="1:22" x14ac:dyDescent="0.3">
      <c r="A465">
        <v>7156</v>
      </c>
      <c r="B465" t="s">
        <v>9315</v>
      </c>
      <c r="C465">
        <v>2012</v>
      </c>
      <c r="D465" s="27">
        <v>41268</v>
      </c>
      <c r="E465" s="27">
        <v>41270</v>
      </c>
      <c r="F465" t="s">
        <v>23</v>
      </c>
      <c r="G465" t="s">
        <v>242</v>
      </c>
      <c r="H465" t="s">
        <v>243</v>
      </c>
      <c r="I465" t="s">
        <v>26</v>
      </c>
      <c r="J465" t="s">
        <v>27</v>
      </c>
      <c r="K465" t="s">
        <v>497</v>
      </c>
      <c r="L465" t="s">
        <v>1272</v>
      </c>
      <c r="M465">
        <v>31907</v>
      </c>
      <c r="N465" t="s">
        <v>30</v>
      </c>
      <c r="O465" t="s">
        <v>1393</v>
      </c>
      <c r="P465" t="s">
        <v>46</v>
      </c>
      <c r="Q465" t="s">
        <v>75</v>
      </c>
      <c r="R465" t="s">
        <v>1394</v>
      </c>
      <c r="S465">
        <v>157.89999999999998</v>
      </c>
      <c r="T465">
        <v>5</v>
      </c>
      <c r="U465">
        <v>0</v>
      </c>
      <c r="V465">
        <v>74.212999999999994</v>
      </c>
    </row>
    <row r="466" spans="1:22" x14ac:dyDescent="0.3">
      <c r="A466">
        <v>7155</v>
      </c>
      <c r="B466" t="s">
        <v>9315</v>
      </c>
      <c r="C466">
        <v>2012</v>
      </c>
      <c r="D466" s="27">
        <v>41268</v>
      </c>
      <c r="E466" s="27">
        <v>41270</v>
      </c>
      <c r="F466" t="s">
        <v>23</v>
      </c>
      <c r="G466" t="s">
        <v>242</v>
      </c>
      <c r="H466" t="s">
        <v>243</v>
      </c>
      <c r="I466" t="s">
        <v>26</v>
      </c>
      <c r="J466" t="s">
        <v>27</v>
      </c>
      <c r="K466" t="s">
        <v>497</v>
      </c>
      <c r="L466" t="s">
        <v>1272</v>
      </c>
      <c r="M466">
        <v>31907</v>
      </c>
      <c r="N466" t="s">
        <v>30</v>
      </c>
      <c r="O466" t="s">
        <v>8503</v>
      </c>
      <c r="P466" t="s">
        <v>32</v>
      </c>
      <c r="Q466" t="s">
        <v>65</v>
      </c>
      <c r="R466" t="s">
        <v>8504</v>
      </c>
      <c r="S466">
        <v>275.88</v>
      </c>
      <c r="T466">
        <v>6</v>
      </c>
      <c r="U466">
        <v>0</v>
      </c>
      <c r="V466">
        <v>46.899599999999964</v>
      </c>
    </row>
    <row r="467" spans="1:22" x14ac:dyDescent="0.3">
      <c r="A467">
        <v>7154</v>
      </c>
      <c r="B467" t="s">
        <v>9314</v>
      </c>
      <c r="C467">
        <v>2012</v>
      </c>
      <c r="D467" s="27">
        <v>41253</v>
      </c>
      <c r="E467" s="27">
        <v>41258</v>
      </c>
      <c r="F467" t="s">
        <v>50</v>
      </c>
      <c r="G467" t="s">
        <v>4129</v>
      </c>
      <c r="H467" t="s">
        <v>4130</v>
      </c>
      <c r="I467" t="s">
        <v>26</v>
      </c>
      <c r="J467" t="s">
        <v>27</v>
      </c>
      <c r="K467" t="s">
        <v>303</v>
      </c>
      <c r="L467" t="s">
        <v>211</v>
      </c>
      <c r="M467">
        <v>60610</v>
      </c>
      <c r="N467" t="s">
        <v>105</v>
      </c>
      <c r="O467" t="s">
        <v>3851</v>
      </c>
      <c r="P467" t="s">
        <v>46</v>
      </c>
      <c r="Q467" t="s">
        <v>78</v>
      </c>
      <c r="R467" t="s">
        <v>3852</v>
      </c>
      <c r="S467">
        <v>53.087999999999994</v>
      </c>
      <c r="T467">
        <v>7</v>
      </c>
      <c r="U467">
        <v>0.8</v>
      </c>
      <c r="V467">
        <v>-108.8304</v>
      </c>
    </row>
    <row r="468" spans="1:22" x14ac:dyDescent="0.3">
      <c r="A468">
        <v>7152</v>
      </c>
      <c r="B468" t="s">
        <v>9312</v>
      </c>
      <c r="C468">
        <v>2014</v>
      </c>
      <c r="D468" s="27">
        <v>41996</v>
      </c>
      <c r="E468" s="27">
        <v>41999</v>
      </c>
      <c r="F468" t="s">
        <v>23</v>
      </c>
      <c r="G468" t="s">
        <v>7439</v>
      </c>
      <c r="H468" t="s">
        <v>7440</v>
      </c>
      <c r="I468" t="s">
        <v>26</v>
      </c>
      <c r="J468" t="s">
        <v>27</v>
      </c>
      <c r="K468" t="s">
        <v>1823</v>
      </c>
      <c r="L468" t="s">
        <v>310</v>
      </c>
      <c r="M468">
        <v>85204</v>
      </c>
      <c r="N468" t="s">
        <v>44</v>
      </c>
      <c r="O468" t="s">
        <v>3772</v>
      </c>
      <c r="P468" t="s">
        <v>32</v>
      </c>
      <c r="Q468" t="s">
        <v>56</v>
      </c>
      <c r="R468" t="s">
        <v>3773</v>
      </c>
      <c r="S468">
        <v>182.55</v>
      </c>
      <c r="T468">
        <v>2</v>
      </c>
      <c r="U468">
        <v>0.5</v>
      </c>
      <c r="V468">
        <v>-135.08699999999999</v>
      </c>
    </row>
    <row r="469" spans="1:22" x14ac:dyDescent="0.3">
      <c r="A469">
        <v>7151</v>
      </c>
      <c r="B469" t="s">
        <v>9311</v>
      </c>
      <c r="C469">
        <v>2014</v>
      </c>
      <c r="D469" s="27">
        <v>41996</v>
      </c>
      <c r="E469" s="27">
        <v>42000</v>
      </c>
      <c r="F469" t="s">
        <v>50</v>
      </c>
      <c r="G469" t="s">
        <v>6212</v>
      </c>
      <c r="H469" t="s">
        <v>6213</v>
      </c>
      <c r="I469" t="s">
        <v>102</v>
      </c>
      <c r="J469" t="s">
        <v>27</v>
      </c>
      <c r="K469" t="s">
        <v>7881</v>
      </c>
      <c r="L469" t="s">
        <v>358</v>
      </c>
      <c r="M469">
        <v>35401</v>
      </c>
      <c r="N469" t="s">
        <v>30</v>
      </c>
      <c r="O469" t="s">
        <v>1839</v>
      </c>
      <c r="P469" t="s">
        <v>32</v>
      </c>
      <c r="Q469" t="s">
        <v>36</v>
      </c>
      <c r="R469" t="s">
        <v>1840</v>
      </c>
      <c r="S469">
        <v>141.96</v>
      </c>
      <c r="T469">
        <v>2</v>
      </c>
      <c r="U469">
        <v>0</v>
      </c>
      <c r="V469">
        <v>35.490000000000009</v>
      </c>
    </row>
    <row r="470" spans="1:22" x14ac:dyDescent="0.3">
      <c r="A470">
        <v>7123</v>
      </c>
      <c r="B470" t="s">
        <v>9298</v>
      </c>
      <c r="C470">
        <v>2014</v>
      </c>
      <c r="D470" s="27">
        <v>41975</v>
      </c>
      <c r="E470" s="27">
        <v>41982</v>
      </c>
      <c r="F470" t="s">
        <v>50</v>
      </c>
      <c r="G470" t="s">
        <v>51</v>
      </c>
      <c r="H470" t="s">
        <v>52</v>
      </c>
      <c r="I470" t="s">
        <v>26</v>
      </c>
      <c r="J470" t="s">
        <v>27</v>
      </c>
      <c r="K470" t="s">
        <v>95</v>
      </c>
      <c r="L470" t="s">
        <v>96</v>
      </c>
      <c r="M470">
        <v>98105</v>
      </c>
      <c r="N470" t="s">
        <v>44</v>
      </c>
      <c r="O470" t="s">
        <v>6577</v>
      </c>
      <c r="P470" t="s">
        <v>32</v>
      </c>
      <c r="Q470" t="s">
        <v>33</v>
      </c>
      <c r="R470" t="s">
        <v>6578</v>
      </c>
      <c r="S470">
        <v>141.96</v>
      </c>
      <c r="T470">
        <v>2</v>
      </c>
      <c r="U470">
        <v>0</v>
      </c>
      <c r="V470">
        <v>41.168399999999991</v>
      </c>
    </row>
    <row r="471" spans="1:22" x14ac:dyDescent="0.3">
      <c r="A471">
        <v>470</v>
      </c>
      <c r="B471" t="s">
        <v>1617</v>
      </c>
      <c r="C471">
        <v>2013</v>
      </c>
      <c r="D471" s="27">
        <v>41625</v>
      </c>
      <c r="E471" s="27">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27">
        <v>41263</v>
      </c>
      <c r="E472" s="27">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7122</v>
      </c>
      <c r="B473" t="s">
        <v>9298</v>
      </c>
      <c r="C473">
        <v>2014</v>
      </c>
      <c r="D473" s="27">
        <v>41975</v>
      </c>
      <c r="E473" s="27">
        <v>41982</v>
      </c>
      <c r="F473" t="s">
        <v>50</v>
      </c>
      <c r="G473" t="s">
        <v>51</v>
      </c>
      <c r="H473" t="s">
        <v>52</v>
      </c>
      <c r="I473" t="s">
        <v>26</v>
      </c>
      <c r="J473" t="s">
        <v>27</v>
      </c>
      <c r="K473" t="s">
        <v>95</v>
      </c>
      <c r="L473" t="s">
        <v>96</v>
      </c>
      <c r="M473">
        <v>98105</v>
      </c>
      <c r="N473" t="s">
        <v>44</v>
      </c>
      <c r="O473" t="s">
        <v>8690</v>
      </c>
      <c r="P473" t="s">
        <v>46</v>
      </c>
      <c r="Q473" t="s">
        <v>90</v>
      </c>
      <c r="R473" t="s">
        <v>8691</v>
      </c>
      <c r="S473">
        <v>41.86</v>
      </c>
      <c r="T473">
        <v>7</v>
      </c>
      <c r="U473">
        <v>0</v>
      </c>
      <c r="V473">
        <v>18.837</v>
      </c>
    </row>
    <row r="474" spans="1:22" x14ac:dyDescent="0.3">
      <c r="A474">
        <v>7100</v>
      </c>
      <c r="B474" t="s">
        <v>9286</v>
      </c>
      <c r="C474">
        <v>2012</v>
      </c>
      <c r="D474" s="27">
        <v>41269</v>
      </c>
      <c r="E474" s="27">
        <v>41273</v>
      </c>
      <c r="F474" t="s">
        <v>23</v>
      </c>
      <c r="G474" t="s">
        <v>5879</v>
      </c>
      <c r="H474" t="s">
        <v>5880</v>
      </c>
      <c r="I474" t="s">
        <v>26</v>
      </c>
      <c r="J474" t="s">
        <v>27</v>
      </c>
      <c r="K474" t="s">
        <v>266</v>
      </c>
      <c r="L474" t="s">
        <v>267</v>
      </c>
      <c r="M474">
        <v>10009</v>
      </c>
      <c r="N474" t="s">
        <v>148</v>
      </c>
      <c r="O474" t="s">
        <v>8178</v>
      </c>
      <c r="P474" t="s">
        <v>46</v>
      </c>
      <c r="Q474" t="s">
        <v>90</v>
      </c>
      <c r="R474" t="s">
        <v>8179</v>
      </c>
      <c r="S474">
        <v>212.64</v>
      </c>
      <c r="T474">
        <v>6</v>
      </c>
      <c r="U474">
        <v>0</v>
      </c>
      <c r="V474">
        <v>99.940799999999982</v>
      </c>
    </row>
    <row r="475" spans="1:22" x14ac:dyDescent="0.3">
      <c r="A475">
        <v>7066</v>
      </c>
      <c r="B475" t="s">
        <v>9269</v>
      </c>
      <c r="C475">
        <v>2011</v>
      </c>
      <c r="D475" s="27">
        <v>40883</v>
      </c>
      <c r="E475" s="27">
        <v>40885</v>
      </c>
      <c r="F475" t="s">
        <v>188</v>
      </c>
      <c r="G475" t="s">
        <v>2293</v>
      </c>
      <c r="H475" t="s">
        <v>2294</v>
      </c>
      <c r="I475" t="s">
        <v>41</v>
      </c>
      <c r="J475" t="s">
        <v>27</v>
      </c>
      <c r="K475" t="s">
        <v>42</v>
      </c>
      <c r="L475" t="s">
        <v>43</v>
      </c>
      <c r="M475">
        <v>90008</v>
      </c>
      <c r="N475" t="s">
        <v>44</v>
      </c>
      <c r="O475" t="s">
        <v>2870</v>
      </c>
      <c r="P475" t="s">
        <v>46</v>
      </c>
      <c r="Q475" t="s">
        <v>59</v>
      </c>
      <c r="R475" t="s">
        <v>2871</v>
      </c>
      <c r="S475">
        <v>1261.33</v>
      </c>
      <c r="T475">
        <v>7</v>
      </c>
      <c r="U475">
        <v>0</v>
      </c>
      <c r="V475">
        <v>327.94580000000002</v>
      </c>
    </row>
    <row r="476" spans="1:22" x14ac:dyDescent="0.3">
      <c r="A476">
        <v>7063</v>
      </c>
      <c r="B476" t="s">
        <v>9266</v>
      </c>
      <c r="C476">
        <v>2013</v>
      </c>
      <c r="D476" s="27">
        <v>41638</v>
      </c>
      <c r="E476" s="27">
        <v>41640</v>
      </c>
      <c r="F476" t="s">
        <v>23</v>
      </c>
      <c r="G476" t="s">
        <v>916</v>
      </c>
      <c r="H476" t="s">
        <v>917</v>
      </c>
      <c r="I476" t="s">
        <v>26</v>
      </c>
      <c r="J476" t="s">
        <v>27</v>
      </c>
      <c r="K476" t="s">
        <v>318</v>
      </c>
      <c r="L476" t="s">
        <v>420</v>
      </c>
      <c r="M476">
        <v>97477</v>
      </c>
      <c r="N476" t="s">
        <v>44</v>
      </c>
      <c r="O476" t="s">
        <v>8404</v>
      </c>
      <c r="P476" t="s">
        <v>46</v>
      </c>
      <c r="Q476" t="s">
        <v>173</v>
      </c>
      <c r="R476" t="s">
        <v>8056</v>
      </c>
      <c r="S476">
        <v>27.792000000000002</v>
      </c>
      <c r="T476">
        <v>3</v>
      </c>
      <c r="U476">
        <v>0.2</v>
      </c>
      <c r="V476">
        <v>10.422000000000001</v>
      </c>
    </row>
    <row r="477" spans="1:22" x14ac:dyDescent="0.3">
      <c r="A477">
        <v>7061</v>
      </c>
      <c r="B477" t="s">
        <v>9262</v>
      </c>
      <c r="C477">
        <v>2013</v>
      </c>
      <c r="D477" s="27">
        <v>41620</v>
      </c>
      <c r="E477" s="27">
        <v>41620</v>
      </c>
      <c r="F477" t="s">
        <v>1290</v>
      </c>
      <c r="G477" t="s">
        <v>5054</v>
      </c>
      <c r="H477" t="s">
        <v>5055</v>
      </c>
      <c r="I477" t="s">
        <v>26</v>
      </c>
      <c r="J477" t="s">
        <v>27</v>
      </c>
      <c r="K477" t="s">
        <v>1883</v>
      </c>
      <c r="L477" t="s">
        <v>43</v>
      </c>
      <c r="M477">
        <v>92804</v>
      </c>
      <c r="N477" t="s">
        <v>44</v>
      </c>
      <c r="O477" t="s">
        <v>9263</v>
      </c>
      <c r="P477" t="s">
        <v>46</v>
      </c>
      <c r="Q477" t="s">
        <v>75</v>
      </c>
      <c r="R477" t="s">
        <v>9264</v>
      </c>
      <c r="S477">
        <v>5.8719999999999999</v>
      </c>
      <c r="T477">
        <v>2</v>
      </c>
      <c r="U477">
        <v>0.2</v>
      </c>
      <c r="V477">
        <v>2.1286</v>
      </c>
    </row>
    <row r="478" spans="1:22" x14ac:dyDescent="0.3">
      <c r="A478">
        <v>7060</v>
      </c>
      <c r="B478" t="s">
        <v>9262</v>
      </c>
      <c r="C478">
        <v>2013</v>
      </c>
      <c r="D478" s="27">
        <v>41620</v>
      </c>
      <c r="E478" s="27">
        <v>41620</v>
      </c>
      <c r="F478" t="s">
        <v>1290</v>
      </c>
      <c r="G478" t="s">
        <v>5054</v>
      </c>
      <c r="H478" t="s">
        <v>5055</v>
      </c>
      <c r="I478" t="s">
        <v>26</v>
      </c>
      <c r="J478" t="s">
        <v>27</v>
      </c>
      <c r="K478" t="s">
        <v>1883</v>
      </c>
      <c r="L478" t="s">
        <v>43</v>
      </c>
      <c r="M478">
        <v>92804</v>
      </c>
      <c r="N478" t="s">
        <v>44</v>
      </c>
      <c r="O478" t="s">
        <v>2276</v>
      </c>
      <c r="P478" t="s">
        <v>46</v>
      </c>
      <c r="Q478" t="s">
        <v>78</v>
      </c>
      <c r="R478" t="s">
        <v>2277</v>
      </c>
      <c r="S478">
        <v>83.42</v>
      </c>
      <c r="T478">
        <v>2</v>
      </c>
      <c r="U478">
        <v>0</v>
      </c>
      <c r="V478">
        <v>24.191799999999994</v>
      </c>
    </row>
    <row r="479" spans="1:22" x14ac:dyDescent="0.3">
      <c r="A479">
        <v>7059</v>
      </c>
      <c r="B479" t="s">
        <v>9262</v>
      </c>
      <c r="C479">
        <v>2013</v>
      </c>
      <c r="D479" s="27">
        <v>41620</v>
      </c>
      <c r="E479" s="27">
        <v>41620</v>
      </c>
      <c r="F479" t="s">
        <v>1290</v>
      </c>
      <c r="G479" t="s">
        <v>5054</v>
      </c>
      <c r="H479" t="s">
        <v>5055</v>
      </c>
      <c r="I479" t="s">
        <v>26</v>
      </c>
      <c r="J479" t="s">
        <v>27</v>
      </c>
      <c r="K479" t="s">
        <v>1883</v>
      </c>
      <c r="L479" t="s">
        <v>43</v>
      </c>
      <c r="M479">
        <v>92804</v>
      </c>
      <c r="N479" t="s">
        <v>44</v>
      </c>
      <c r="O479" t="s">
        <v>8522</v>
      </c>
      <c r="P479" t="s">
        <v>46</v>
      </c>
      <c r="Q479" t="s">
        <v>59</v>
      </c>
      <c r="R479" t="s">
        <v>8523</v>
      </c>
      <c r="S479">
        <v>50.22</v>
      </c>
      <c r="T479">
        <v>3</v>
      </c>
      <c r="U479">
        <v>0</v>
      </c>
      <c r="V479">
        <v>2.0087999999999973</v>
      </c>
    </row>
    <row r="480" spans="1:22" x14ac:dyDescent="0.3">
      <c r="A480">
        <v>7058</v>
      </c>
      <c r="B480" t="s">
        <v>9262</v>
      </c>
      <c r="C480">
        <v>2013</v>
      </c>
      <c r="D480" s="27">
        <v>41620</v>
      </c>
      <c r="E480" s="27">
        <v>41620</v>
      </c>
      <c r="F480" t="s">
        <v>1290</v>
      </c>
      <c r="G480" t="s">
        <v>5054</v>
      </c>
      <c r="H480" t="s">
        <v>5055</v>
      </c>
      <c r="I480" t="s">
        <v>26</v>
      </c>
      <c r="J480" t="s">
        <v>27</v>
      </c>
      <c r="K480" t="s">
        <v>1883</v>
      </c>
      <c r="L480" t="s">
        <v>43</v>
      </c>
      <c r="M480">
        <v>92804</v>
      </c>
      <c r="N480" t="s">
        <v>44</v>
      </c>
      <c r="O480" t="s">
        <v>3489</v>
      </c>
      <c r="P480" t="s">
        <v>32</v>
      </c>
      <c r="Q480" t="s">
        <v>56</v>
      </c>
      <c r="R480" t="s">
        <v>3490</v>
      </c>
      <c r="S480">
        <v>892.13600000000008</v>
      </c>
      <c r="T480">
        <v>7</v>
      </c>
      <c r="U480">
        <v>0.2</v>
      </c>
      <c r="V480">
        <v>111.51699999999991</v>
      </c>
    </row>
    <row r="481" spans="1:22" x14ac:dyDescent="0.3">
      <c r="A481">
        <v>7057</v>
      </c>
      <c r="B481" t="s">
        <v>9262</v>
      </c>
      <c r="C481">
        <v>2013</v>
      </c>
      <c r="D481" s="27">
        <v>41620</v>
      </c>
      <c r="E481" s="27">
        <v>41620</v>
      </c>
      <c r="F481" t="s">
        <v>1290</v>
      </c>
      <c r="G481" t="s">
        <v>5054</v>
      </c>
      <c r="H481" t="s">
        <v>5055</v>
      </c>
      <c r="I481" t="s">
        <v>26</v>
      </c>
      <c r="J481" t="s">
        <v>27</v>
      </c>
      <c r="K481" t="s">
        <v>1883</v>
      </c>
      <c r="L481" t="s">
        <v>43</v>
      </c>
      <c r="M481">
        <v>92804</v>
      </c>
      <c r="N481" t="s">
        <v>44</v>
      </c>
      <c r="O481" t="s">
        <v>3221</v>
      </c>
      <c r="P481" t="s">
        <v>46</v>
      </c>
      <c r="Q481" t="s">
        <v>75</v>
      </c>
      <c r="R481" t="s">
        <v>3222</v>
      </c>
      <c r="S481">
        <v>122.688</v>
      </c>
      <c r="T481">
        <v>9</v>
      </c>
      <c r="U481">
        <v>0.2</v>
      </c>
      <c r="V481">
        <v>39.873599999999982</v>
      </c>
    </row>
    <row r="482" spans="1:22" x14ac:dyDescent="0.3">
      <c r="A482">
        <v>7056</v>
      </c>
      <c r="B482" t="s">
        <v>9262</v>
      </c>
      <c r="C482">
        <v>2013</v>
      </c>
      <c r="D482" s="27">
        <v>41620</v>
      </c>
      <c r="E482" s="27">
        <v>41620</v>
      </c>
      <c r="F482" t="s">
        <v>1290</v>
      </c>
      <c r="G482" t="s">
        <v>5054</v>
      </c>
      <c r="H482" t="s">
        <v>5055</v>
      </c>
      <c r="I482" t="s">
        <v>26</v>
      </c>
      <c r="J482" t="s">
        <v>27</v>
      </c>
      <c r="K482" t="s">
        <v>1883</v>
      </c>
      <c r="L482" t="s">
        <v>43</v>
      </c>
      <c r="M482">
        <v>92804</v>
      </c>
      <c r="N482" t="s">
        <v>44</v>
      </c>
      <c r="O482" t="s">
        <v>2047</v>
      </c>
      <c r="P482" t="s">
        <v>46</v>
      </c>
      <c r="Q482" t="s">
        <v>75</v>
      </c>
      <c r="R482" t="s">
        <v>2048</v>
      </c>
      <c r="S482">
        <v>35.808</v>
      </c>
      <c r="T482">
        <v>3</v>
      </c>
      <c r="U482">
        <v>0.2</v>
      </c>
      <c r="V482">
        <v>11.189999999999996</v>
      </c>
    </row>
    <row r="483" spans="1:22" x14ac:dyDescent="0.3">
      <c r="A483">
        <v>7055</v>
      </c>
      <c r="B483" t="s">
        <v>9262</v>
      </c>
      <c r="C483">
        <v>2013</v>
      </c>
      <c r="D483" s="27">
        <v>41620</v>
      </c>
      <c r="E483" s="27">
        <v>41620</v>
      </c>
      <c r="F483" t="s">
        <v>1290</v>
      </c>
      <c r="G483" t="s">
        <v>5054</v>
      </c>
      <c r="H483" t="s">
        <v>5055</v>
      </c>
      <c r="I483" t="s">
        <v>26</v>
      </c>
      <c r="J483" t="s">
        <v>27</v>
      </c>
      <c r="K483" t="s">
        <v>1883</v>
      </c>
      <c r="L483" t="s">
        <v>43</v>
      </c>
      <c r="M483">
        <v>92804</v>
      </c>
      <c r="N483" t="s">
        <v>44</v>
      </c>
      <c r="O483" t="s">
        <v>4839</v>
      </c>
      <c r="P483" t="s">
        <v>32</v>
      </c>
      <c r="Q483" t="s">
        <v>36</v>
      </c>
      <c r="R483" t="s">
        <v>4840</v>
      </c>
      <c r="S483">
        <v>363.92</v>
      </c>
      <c r="T483">
        <v>5</v>
      </c>
      <c r="U483">
        <v>0.2</v>
      </c>
      <c r="V483">
        <v>-31.843000000000018</v>
      </c>
    </row>
    <row r="484" spans="1:22" x14ac:dyDescent="0.3">
      <c r="A484">
        <v>7054</v>
      </c>
      <c r="B484" t="s">
        <v>9262</v>
      </c>
      <c r="C484">
        <v>2013</v>
      </c>
      <c r="D484" s="27">
        <v>41620</v>
      </c>
      <c r="E484" s="27">
        <v>41620</v>
      </c>
      <c r="F484" t="s">
        <v>1290</v>
      </c>
      <c r="G484" t="s">
        <v>5054</v>
      </c>
      <c r="H484" t="s">
        <v>5055</v>
      </c>
      <c r="I484" t="s">
        <v>26</v>
      </c>
      <c r="J484" t="s">
        <v>27</v>
      </c>
      <c r="K484" t="s">
        <v>1883</v>
      </c>
      <c r="L484" t="s">
        <v>43</v>
      </c>
      <c r="M484">
        <v>92804</v>
      </c>
      <c r="N484" t="s">
        <v>44</v>
      </c>
      <c r="O484" t="s">
        <v>2464</v>
      </c>
      <c r="P484" t="s">
        <v>71</v>
      </c>
      <c r="Q484" t="s">
        <v>161</v>
      </c>
      <c r="R484" t="s">
        <v>2465</v>
      </c>
      <c r="S484">
        <v>119.96</v>
      </c>
      <c r="T484">
        <v>4</v>
      </c>
      <c r="U484">
        <v>0</v>
      </c>
      <c r="V484">
        <v>25.191599999999994</v>
      </c>
    </row>
    <row r="485" spans="1:22" x14ac:dyDescent="0.3">
      <c r="A485">
        <v>7053</v>
      </c>
      <c r="B485" t="s">
        <v>9262</v>
      </c>
      <c r="C485">
        <v>2013</v>
      </c>
      <c r="D485" s="27">
        <v>41620</v>
      </c>
      <c r="E485" s="27">
        <v>41620</v>
      </c>
      <c r="F485" t="s">
        <v>1290</v>
      </c>
      <c r="G485" t="s">
        <v>5054</v>
      </c>
      <c r="H485" t="s">
        <v>5055</v>
      </c>
      <c r="I485" t="s">
        <v>26</v>
      </c>
      <c r="J485" t="s">
        <v>27</v>
      </c>
      <c r="K485" t="s">
        <v>1883</v>
      </c>
      <c r="L485" t="s">
        <v>43</v>
      </c>
      <c r="M485">
        <v>92804</v>
      </c>
      <c r="N485" t="s">
        <v>44</v>
      </c>
      <c r="O485" t="s">
        <v>4705</v>
      </c>
      <c r="P485" t="s">
        <v>46</v>
      </c>
      <c r="Q485" t="s">
        <v>90</v>
      </c>
      <c r="R485" t="s">
        <v>4706</v>
      </c>
      <c r="S485">
        <v>30.98</v>
      </c>
      <c r="T485">
        <v>1</v>
      </c>
      <c r="U485">
        <v>0</v>
      </c>
      <c r="V485">
        <v>13.940999999999999</v>
      </c>
    </row>
    <row r="486" spans="1:22" x14ac:dyDescent="0.3">
      <c r="A486">
        <v>7052</v>
      </c>
      <c r="B486" t="s">
        <v>9262</v>
      </c>
      <c r="C486">
        <v>2013</v>
      </c>
      <c r="D486" s="27">
        <v>41620</v>
      </c>
      <c r="E486" s="27">
        <v>41620</v>
      </c>
      <c r="F486" t="s">
        <v>1290</v>
      </c>
      <c r="G486" t="s">
        <v>5054</v>
      </c>
      <c r="H486" t="s">
        <v>5055</v>
      </c>
      <c r="I486" t="s">
        <v>26</v>
      </c>
      <c r="J486" t="s">
        <v>27</v>
      </c>
      <c r="K486" t="s">
        <v>1883</v>
      </c>
      <c r="L486" t="s">
        <v>43</v>
      </c>
      <c r="M486">
        <v>92804</v>
      </c>
      <c r="N486" t="s">
        <v>44</v>
      </c>
      <c r="O486" t="s">
        <v>8410</v>
      </c>
      <c r="P486" t="s">
        <v>46</v>
      </c>
      <c r="Q486" t="s">
        <v>68</v>
      </c>
      <c r="R486" t="s">
        <v>8411</v>
      </c>
      <c r="S486">
        <v>23.32</v>
      </c>
      <c r="T486">
        <v>2</v>
      </c>
      <c r="U486">
        <v>0</v>
      </c>
      <c r="V486">
        <v>6.0632000000000019</v>
      </c>
    </row>
    <row r="487" spans="1:22" x14ac:dyDescent="0.3">
      <c r="A487">
        <v>7051</v>
      </c>
      <c r="B487" t="s">
        <v>9262</v>
      </c>
      <c r="C487">
        <v>2013</v>
      </c>
      <c r="D487" s="27">
        <v>41620</v>
      </c>
      <c r="E487" s="27">
        <v>41620</v>
      </c>
      <c r="F487" t="s">
        <v>1290</v>
      </c>
      <c r="G487" t="s">
        <v>5054</v>
      </c>
      <c r="H487" t="s">
        <v>5055</v>
      </c>
      <c r="I487" t="s">
        <v>26</v>
      </c>
      <c r="J487" t="s">
        <v>27</v>
      </c>
      <c r="K487" t="s">
        <v>1883</v>
      </c>
      <c r="L487" t="s">
        <v>43</v>
      </c>
      <c r="M487">
        <v>92804</v>
      </c>
      <c r="N487" t="s">
        <v>44</v>
      </c>
      <c r="O487" t="s">
        <v>1088</v>
      </c>
      <c r="P487" t="s">
        <v>46</v>
      </c>
      <c r="Q487" t="s">
        <v>75</v>
      </c>
      <c r="R487" t="s">
        <v>1089</v>
      </c>
      <c r="S487">
        <v>209.60000000000002</v>
      </c>
      <c r="T487">
        <v>5</v>
      </c>
      <c r="U487">
        <v>0.2</v>
      </c>
      <c r="V487">
        <v>68.11999999999999</v>
      </c>
    </row>
    <row r="488" spans="1:22" x14ac:dyDescent="0.3">
      <c r="A488">
        <v>7042</v>
      </c>
      <c r="B488" t="s">
        <v>9256</v>
      </c>
      <c r="C488">
        <v>2014</v>
      </c>
      <c r="D488" s="27">
        <v>41991</v>
      </c>
      <c r="E488" s="27">
        <v>41997</v>
      </c>
      <c r="F488" t="s">
        <v>50</v>
      </c>
      <c r="G488" t="s">
        <v>2072</v>
      </c>
      <c r="H488" t="s">
        <v>2073</v>
      </c>
      <c r="I488" t="s">
        <v>26</v>
      </c>
      <c r="J488" t="s">
        <v>27</v>
      </c>
      <c r="K488" t="s">
        <v>266</v>
      </c>
      <c r="L488" t="s">
        <v>267</v>
      </c>
      <c r="M488">
        <v>10009</v>
      </c>
      <c r="N488" t="s">
        <v>148</v>
      </c>
      <c r="O488" t="s">
        <v>5271</v>
      </c>
      <c r="P488" t="s">
        <v>32</v>
      </c>
      <c r="Q488" t="s">
        <v>65</v>
      </c>
      <c r="R488" t="s">
        <v>5272</v>
      </c>
      <c r="S488">
        <v>124.36</v>
      </c>
      <c r="T488">
        <v>2</v>
      </c>
      <c r="U488">
        <v>0</v>
      </c>
      <c r="V488">
        <v>27.359200000000001</v>
      </c>
    </row>
    <row r="489" spans="1:22" x14ac:dyDescent="0.3">
      <c r="A489">
        <v>7041</v>
      </c>
      <c r="B489" t="s">
        <v>9256</v>
      </c>
      <c r="C489">
        <v>2014</v>
      </c>
      <c r="D489" s="27">
        <v>41991</v>
      </c>
      <c r="E489" s="27">
        <v>41997</v>
      </c>
      <c r="F489" t="s">
        <v>50</v>
      </c>
      <c r="G489" t="s">
        <v>2072</v>
      </c>
      <c r="H489" t="s">
        <v>2073</v>
      </c>
      <c r="I489" t="s">
        <v>26</v>
      </c>
      <c r="J489" t="s">
        <v>27</v>
      </c>
      <c r="K489" t="s">
        <v>266</v>
      </c>
      <c r="L489" t="s">
        <v>267</v>
      </c>
      <c r="M489">
        <v>10009</v>
      </c>
      <c r="N489" t="s">
        <v>148</v>
      </c>
      <c r="O489" t="s">
        <v>5487</v>
      </c>
      <c r="P489" t="s">
        <v>46</v>
      </c>
      <c r="Q489" t="s">
        <v>75</v>
      </c>
      <c r="R489" t="s">
        <v>5488</v>
      </c>
      <c r="S489">
        <v>24.816000000000003</v>
      </c>
      <c r="T489">
        <v>3</v>
      </c>
      <c r="U489">
        <v>0.2</v>
      </c>
      <c r="V489">
        <v>8.3753999999999991</v>
      </c>
    </row>
    <row r="490" spans="1:22" x14ac:dyDescent="0.3">
      <c r="A490">
        <v>7040</v>
      </c>
      <c r="B490" t="s">
        <v>9256</v>
      </c>
      <c r="C490">
        <v>2014</v>
      </c>
      <c r="D490" s="27">
        <v>41991</v>
      </c>
      <c r="E490" s="27">
        <v>41997</v>
      </c>
      <c r="F490" t="s">
        <v>50</v>
      </c>
      <c r="G490" t="s">
        <v>2072</v>
      </c>
      <c r="H490" t="s">
        <v>2073</v>
      </c>
      <c r="I490" t="s">
        <v>26</v>
      </c>
      <c r="J490" t="s">
        <v>27</v>
      </c>
      <c r="K490" t="s">
        <v>266</v>
      </c>
      <c r="L490" t="s">
        <v>267</v>
      </c>
      <c r="M490">
        <v>10009</v>
      </c>
      <c r="N490" t="s">
        <v>148</v>
      </c>
      <c r="O490" t="s">
        <v>933</v>
      </c>
      <c r="P490" t="s">
        <v>46</v>
      </c>
      <c r="Q490" t="s">
        <v>59</v>
      </c>
      <c r="R490" t="s">
        <v>934</v>
      </c>
      <c r="S490">
        <v>166.72</v>
      </c>
      <c r="T490">
        <v>2</v>
      </c>
      <c r="U490">
        <v>0</v>
      </c>
      <c r="V490">
        <v>41.680000000000007</v>
      </c>
    </row>
    <row r="491" spans="1:22" x14ac:dyDescent="0.3">
      <c r="A491">
        <v>7029</v>
      </c>
      <c r="B491" t="s">
        <v>9249</v>
      </c>
      <c r="C491">
        <v>2013</v>
      </c>
      <c r="D491" s="27">
        <v>41629</v>
      </c>
      <c r="E491" s="27">
        <v>41632</v>
      </c>
      <c r="F491" t="s">
        <v>23</v>
      </c>
      <c r="G491" t="s">
        <v>3644</v>
      </c>
      <c r="H491" t="s">
        <v>3645</v>
      </c>
      <c r="I491" t="s">
        <v>26</v>
      </c>
      <c r="J491" t="s">
        <v>27</v>
      </c>
      <c r="K491" t="s">
        <v>137</v>
      </c>
      <c r="L491" t="s">
        <v>138</v>
      </c>
      <c r="M491">
        <v>68025</v>
      </c>
      <c r="N491" t="s">
        <v>105</v>
      </c>
      <c r="O491" t="s">
        <v>3865</v>
      </c>
      <c r="P491" t="s">
        <v>46</v>
      </c>
      <c r="Q491" t="s">
        <v>90</v>
      </c>
      <c r="R491" t="s">
        <v>3866</v>
      </c>
      <c r="S491">
        <v>33.9</v>
      </c>
      <c r="T491">
        <v>5</v>
      </c>
      <c r="U491">
        <v>0</v>
      </c>
      <c r="V491">
        <v>15.593999999999999</v>
      </c>
    </row>
    <row r="492" spans="1:22" x14ac:dyDescent="0.3">
      <c r="A492">
        <v>7014</v>
      </c>
      <c r="B492" t="s">
        <v>9241</v>
      </c>
      <c r="C492">
        <v>2014</v>
      </c>
      <c r="D492" s="27">
        <v>41983</v>
      </c>
      <c r="E492" s="27">
        <v>41985</v>
      </c>
      <c r="F492" t="s">
        <v>23</v>
      </c>
      <c r="G492" t="s">
        <v>5603</v>
      </c>
      <c r="H492" t="s">
        <v>5604</v>
      </c>
      <c r="I492" t="s">
        <v>102</v>
      </c>
      <c r="J492" t="s">
        <v>27</v>
      </c>
      <c r="K492" t="s">
        <v>2640</v>
      </c>
      <c r="L492" t="s">
        <v>43</v>
      </c>
      <c r="M492">
        <v>93905</v>
      </c>
      <c r="N492" t="s">
        <v>44</v>
      </c>
      <c r="O492" t="s">
        <v>2609</v>
      </c>
      <c r="P492" t="s">
        <v>32</v>
      </c>
      <c r="Q492" t="s">
        <v>33</v>
      </c>
      <c r="R492" t="s">
        <v>2610</v>
      </c>
      <c r="S492">
        <v>148.25700000000001</v>
      </c>
      <c r="T492">
        <v>3</v>
      </c>
      <c r="U492">
        <v>0.15</v>
      </c>
      <c r="V492">
        <v>15.697800000000004</v>
      </c>
    </row>
    <row r="493" spans="1:22" x14ac:dyDescent="0.3">
      <c r="A493">
        <v>7007</v>
      </c>
      <c r="B493" t="s">
        <v>9238</v>
      </c>
      <c r="C493">
        <v>2011</v>
      </c>
      <c r="D493" s="27">
        <v>40892</v>
      </c>
      <c r="E493" s="27">
        <v>40898</v>
      </c>
      <c r="F493" t="s">
        <v>50</v>
      </c>
      <c r="G493" t="s">
        <v>1157</v>
      </c>
      <c r="H493" t="s">
        <v>1158</v>
      </c>
      <c r="I493" t="s">
        <v>41</v>
      </c>
      <c r="J493" t="s">
        <v>27</v>
      </c>
      <c r="K493" t="s">
        <v>303</v>
      </c>
      <c r="L493" t="s">
        <v>211</v>
      </c>
      <c r="M493">
        <v>60623</v>
      </c>
      <c r="N493" t="s">
        <v>105</v>
      </c>
      <c r="O493" t="s">
        <v>6056</v>
      </c>
      <c r="P493" t="s">
        <v>32</v>
      </c>
      <c r="Q493" t="s">
        <v>65</v>
      </c>
      <c r="R493" t="s">
        <v>6057</v>
      </c>
      <c r="S493">
        <v>8.5440000000000005</v>
      </c>
      <c r="T493">
        <v>2</v>
      </c>
      <c r="U493">
        <v>0.6</v>
      </c>
      <c r="V493">
        <v>-7.4759999999999991</v>
      </c>
    </row>
    <row r="494" spans="1:22" x14ac:dyDescent="0.3">
      <c r="A494">
        <v>7005</v>
      </c>
      <c r="B494" t="s">
        <v>9236</v>
      </c>
      <c r="C494">
        <v>2011</v>
      </c>
      <c r="D494" s="27">
        <v>40900</v>
      </c>
      <c r="E494" s="27">
        <v>40905</v>
      </c>
      <c r="F494" t="s">
        <v>50</v>
      </c>
      <c r="G494" t="s">
        <v>4667</v>
      </c>
      <c r="H494" t="s">
        <v>4668</v>
      </c>
      <c r="I494" t="s">
        <v>41</v>
      </c>
      <c r="J494" t="s">
        <v>27</v>
      </c>
      <c r="K494" t="s">
        <v>7385</v>
      </c>
      <c r="L494" t="s">
        <v>104</v>
      </c>
      <c r="M494">
        <v>77642</v>
      </c>
      <c r="N494" t="s">
        <v>105</v>
      </c>
      <c r="O494" t="s">
        <v>5773</v>
      </c>
      <c r="P494" t="s">
        <v>46</v>
      </c>
      <c r="Q494" t="s">
        <v>90</v>
      </c>
      <c r="R494" t="s">
        <v>5774</v>
      </c>
      <c r="S494">
        <v>5.1840000000000011</v>
      </c>
      <c r="T494">
        <v>1</v>
      </c>
      <c r="U494">
        <v>0.2</v>
      </c>
      <c r="V494">
        <v>1.8144</v>
      </c>
    </row>
    <row r="495" spans="1:22" x14ac:dyDescent="0.3">
      <c r="A495">
        <v>6998</v>
      </c>
      <c r="B495" t="s">
        <v>9230</v>
      </c>
      <c r="C495">
        <v>2014</v>
      </c>
      <c r="D495" s="27">
        <v>41997</v>
      </c>
      <c r="E495" s="27">
        <v>41999</v>
      </c>
      <c r="F495" t="s">
        <v>23</v>
      </c>
      <c r="G495" t="s">
        <v>704</v>
      </c>
      <c r="H495" t="s">
        <v>705</v>
      </c>
      <c r="I495" t="s">
        <v>41</v>
      </c>
      <c r="J495" t="s">
        <v>27</v>
      </c>
      <c r="K495" t="s">
        <v>3101</v>
      </c>
      <c r="L495" t="s">
        <v>211</v>
      </c>
      <c r="M495">
        <v>61107</v>
      </c>
      <c r="N495" t="s">
        <v>105</v>
      </c>
      <c r="O495" t="s">
        <v>4306</v>
      </c>
      <c r="P495" t="s">
        <v>46</v>
      </c>
      <c r="Q495" t="s">
        <v>90</v>
      </c>
      <c r="R495" t="s">
        <v>4307</v>
      </c>
      <c r="S495">
        <v>175.87200000000001</v>
      </c>
      <c r="T495">
        <v>4</v>
      </c>
      <c r="U495">
        <v>0.2</v>
      </c>
      <c r="V495">
        <v>63.753599999999992</v>
      </c>
    </row>
    <row r="496" spans="1:22" x14ac:dyDescent="0.3">
      <c r="A496">
        <v>6997</v>
      </c>
      <c r="B496" t="s">
        <v>9230</v>
      </c>
      <c r="C496">
        <v>2014</v>
      </c>
      <c r="D496" s="27">
        <v>41997</v>
      </c>
      <c r="E496" s="27">
        <v>41999</v>
      </c>
      <c r="F496" t="s">
        <v>23</v>
      </c>
      <c r="G496" t="s">
        <v>704</v>
      </c>
      <c r="H496" t="s">
        <v>705</v>
      </c>
      <c r="I496" t="s">
        <v>41</v>
      </c>
      <c r="J496" t="s">
        <v>27</v>
      </c>
      <c r="K496" t="s">
        <v>3101</v>
      </c>
      <c r="L496" t="s">
        <v>211</v>
      </c>
      <c r="M496">
        <v>61107</v>
      </c>
      <c r="N496" t="s">
        <v>105</v>
      </c>
      <c r="O496" t="s">
        <v>673</v>
      </c>
      <c r="P496" t="s">
        <v>46</v>
      </c>
      <c r="Q496" t="s">
        <v>75</v>
      </c>
      <c r="R496" t="s">
        <v>674</v>
      </c>
      <c r="S496">
        <v>13.839999999999998</v>
      </c>
      <c r="T496">
        <v>4</v>
      </c>
      <c r="U496">
        <v>0.8</v>
      </c>
      <c r="V496">
        <v>-22.144000000000005</v>
      </c>
    </row>
    <row r="497" spans="1:22" x14ac:dyDescent="0.3">
      <c r="A497">
        <v>496</v>
      </c>
      <c r="B497" t="s">
        <v>1703</v>
      </c>
      <c r="C497">
        <v>2012</v>
      </c>
      <c r="D497" s="27">
        <v>41270</v>
      </c>
      <c r="E497" s="2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6990</v>
      </c>
      <c r="B498" t="s">
        <v>9224</v>
      </c>
      <c r="C498">
        <v>2014</v>
      </c>
      <c r="D498" s="27">
        <v>41985</v>
      </c>
      <c r="E498" s="27">
        <v>41987</v>
      </c>
      <c r="F498" t="s">
        <v>188</v>
      </c>
      <c r="G498" t="s">
        <v>5176</v>
      </c>
      <c r="H498" t="s">
        <v>5177</v>
      </c>
      <c r="I498" t="s">
        <v>26</v>
      </c>
      <c r="J498" t="s">
        <v>27</v>
      </c>
      <c r="K498" t="s">
        <v>9225</v>
      </c>
      <c r="L498" t="s">
        <v>104</v>
      </c>
      <c r="M498">
        <v>79605</v>
      </c>
      <c r="N498" t="s">
        <v>105</v>
      </c>
      <c r="O498" t="s">
        <v>9226</v>
      </c>
      <c r="P498" t="s">
        <v>46</v>
      </c>
      <c r="Q498" t="s">
        <v>78</v>
      </c>
      <c r="R498" t="s">
        <v>9227</v>
      </c>
      <c r="S498">
        <v>1.3919999999999997</v>
      </c>
      <c r="T498">
        <v>2</v>
      </c>
      <c r="U498">
        <v>0.8</v>
      </c>
      <c r="V498">
        <v>-3.7584000000000009</v>
      </c>
    </row>
    <row r="499" spans="1:22" x14ac:dyDescent="0.3">
      <c r="A499">
        <v>6936</v>
      </c>
      <c r="B499" t="s">
        <v>9185</v>
      </c>
      <c r="C499">
        <v>2014</v>
      </c>
      <c r="D499" s="27">
        <v>41974</v>
      </c>
      <c r="E499" s="27">
        <v>41977</v>
      </c>
      <c r="F499" t="s">
        <v>23</v>
      </c>
      <c r="G499" t="s">
        <v>1383</v>
      </c>
      <c r="H499" t="s">
        <v>1384</v>
      </c>
      <c r="I499" t="s">
        <v>41</v>
      </c>
      <c r="J499" t="s">
        <v>27</v>
      </c>
      <c r="K499" t="s">
        <v>4172</v>
      </c>
      <c r="L499" t="s">
        <v>104</v>
      </c>
      <c r="M499">
        <v>79907</v>
      </c>
      <c r="N499" t="s">
        <v>105</v>
      </c>
      <c r="O499" t="s">
        <v>444</v>
      </c>
      <c r="P499" t="s">
        <v>71</v>
      </c>
      <c r="Q499" t="s">
        <v>161</v>
      </c>
      <c r="R499" t="s">
        <v>445</v>
      </c>
      <c r="S499">
        <v>95.976000000000013</v>
      </c>
      <c r="T499">
        <v>3</v>
      </c>
      <c r="U499">
        <v>0.2</v>
      </c>
      <c r="V499">
        <v>-10.797300000000011</v>
      </c>
    </row>
    <row r="500" spans="1:22" x14ac:dyDescent="0.3">
      <c r="A500">
        <v>6918</v>
      </c>
      <c r="B500" t="s">
        <v>9173</v>
      </c>
      <c r="C500">
        <v>2011</v>
      </c>
      <c r="D500" s="27">
        <v>40893</v>
      </c>
      <c r="E500" s="27">
        <v>40898</v>
      </c>
      <c r="F500" t="s">
        <v>50</v>
      </c>
      <c r="G500" t="s">
        <v>7370</v>
      </c>
      <c r="H500" t="s">
        <v>7371</v>
      </c>
      <c r="I500" t="s">
        <v>41</v>
      </c>
      <c r="J500" t="s">
        <v>27</v>
      </c>
      <c r="K500" t="s">
        <v>5395</v>
      </c>
      <c r="L500" t="s">
        <v>43</v>
      </c>
      <c r="M500">
        <v>95823</v>
      </c>
      <c r="N500" t="s">
        <v>44</v>
      </c>
      <c r="O500" t="s">
        <v>4519</v>
      </c>
      <c r="P500" t="s">
        <v>32</v>
      </c>
      <c r="Q500" t="s">
        <v>36</v>
      </c>
      <c r="R500" t="s">
        <v>4520</v>
      </c>
      <c r="S500">
        <v>1403.9200000000003</v>
      </c>
      <c r="T500">
        <v>5</v>
      </c>
      <c r="U500">
        <v>0.2</v>
      </c>
      <c r="V500">
        <v>70.196000000000026</v>
      </c>
    </row>
    <row r="501" spans="1:22" x14ac:dyDescent="0.3">
      <c r="A501">
        <v>6917</v>
      </c>
      <c r="B501" t="s">
        <v>9172</v>
      </c>
      <c r="C501">
        <v>2011</v>
      </c>
      <c r="D501" s="27">
        <v>40899</v>
      </c>
      <c r="E501" s="27">
        <v>40906</v>
      </c>
      <c r="F501" t="s">
        <v>50</v>
      </c>
      <c r="G501" t="s">
        <v>3486</v>
      </c>
      <c r="H501" t="s">
        <v>3487</v>
      </c>
      <c r="I501" t="s">
        <v>26</v>
      </c>
      <c r="J501" t="s">
        <v>27</v>
      </c>
      <c r="K501" t="s">
        <v>303</v>
      </c>
      <c r="L501" t="s">
        <v>211</v>
      </c>
      <c r="M501">
        <v>60623</v>
      </c>
      <c r="N501" t="s">
        <v>105</v>
      </c>
      <c r="O501" t="s">
        <v>3793</v>
      </c>
      <c r="P501" t="s">
        <v>46</v>
      </c>
      <c r="Q501" t="s">
        <v>90</v>
      </c>
      <c r="R501" t="s">
        <v>3794</v>
      </c>
      <c r="S501">
        <v>124.032</v>
      </c>
      <c r="T501">
        <v>4</v>
      </c>
      <c r="U501">
        <v>0.2</v>
      </c>
      <c r="V501">
        <v>44.961600000000004</v>
      </c>
    </row>
    <row r="502" spans="1:22" x14ac:dyDescent="0.3">
      <c r="A502">
        <v>6916</v>
      </c>
      <c r="B502" t="s">
        <v>9172</v>
      </c>
      <c r="C502">
        <v>2011</v>
      </c>
      <c r="D502" s="27">
        <v>40899</v>
      </c>
      <c r="E502" s="27">
        <v>40906</v>
      </c>
      <c r="F502" t="s">
        <v>50</v>
      </c>
      <c r="G502" t="s">
        <v>3486</v>
      </c>
      <c r="H502" t="s">
        <v>3487</v>
      </c>
      <c r="I502" t="s">
        <v>26</v>
      </c>
      <c r="J502" t="s">
        <v>27</v>
      </c>
      <c r="K502" t="s">
        <v>303</v>
      </c>
      <c r="L502" t="s">
        <v>211</v>
      </c>
      <c r="M502">
        <v>60623</v>
      </c>
      <c r="N502" t="s">
        <v>105</v>
      </c>
      <c r="O502" t="s">
        <v>2047</v>
      </c>
      <c r="P502" t="s">
        <v>46</v>
      </c>
      <c r="Q502" t="s">
        <v>75</v>
      </c>
      <c r="R502" t="s">
        <v>2048</v>
      </c>
      <c r="S502">
        <v>17.903999999999996</v>
      </c>
      <c r="T502">
        <v>6</v>
      </c>
      <c r="U502">
        <v>0.8</v>
      </c>
      <c r="V502">
        <v>-31.332000000000008</v>
      </c>
    </row>
    <row r="503" spans="1:22" x14ac:dyDescent="0.3">
      <c r="A503">
        <v>6915</v>
      </c>
      <c r="B503" t="s">
        <v>9172</v>
      </c>
      <c r="C503">
        <v>2011</v>
      </c>
      <c r="D503" s="27">
        <v>40899</v>
      </c>
      <c r="E503" s="27">
        <v>40906</v>
      </c>
      <c r="F503" t="s">
        <v>50</v>
      </c>
      <c r="G503" t="s">
        <v>3486</v>
      </c>
      <c r="H503" t="s">
        <v>3487</v>
      </c>
      <c r="I503" t="s">
        <v>26</v>
      </c>
      <c r="J503" t="s">
        <v>27</v>
      </c>
      <c r="K503" t="s">
        <v>303</v>
      </c>
      <c r="L503" t="s">
        <v>211</v>
      </c>
      <c r="M503">
        <v>60623</v>
      </c>
      <c r="N503" t="s">
        <v>105</v>
      </c>
      <c r="O503" t="s">
        <v>2117</v>
      </c>
      <c r="P503" t="s">
        <v>46</v>
      </c>
      <c r="Q503" t="s">
        <v>59</v>
      </c>
      <c r="R503" t="s">
        <v>2118</v>
      </c>
      <c r="S503">
        <v>132.16</v>
      </c>
      <c r="T503">
        <v>1</v>
      </c>
      <c r="U503">
        <v>0.2</v>
      </c>
      <c r="V503">
        <v>9.911999999999999</v>
      </c>
    </row>
    <row r="504" spans="1:22" x14ac:dyDescent="0.3">
      <c r="A504">
        <v>6909</v>
      </c>
      <c r="B504" t="s">
        <v>9165</v>
      </c>
      <c r="C504">
        <v>2014</v>
      </c>
      <c r="D504" s="27">
        <v>41984</v>
      </c>
      <c r="E504" s="27">
        <v>41989</v>
      </c>
      <c r="F504" t="s">
        <v>50</v>
      </c>
      <c r="G504" t="s">
        <v>610</v>
      </c>
      <c r="H504" t="s">
        <v>611</v>
      </c>
      <c r="I504" t="s">
        <v>41</v>
      </c>
      <c r="J504" t="s">
        <v>27</v>
      </c>
      <c r="K504" t="s">
        <v>5514</v>
      </c>
      <c r="L504" t="s">
        <v>383</v>
      </c>
      <c r="M504">
        <v>29406</v>
      </c>
      <c r="N504" t="s">
        <v>30</v>
      </c>
      <c r="O504" t="s">
        <v>5061</v>
      </c>
      <c r="P504" t="s">
        <v>32</v>
      </c>
      <c r="Q504" t="s">
        <v>65</v>
      </c>
      <c r="R504" t="s">
        <v>5062</v>
      </c>
      <c r="S504">
        <v>14.76</v>
      </c>
      <c r="T504">
        <v>2</v>
      </c>
      <c r="U504">
        <v>0</v>
      </c>
      <c r="V504">
        <v>4.2803999999999984</v>
      </c>
    </row>
    <row r="505" spans="1:22" x14ac:dyDescent="0.3">
      <c r="A505">
        <v>6906</v>
      </c>
      <c r="B505" t="s">
        <v>9162</v>
      </c>
      <c r="C505">
        <v>2014</v>
      </c>
      <c r="D505" s="27">
        <v>41980</v>
      </c>
      <c r="E505" s="27">
        <v>41982</v>
      </c>
      <c r="F505" t="s">
        <v>23</v>
      </c>
      <c r="G505" t="s">
        <v>2271</v>
      </c>
      <c r="H505" t="s">
        <v>2272</v>
      </c>
      <c r="I505" t="s">
        <v>41</v>
      </c>
      <c r="J505" t="s">
        <v>27</v>
      </c>
      <c r="K505" t="s">
        <v>991</v>
      </c>
      <c r="L505" t="s">
        <v>43</v>
      </c>
      <c r="M505">
        <v>94513</v>
      </c>
      <c r="N505" t="s">
        <v>44</v>
      </c>
      <c r="O505" t="s">
        <v>2654</v>
      </c>
      <c r="P505" t="s">
        <v>46</v>
      </c>
      <c r="Q505" t="s">
        <v>59</v>
      </c>
      <c r="R505" t="s">
        <v>186</v>
      </c>
      <c r="S505">
        <v>10.68</v>
      </c>
      <c r="T505">
        <v>1</v>
      </c>
      <c r="U505">
        <v>0</v>
      </c>
      <c r="V505">
        <v>2.8836000000000004</v>
      </c>
    </row>
    <row r="506" spans="1:22" x14ac:dyDescent="0.3">
      <c r="A506">
        <v>6884</v>
      </c>
      <c r="B506" t="s">
        <v>9150</v>
      </c>
      <c r="C506">
        <v>2012</v>
      </c>
      <c r="D506" s="27">
        <v>41244</v>
      </c>
      <c r="E506" s="27">
        <v>41248</v>
      </c>
      <c r="F506" t="s">
        <v>23</v>
      </c>
      <c r="G506" t="s">
        <v>620</v>
      </c>
      <c r="H506" t="s">
        <v>621</v>
      </c>
      <c r="I506" t="s">
        <v>102</v>
      </c>
      <c r="J506" t="s">
        <v>27</v>
      </c>
      <c r="K506" t="s">
        <v>95</v>
      </c>
      <c r="L506" t="s">
        <v>96</v>
      </c>
      <c r="M506">
        <v>98105</v>
      </c>
      <c r="N506" t="s">
        <v>44</v>
      </c>
      <c r="O506" t="s">
        <v>1546</v>
      </c>
      <c r="P506" t="s">
        <v>46</v>
      </c>
      <c r="Q506" t="s">
        <v>90</v>
      </c>
      <c r="R506" t="s">
        <v>1547</v>
      </c>
      <c r="S506">
        <v>114.2</v>
      </c>
      <c r="T506">
        <v>5</v>
      </c>
      <c r="U506">
        <v>0</v>
      </c>
      <c r="V506">
        <v>52.531999999999996</v>
      </c>
    </row>
    <row r="507" spans="1:22" x14ac:dyDescent="0.3">
      <c r="A507">
        <v>6883</v>
      </c>
      <c r="B507" t="s">
        <v>9150</v>
      </c>
      <c r="C507">
        <v>2012</v>
      </c>
      <c r="D507" s="27">
        <v>41244</v>
      </c>
      <c r="E507" s="27">
        <v>41248</v>
      </c>
      <c r="F507" t="s">
        <v>23</v>
      </c>
      <c r="G507" t="s">
        <v>620</v>
      </c>
      <c r="H507" t="s">
        <v>621</v>
      </c>
      <c r="I507" t="s">
        <v>102</v>
      </c>
      <c r="J507" t="s">
        <v>27</v>
      </c>
      <c r="K507" t="s">
        <v>95</v>
      </c>
      <c r="L507" t="s">
        <v>96</v>
      </c>
      <c r="M507">
        <v>98105</v>
      </c>
      <c r="N507" t="s">
        <v>44</v>
      </c>
      <c r="O507" t="s">
        <v>4663</v>
      </c>
      <c r="P507" t="s">
        <v>46</v>
      </c>
      <c r="Q507" t="s">
        <v>59</v>
      </c>
      <c r="R507" t="s">
        <v>4664</v>
      </c>
      <c r="S507">
        <v>146.72999999999999</v>
      </c>
      <c r="T507">
        <v>3</v>
      </c>
      <c r="U507">
        <v>0</v>
      </c>
      <c r="V507">
        <v>2.9346000000000032</v>
      </c>
    </row>
    <row r="508" spans="1:22" x14ac:dyDescent="0.3">
      <c r="A508">
        <v>6882</v>
      </c>
      <c r="B508" t="s">
        <v>9150</v>
      </c>
      <c r="C508">
        <v>2012</v>
      </c>
      <c r="D508" s="27">
        <v>41244</v>
      </c>
      <c r="E508" s="27">
        <v>41248</v>
      </c>
      <c r="F508" t="s">
        <v>23</v>
      </c>
      <c r="G508" t="s">
        <v>620</v>
      </c>
      <c r="H508" t="s">
        <v>621</v>
      </c>
      <c r="I508" t="s">
        <v>102</v>
      </c>
      <c r="J508" t="s">
        <v>27</v>
      </c>
      <c r="K508" t="s">
        <v>95</v>
      </c>
      <c r="L508" t="s">
        <v>96</v>
      </c>
      <c r="M508">
        <v>98105</v>
      </c>
      <c r="N508" t="s">
        <v>44</v>
      </c>
      <c r="O508" t="s">
        <v>901</v>
      </c>
      <c r="P508" t="s">
        <v>32</v>
      </c>
      <c r="Q508" t="s">
        <v>56</v>
      </c>
      <c r="R508" t="s">
        <v>902</v>
      </c>
      <c r="S508">
        <v>1913.3999999999999</v>
      </c>
      <c r="T508">
        <v>9</v>
      </c>
      <c r="U508">
        <v>0</v>
      </c>
      <c r="V508">
        <v>401.81399999999985</v>
      </c>
    </row>
    <row r="509" spans="1:22" x14ac:dyDescent="0.3">
      <c r="A509">
        <v>6881</v>
      </c>
      <c r="B509" t="s">
        <v>9150</v>
      </c>
      <c r="C509">
        <v>2012</v>
      </c>
      <c r="D509" s="27">
        <v>41244</v>
      </c>
      <c r="E509" s="27">
        <v>41248</v>
      </c>
      <c r="F509" t="s">
        <v>23</v>
      </c>
      <c r="G509" t="s">
        <v>620</v>
      </c>
      <c r="H509" t="s">
        <v>621</v>
      </c>
      <c r="I509" t="s">
        <v>102</v>
      </c>
      <c r="J509" t="s">
        <v>27</v>
      </c>
      <c r="K509" t="s">
        <v>95</v>
      </c>
      <c r="L509" t="s">
        <v>96</v>
      </c>
      <c r="M509">
        <v>98105</v>
      </c>
      <c r="N509" t="s">
        <v>44</v>
      </c>
      <c r="O509" t="s">
        <v>5435</v>
      </c>
      <c r="P509" t="s">
        <v>46</v>
      </c>
      <c r="Q509" t="s">
        <v>90</v>
      </c>
      <c r="R509" t="s">
        <v>5436</v>
      </c>
      <c r="S509">
        <v>32.400000000000006</v>
      </c>
      <c r="T509">
        <v>5</v>
      </c>
      <c r="U509">
        <v>0</v>
      </c>
      <c r="V509">
        <v>15.552000000000001</v>
      </c>
    </row>
    <row r="510" spans="1:22" x14ac:dyDescent="0.3">
      <c r="A510">
        <v>6880</v>
      </c>
      <c r="B510" t="s">
        <v>9150</v>
      </c>
      <c r="C510">
        <v>2012</v>
      </c>
      <c r="D510" s="27">
        <v>41244</v>
      </c>
      <c r="E510" s="27">
        <v>41248</v>
      </c>
      <c r="F510" t="s">
        <v>23</v>
      </c>
      <c r="G510" t="s">
        <v>620</v>
      </c>
      <c r="H510" t="s">
        <v>621</v>
      </c>
      <c r="I510" t="s">
        <v>102</v>
      </c>
      <c r="J510" t="s">
        <v>27</v>
      </c>
      <c r="K510" t="s">
        <v>95</v>
      </c>
      <c r="L510" t="s">
        <v>96</v>
      </c>
      <c r="M510">
        <v>98105</v>
      </c>
      <c r="N510" t="s">
        <v>44</v>
      </c>
      <c r="O510" t="s">
        <v>1726</v>
      </c>
      <c r="P510" t="s">
        <v>32</v>
      </c>
      <c r="Q510" t="s">
        <v>36</v>
      </c>
      <c r="R510" t="s">
        <v>1727</v>
      </c>
      <c r="S510">
        <v>2003.9200000000003</v>
      </c>
      <c r="T510">
        <v>5</v>
      </c>
      <c r="U510">
        <v>0.2</v>
      </c>
      <c r="V510">
        <v>125.24499999999995</v>
      </c>
    </row>
    <row r="511" spans="1:22" x14ac:dyDescent="0.3">
      <c r="A511">
        <v>6873</v>
      </c>
      <c r="B511" t="s">
        <v>9145</v>
      </c>
      <c r="C511">
        <v>2012</v>
      </c>
      <c r="D511" s="27">
        <v>41259</v>
      </c>
      <c r="E511" s="27">
        <v>41262</v>
      </c>
      <c r="F511" t="s">
        <v>188</v>
      </c>
      <c r="G511" t="s">
        <v>593</v>
      </c>
      <c r="H511" t="s">
        <v>594</v>
      </c>
      <c r="I511" t="s">
        <v>26</v>
      </c>
      <c r="J511" t="s">
        <v>27</v>
      </c>
      <c r="K511" t="s">
        <v>95</v>
      </c>
      <c r="L511" t="s">
        <v>96</v>
      </c>
      <c r="M511">
        <v>98105</v>
      </c>
      <c r="N511" t="s">
        <v>44</v>
      </c>
      <c r="O511" t="s">
        <v>7531</v>
      </c>
      <c r="P511" t="s">
        <v>46</v>
      </c>
      <c r="Q511" t="s">
        <v>90</v>
      </c>
      <c r="R511" t="s">
        <v>7532</v>
      </c>
      <c r="S511">
        <v>4.9800000000000004</v>
      </c>
      <c r="T511">
        <v>1</v>
      </c>
      <c r="U511">
        <v>0</v>
      </c>
      <c r="V511">
        <v>2.3406000000000002</v>
      </c>
    </row>
    <row r="512" spans="1:22" x14ac:dyDescent="0.3">
      <c r="A512">
        <v>6872</v>
      </c>
      <c r="B512" t="s">
        <v>9144</v>
      </c>
      <c r="C512">
        <v>2013</v>
      </c>
      <c r="D512" s="27">
        <v>41614</v>
      </c>
      <c r="E512" s="27">
        <v>41617</v>
      </c>
      <c r="F512" t="s">
        <v>23</v>
      </c>
      <c r="G512" t="s">
        <v>5044</v>
      </c>
      <c r="H512" t="s">
        <v>5045</v>
      </c>
      <c r="I512" t="s">
        <v>41</v>
      </c>
      <c r="J512" t="s">
        <v>27</v>
      </c>
      <c r="K512" t="s">
        <v>303</v>
      </c>
      <c r="L512" t="s">
        <v>211</v>
      </c>
      <c r="M512">
        <v>60610</v>
      </c>
      <c r="N512" t="s">
        <v>105</v>
      </c>
      <c r="O512" t="s">
        <v>2681</v>
      </c>
      <c r="P512" t="s">
        <v>46</v>
      </c>
      <c r="Q512" t="s">
        <v>47</v>
      </c>
      <c r="R512" t="s">
        <v>2682</v>
      </c>
      <c r="S512">
        <v>11.952000000000002</v>
      </c>
      <c r="T512">
        <v>3</v>
      </c>
      <c r="U512">
        <v>0.2</v>
      </c>
      <c r="V512">
        <v>3.8843999999999994</v>
      </c>
    </row>
    <row r="513" spans="1:22" x14ac:dyDescent="0.3">
      <c r="A513">
        <v>6864</v>
      </c>
      <c r="B513" t="s">
        <v>9142</v>
      </c>
      <c r="C513">
        <v>2014</v>
      </c>
      <c r="D513" s="27">
        <v>41975</v>
      </c>
      <c r="E513" s="27">
        <v>41982</v>
      </c>
      <c r="F513" t="s">
        <v>50</v>
      </c>
      <c r="G513" t="s">
        <v>1719</v>
      </c>
      <c r="H513" t="s">
        <v>1720</v>
      </c>
      <c r="I513" t="s">
        <v>41</v>
      </c>
      <c r="J513" t="s">
        <v>27</v>
      </c>
      <c r="K513" t="s">
        <v>678</v>
      </c>
      <c r="L513" t="s">
        <v>104</v>
      </c>
      <c r="M513">
        <v>78207</v>
      </c>
      <c r="N513" t="s">
        <v>105</v>
      </c>
      <c r="O513" t="s">
        <v>6015</v>
      </c>
      <c r="P513" t="s">
        <v>46</v>
      </c>
      <c r="Q513" t="s">
        <v>90</v>
      </c>
      <c r="R513" t="s">
        <v>6016</v>
      </c>
      <c r="S513">
        <v>10.368000000000002</v>
      </c>
      <c r="T513">
        <v>2</v>
      </c>
      <c r="U513">
        <v>0.2</v>
      </c>
      <c r="V513">
        <v>3.6288</v>
      </c>
    </row>
    <row r="514" spans="1:22" x14ac:dyDescent="0.3">
      <c r="A514">
        <v>6857</v>
      </c>
      <c r="B514" t="s">
        <v>9140</v>
      </c>
      <c r="C514">
        <v>2014</v>
      </c>
      <c r="D514" s="27">
        <v>41997</v>
      </c>
      <c r="E514" s="27">
        <v>42002</v>
      </c>
      <c r="F514" t="s">
        <v>23</v>
      </c>
      <c r="G514" t="s">
        <v>7780</v>
      </c>
      <c r="H514" t="s">
        <v>7781</v>
      </c>
      <c r="I514" t="s">
        <v>41</v>
      </c>
      <c r="J514" t="s">
        <v>27</v>
      </c>
      <c r="K514" t="s">
        <v>5141</v>
      </c>
      <c r="L514" t="s">
        <v>1707</v>
      </c>
      <c r="M514">
        <v>72209</v>
      </c>
      <c r="N514" t="s">
        <v>30</v>
      </c>
      <c r="O514" t="s">
        <v>7752</v>
      </c>
      <c r="P514" t="s">
        <v>46</v>
      </c>
      <c r="Q514" t="s">
        <v>173</v>
      </c>
      <c r="R514" t="s">
        <v>7753</v>
      </c>
      <c r="S514">
        <v>182.94</v>
      </c>
      <c r="T514">
        <v>3</v>
      </c>
      <c r="U514">
        <v>0</v>
      </c>
      <c r="V514">
        <v>85.981799999999993</v>
      </c>
    </row>
    <row r="515" spans="1:22" x14ac:dyDescent="0.3">
      <c r="A515">
        <v>514</v>
      </c>
      <c r="B515" t="s">
        <v>1753</v>
      </c>
      <c r="C515">
        <v>2014</v>
      </c>
      <c r="D515" s="27">
        <v>41995</v>
      </c>
      <c r="E515" s="27">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27">
        <v>41995</v>
      </c>
      <c r="E516" s="27">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6856</v>
      </c>
      <c r="B517" t="s">
        <v>9140</v>
      </c>
      <c r="C517">
        <v>2014</v>
      </c>
      <c r="D517" s="27">
        <v>41997</v>
      </c>
      <c r="E517" s="27">
        <v>42002</v>
      </c>
      <c r="F517" t="s">
        <v>23</v>
      </c>
      <c r="G517" t="s">
        <v>7780</v>
      </c>
      <c r="H517" t="s">
        <v>7781</v>
      </c>
      <c r="I517" t="s">
        <v>41</v>
      </c>
      <c r="J517" t="s">
        <v>27</v>
      </c>
      <c r="K517" t="s">
        <v>5141</v>
      </c>
      <c r="L517" t="s">
        <v>1707</v>
      </c>
      <c r="M517">
        <v>72209</v>
      </c>
      <c r="N517" t="s">
        <v>30</v>
      </c>
      <c r="O517" t="s">
        <v>4538</v>
      </c>
      <c r="P517" t="s">
        <v>46</v>
      </c>
      <c r="Q517" t="s">
        <v>90</v>
      </c>
      <c r="R517" t="s">
        <v>4539</v>
      </c>
      <c r="S517">
        <v>44.96</v>
      </c>
      <c r="T517">
        <v>2</v>
      </c>
      <c r="U517">
        <v>0</v>
      </c>
      <c r="V517">
        <v>20.6816</v>
      </c>
    </row>
    <row r="518" spans="1:22" x14ac:dyDescent="0.3">
      <c r="A518">
        <v>6855</v>
      </c>
      <c r="B518" t="s">
        <v>9140</v>
      </c>
      <c r="C518">
        <v>2014</v>
      </c>
      <c r="D518" s="27">
        <v>41997</v>
      </c>
      <c r="E518" s="27">
        <v>42002</v>
      </c>
      <c r="F518" t="s">
        <v>23</v>
      </c>
      <c r="G518" t="s">
        <v>7780</v>
      </c>
      <c r="H518" t="s">
        <v>7781</v>
      </c>
      <c r="I518" t="s">
        <v>41</v>
      </c>
      <c r="J518" t="s">
        <v>27</v>
      </c>
      <c r="K518" t="s">
        <v>5141</v>
      </c>
      <c r="L518" t="s">
        <v>1707</v>
      </c>
      <c r="M518">
        <v>72209</v>
      </c>
      <c r="N518" t="s">
        <v>30</v>
      </c>
      <c r="O518" t="s">
        <v>839</v>
      </c>
      <c r="P518" t="s">
        <v>46</v>
      </c>
      <c r="Q518" t="s">
        <v>59</v>
      </c>
      <c r="R518" t="s">
        <v>840</v>
      </c>
      <c r="S518">
        <v>367.96</v>
      </c>
      <c r="T518">
        <v>4</v>
      </c>
      <c r="U518">
        <v>0</v>
      </c>
      <c r="V518">
        <v>14.718399999999974</v>
      </c>
    </row>
    <row r="519" spans="1:22" x14ac:dyDescent="0.3">
      <c r="A519">
        <v>6854</v>
      </c>
      <c r="B519" t="s">
        <v>9140</v>
      </c>
      <c r="C519">
        <v>2014</v>
      </c>
      <c r="D519" s="27">
        <v>41997</v>
      </c>
      <c r="E519" s="27">
        <v>42002</v>
      </c>
      <c r="F519" t="s">
        <v>23</v>
      </c>
      <c r="G519" t="s">
        <v>7780</v>
      </c>
      <c r="H519" t="s">
        <v>7781</v>
      </c>
      <c r="I519" t="s">
        <v>41</v>
      </c>
      <c r="J519" t="s">
        <v>27</v>
      </c>
      <c r="K519" t="s">
        <v>5141</v>
      </c>
      <c r="L519" t="s">
        <v>1707</v>
      </c>
      <c r="M519">
        <v>72209</v>
      </c>
      <c r="N519" t="s">
        <v>30</v>
      </c>
      <c r="O519" t="s">
        <v>5817</v>
      </c>
      <c r="P519" t="s">
        <v>71</v>
      </c>
      <c r="Q519" t="s">
        <v>72</v>
      </c>
      <c r="R519" t="s">
        <v>5818</v>
      </c>
      <c r="S519">
        <v>494.97</v>
      </c>
      <c r="T519">
        <v>3</v>
      </c>
      <c r="U519">
        <v>0</v>
      </c>
      <c r="V519">
        <v>148.49099999999996</v>
      </c>
    </row>
    <row r="520" spans="1:22" x14ac:dyDescent="0.3">
      <c r="A520">
        <v>6853</v>
      </c>
      <c r="B520" t="s">
        <v>9140</v>
      </c>
      <c r="C520">
        <v>2014</v>
      </c>
      <c r="D520" s="27">
        <v>41997</v>
      </c>
      <c r="E520" s="27">
        <v>42002</v>
      </c>
      <c r="F520" t="s">
        <v>23</v>
      </c>
      <c r="G520" t="s">
        <v>7780</v>
      </c>
      <c r="H520" t="s">
        <v>7781</v>
      </c>
      <c r="I520" t="s">
        <v>41</v>
      </c>
      <c r="J520" t="s">
        <v>27</v>
      </c>
      <c r="K520" t="s">
        <v>5141</v>
      </c>
      <c r="L520" t="s">
        <v>1707</v>
      </c>
      <c r="M520">
        <v>72209</v>
      </c>
      <c r="N520" t="s">
        <v>30</v>
      </c>
      <c r="O520" t="s">
        <v>759</v>
      </c>
      <c r="P520" t="s">
        <v>46</v>
      </c>
      <c r="Q520" t="s">
        <v>59</v>
      </c>
      <c r="R520" t="s">
        <v>760</v>
      </c>
      <c r="S520">
        <v>62.04</v>
      </c>
      <c r="T520">
        <v>4</v>
      </c>
      <c r="U520">
        <v>0</v>
      </c>
      <c r="V520">
        <v>17.371200000000002</v>
      </c>
    </row>
    <row r="521" spans="1:22" x14ac:dyDescent="0.3">
      <c r="A521">
        <v>6841</v>
      </c>
      <c r="B521" t="s">
        <v>9129</v>
      </c>
      <c r="C521">
        <v>2012</v>
      </c>
      <c r="D521" s="27">
        <v>41249</v>
      </c>
      <c r="E521" s="27">
        <v>41250</v>
      </c>
      <c r="F521" t="s">
        <v>188</v>
      </c>
      <c r="G521" t="s">
        <v>4082</v>
      </c>
      <c r="H521" t="s">
        <v>4083</v>
      </c>
      <c r="I521" t="s">
        <v>102</v>
      </c>
      <c r="J521" t="s">
        <v>27</v>
      </c>
      <c r="K521" t="s">
        <v>276</v>
      </c>
      <c r="L521" t="s">
        <v>498</v>
      </c>
      <c r="M521">
        <v>45373</v>
      </c>
      <c r="N521" t="s">
        <v>148</v>
      </c>
      <c r="O521" t="s">
        <v>414</v>
      </c>
      <c r="P521" t="s">
        <v>46</v>
      </c>
      <c r="Q521" t="s">
        <v>75</v>
      </c>
      <c r="R521" t="s">
        <v>415</v>
      </c>
      <c r="S521">
        <v>14.832000000000003</v>
      </c>
      <c r="T521">
        <v>3</v>
      </c>
      <c r="U521">
        <v>0.7</v>
      </c>
      <c r="V521">
        <v>-10.382399999999997</v>
      </c>
    </row>
    <row r="522" spans="1:22" x14ac:dyDescent="0.3">
      <c r="A522">
        <v>6831</v>
      </c>
      <c r="B522" t="s">
        <v>9120</v>
      </c>
      <c r="C522">
        <v>2013</v>
      </c>
      <c r="D522" s="27">
        <v>41633</v>
      </c>
      <c r="E522" s="27">
        <v>41636</v>
      </c>
      <c r="F522" t="s">
        <v>23</v>
      </c>
      <c r="G522" t="s">
        <v>3884</v>
      </c>
      <c r="H522" t="s">
        <v>3885</v>
      </c>
      <c r="I522" t="s">
        <v>41</v>
      </c>
      <c r="J522" t="s">
        <v>27</v>
      </c>
      <c r="K522" t="s">
        <v>266</v>
      </c>
      <c r="L522" t="s">
        <v>267</v>
      </c>
      <c r="M522">
        <v>10009</v>
      </c>
      <c r="N522" t="s">
        <v>148</v>
      </c>
      <c r="O522" t="s">
        <v>3853</v>
      </c>
      <c r="P522" t="s">
        <v>71</v>
      </c>
      <c r="Q522" t="s">
        <v>72</v>
      </c>
      <c r="R522" t="s">
        <v>3854</v>
      </c>
      <c r="S522">
        <v>197.96999999999997</v>
      </c>
      <c r="T522">
        <v>3</v>
      </c>
      <c r="U522">
        <v>0</v>
      </c>
      <c r="V522">
        <v>53.451900000000009</v>
      </c>
    </row>
    <row r="523" spans="1:22" x14ac:dyDescent="0.3">
      <c r="A523">
        <v>6822</v>
      </c>
      <c r="B523" t="s">
        <v>9116</v>
      </c>
      <c r="C523">
        <v>2014</v>
      </c>
      <c r="D523" s="27">
        <v>42002</v>
      </c>
      <c r="E523" s="27">
        <v>42006</v>
      </c>
      <c r="F523" t="s">
        <v>50</v>
      </c>
      <c r="G523" t="s">
        <v>5624</v>
      </c>
      <c r="H523" t="s">
        <v>5625</v>
      </c>
      <c r="I523" t="s">
        <v>41</v>
      </c>
      <c r="J523" t="s">
        <v>27</v>
      </c>
      <c r="K523" t="s">
        <v>1385</v>
      </c>
      <c r="L523" t="s">
        <v>211</v>
      </c>
      <c r="M523">
        <v>61604</v>
      </c>
      <c r="N523" t="s">
        <v>105</v>
      </c>
      <c r="O523" t="s">
        <v>1362</v>
      </c>
      <c r="P523" t="s">
        <v>32</v>
      </c>
      <c r="Q523" t="s">
        <v>65</v>
      </c>
      <c r="R523" t="s">
        <v>1363</v>
      </c>
      <c r="S523">
        <v>2.9600000000000004</v>
      </c>
      <c r="T523">
        <v>2</v>
      </c>
      <c r="U523">
        <v>0.6</v>
      </c>
      <c r="V523">
        <v>-1.4059999999999997</v>
      </c>
    </row>
    <row r="524" spans="1:22" x14ac:dyDescent="0.3">
      <c r="A524">
        <v>6821</v>
      </c>
      <c r="B524" t="s">
        <v>9116</v>
      </c>
      <c r="C524">
        <v>2014</v>
      </c>
      <c r="D524" s="27">
        <v>42002</v>
      </c>
      <c r="E524" s="27">
        <v>42006</v>
      </c>
      <c r="F524" t="s">
        <v>50</v>
      </c>
      <c r="G524" t="s">
        <v>5624</v>
      </c>
      <c r="H524" t="s">
        <v>5625</v>
      </c>
      <c r="I524" t="s">
        <v>41</v>
      </c>
      <c r="J524" t="s">
        <v>27</v>
      </c>
      <c r="K524" t="s">
        <v>1385</v>
      </c>
      <c r="L524" t="s">
        <v>211</v>
      </c>
      <c r="M524">
        <v>61604</v>
      </c>
      <c r="N524" t="s">
        <v>105</v>
      </c>
      <c r="O524" t="s">
        <v>716</v>
      </c>
      <c r="P524" t="s">
        <v>32</v>
      </c>
      <c r="Q524" t="s">
        <v>36</v>
      </c>
      <c r="R524" t="s">
        <v>717</v>
      </c>
      <c r="S524">
        <v>113.372</v>
      </c>
      <c r="T524">
        <v>2</v>
      </c>
      <c r="U524">
        <v>0.3</v>
      </c>
      <c r="V524">
        <v>-3.2391999999999896</v>
      </c>
    </row>
    <row r="525" spans="1:22" x14ac:dyDescent="0.3">
      <c r="A525">
        <v>6820</v>
      </c>
      <c r="B525" t="s">
        <v>9116</v>
      </c>
      <c r="C525">
        <v>2014</v>
      </c>
      <c r="D525" s="27">
        <v>42002</v>
      </c>
      <c r="E525" s="27">
        <v>42006</v>
      </c>
      <c r="F525" t="s">
        <v>50</v>
      </c>
      <c r="G525" t="s">
        <v>5624</v>
      </c>
      <c r="H525" t="s">
        <v>5625</v>
      </c>
      <c r="I525" t="s">
        <v>41</v>
      </c>
      <c r="J525" t="s">
        <v>27</v>
      </c>
      <c r="K525" t="s">
        <v>1385</v>
      </c>
      <c r="L525" t="s">
        <v>211</v>
      </c>
      <c r="M525">
        <v>61604</v>
      </c>
      <c r="N525" t="s">
        <v>105</v>
      </c>
      <c r="O525" t="s">
        <v>6345</v>
      </c>
      <c r="P525" t="s">
        <v>32</v>
      </c>
      <c r="Q525" t="s">
        <v>65</v>
      </c>
      <c r="R525" t="s">
        <v>6346</v>
      </c>
      <c r="S525">
        <v>7.968</v>
      </c>
      <c r="T525">
        <v>3</v>
      </c>
      <c r="U525">
        <v>0.6</v>
      </c>
      <c r="V525">
        <v>-2.3903999999999996</v>
      </c>
    </row>
    <row r="526" spans="1:22" x14ac:dyDescent="0.3">
      <c r="A526">
        <v>6819</v>
      </c>
      <c r="B526" t="s">
        <v>9116</v>
      </c>
      <c r="C526">
        <v>2014</v>
      </c>
      <c r="D526" s="27">
        <v>42002</v>
      </c>
      <c r="E526" s="27">
        <v>42006</v>
      </c>
      <c r="F526" t="s">
        <v>50</v>
      </c>
      <c r="G526" t="s">
        <v>5624</v>
      </c>
      <c r="H526" t="s">
        <v>5625</v>
      </c>
      <c r="I526" t="s">
        <v>41</v>
      </c>
      <c r="J526" t="s">
        <v>27</v>
      </c>
      <c r="K526" t="s">
        <v>1385</v>
      </c>
      <c r="L526" t="s">
        <v>211</v>
      </c>
      <c r="M526">
        <v>61604</v>
      </c>
      <c r="N526" t="s">
        <v>105</v>
      </c>
      <c r="O526" t="s">
        <v>5485</v>
      </c>
      <c r="P526" t="s">
        <v>46</v>
      </c>
      <c r="Q526" t="s">
        <v>75</v>
      </c>
      <c r="R526" t="s">
        <v>5486</v>
      </c>
      <c r="S526">
        <v>1.6799999999999995</v>
      </c>
      <c r="T526">
        <v>5</v>
      </c>
      <c r="U526">
        <v>0.8</v>
      </c>
      <c r="V526">
        <v>-2.6880000000000015</v>
      </c>
    </row>
    <row r="527" spans="1:22" x14ac:dyDescent="0.3">
      <c r="A527">
        <v>526</v>
      </c>
      <c r="B527" t="s">
        <v>1785</v>
      </c>
      <c r="C527">
        <v>2012</v>
      </c>
      <c r="D527" s="27">
        <v>41269</v>
      </c>
      <c r="E527" s="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6807</v>
      </c>
      <c r="B528" t="s">
        <v>9110</v>
      </c>
      <c r="C528">
        <v>2014</v>
      </c>
      <c r="D528" s="27">
        <v>41999</v>
      </c>
      <c r="E528" s="27">
        <v>42003</v>
      </c>
      <c r="F528" t="s">
        <v>50</v>
      </c>
      <c r="G528" t="s">
        <v>2028</v>
      </c>
      <c r="H528" t="s">
        <v>2029</v>
      </c>
      <c r="I528" t="s">
        <v>41</v>
      </c>
      <c r="J528" t="s">
        <v>27</v>
      </c>
      <c r="K528" t="s">
        <v>4096</v>
      </c>
      <c r="L528" t="s">
        <v>96</v>
      </c>
      <c r="M528">
        <v>98208</v>
      </c>
      <c r="N528" t="s">
        <v>44</v>
      </c>
      <c r="O528" t="s">
        <v>1223</v>
      </c>
      <c r="P528" t="s">
        <v>46</v>
      </c>
      <c r="Q528" t="s">
        <v>75</v>
      </c>
      <c r="R528" t="s">
        <v>1224</v>
      </c>
      <c r="S528">
        <v>3.8560000000000003</v>
      </c>
      <c r="T528">
        <v>1</v>
      </c>
      <c r="U528">
        <v>0.2</v>
      </c>
      <c r="V528">
        <v>1.3978000000000002</v>
      </c>
    </row>
    <row r="529" spans="1:22" x14ac:dyDescent="0.3">
      <c r="A529">
        <v>6804</v>
      </c>
      <c r="B529" t="s">
        <v>9107</v>
      </c>
      <c r="C529">
        <v>2013</v>
      </c>
      <c r="D529" s="27">
        <v>41634</v>
      </c>
      <c r="E529" s="27">
        <v>41641</v>
      </c>
      <c r="F529" t="s">
        <v>50</v>
      </c>
      <c r="G529" t="s">
        <v>3640</v>
      </c>
      <c r="H529" t="s">
        <v>3641</v>
      </c>
      <c r="I529" t="s">
        <v>41</v>
      </c>
      <c r="J529" t="s">
        <v>27</v>
      </c>
      <c r="K529" t="s">
        <v>544</v>
      </c>
      <c r="L529" t="s">
        <v>310</v>
      </c>
      <c r="M529">
        <v>85023</v>
      </c>
      <c r="N529" t="s">
        <v>44</v>
      </c>
      <c r="O529" t="s">
        <v>4577</v>
      </c>
      <c r="P529" t="s">
        <v>32</v>
      </c>
      <c r="Q529" t="s">
        <v>36</v>
      </c>
      <c r="R529" t="s">
        <v>4578</v>
      </c>
      <c r="S529">
        <v>47.968000000000004</v>
      </c>
      <c r="T529">
        <v>2</v>
      </c>
      <c r="U529">
        <v>0.2</v>
      </c>
      <c r="V529">
        <v>4.1971999999999987</v>
      </c>
    </row>
    <row r="530" spans="1:22" x14ac:dyDescent="0.3">
      <c r="A530">
        <v>6803</v>
      </c>
      <c r="B530" t="s">
        <v>9107</v>
      </c>
      <c r="C530">
        <v>2013</v>
      </c>
      <c r="D530" s="27">
        <v>41634</v>
      </c>
      <c r="E530" s="27">
        <v>41641</v>
      </c>
      <c r="F530" t="s">
        <v>50</v>
      </c>
      <c r="G530" t="s">
        <v>3640</v>
      </c>
      <c r="H530" t="s">
        <v>3641</v>
      </c>
      <c r="I530" t="s">
        <v>41</v>
      </c>
      <c r="J530" t="s">
        <v>27</v>
      </c>
      <c r="K530" t="s">
        <v>544</v>
      </c>
      <c r="L530" t="s">
        <v>310</v>
      </c>
      <c r="M530">
        <v>85023</v>
      </c>
      <c r="N530" t="s">
        <v>44</v>
      </c>
      <c r="O530" t="s">
        <v>2829</v>
      </c>
      <c r="P530" t="s">
        <v>71</v>
      </c>
      <c r="Q530" t="s">
        <v>161</v>
      </c>
      <c r="R530" t="s">
        <v>2830</v>
      </c>
      <c r="S530">
        <v>100.80000000000001</v>
      </c>
      <c r="T530">
        <v>2</v>
      </c>
      <c r="U530">
        <v>0.2</v>
      </c>
      <c r="V530">
        <v>21.42</v>
      </c>
    </row>
    <row r="531" spans="1:22" x14ac:dyDescent="0.3">
      <c r="A531">
        <v>6802</v>
      </c>
      <c r="B531" t="s">
        <v>9107</v>
      </c>
      <c r="C531">
        <v>2013</v>
      </c>
      <c r="D531" s="27">
        <v>41634</v>
      </c>
      <c r="E531" s="27">
        <v>41641</v>
      </c>
      <c r="F531" t="s">
        <v>50</v>
      </c>
      <c r="G531" t="s">
        <v>3640</v>
      </c>
      <c r="H531" t="s">
        <v>3641</v>
      </c>
      <c r="I531" t="s">
        <v>41</v>
      </c>
      <c r="J531" t="s">
        <v>27</v>
      </c>
      <c r="K531" t="s">
        <v>544</v>
      </c>
      <c r="L531" t="s">
        <v>310</v>
      </c>
      <c r="M531">
        <v>85023</v>
      </c>
      <c r="N531" t="s">
        <v>44</v>
      </c>
      <c r="O531" t="s">
        <v>4817</v>
      </c>
      <c r="P531" t="s">
        <v>71</v>
      </c>
      <c r="Q531" t="s">
        <v>161</v>
      </c>
      <c r="R531" t="s">
        <v>4818</v>
      </c>
      <c r="S531">
        <v>45.120000000000005</v>
      </c>
      <c r="T531">
        <v>3</v>
      </c>
      <c r="U531">
        <v>0.2</v>
      </c>
      <c r="V531">
        <v>-7.8960000000000008</v>
      </c>
    </row>
    <row r="532" spans="1:22" x14ac:dyDescent="0.3">
      <c r="A532">
        <v>6801</v>
      </c>
      <c r="B532" t="s">
        <v>9107</v>
      </c>
      <c r="C532">
        <v>2013</v>
      </c>
      <c r="D532" s="27">
        <v>41634</v>
      </c>
      <c r="E532" s="27">
        <v>41641</v>
      </c>
      <c r="F532" t="s">
        <v>50</v>
      </c>
      <c r="G532" t="s">
        <v>3640</v>
      </c>
      <c r="H532" t="s">
        <v>3641</v>
      </c>
      <c r="I532" t="s">
        <v>41</v>
      </c>
      <c r="J532" t="s">
        <v>27</v>
      </c>
      <c r="K532" t="s">
        <v>544</v>
      </c>
      <c r="L532" t="s">
        <v>310</v>
      </c>
      <c r="M532">
        <v>85023</v>
      </c>
      <c r="N532" t="s">
        <v>44</v>
      </c>
      <c r="O532" t="s">
        <v>5712</v>
      </c>
      <c r="P532" t="s">
        <v>71</v>
      </c>
      <c r="Q532" t="s">
        <v>682</v>
      </c>
      <c r="R532" t="s">
        <v>5713</v>
      </c>
      <c r="S532">
        <v>269.97000000000003</v>
      </c>
      <c r="T532">
        <v>2</v>
      </c>
      <c r="U532">
        <v>0.7</v>
      </c>
      <c r="V532">
        <v>-386.95699999999999</v>
      </c>
    </row>
    <row r="533" spans="1:22" x14ac:dyDescent="0.3">
      <c r="A533">
        <v>6800</v>
      </c>
      <c r="B533" t="s">
        <v>9107</v>
      </c>
      <c r="C533">
        <v>2013</v>
      </c>
      <c r="D533" s="27">
        <v>41634</v>
      </c>
      <c r="E533" s="27">
        <v>41641</v>
      </c>
      <c r="F533" t="s">
        <v>50</v>
      </c>
      <c r="G533" t="s">
        <v>3640</v>
      </c>
      <c r="H533" t="s">
        <v>3641</v>
      </c>
      <c r="I533" t="s">
        <v>41</v>
      </c>
      <c r="J533" t="s">
        <v>27</v>
      </c>
      <c r="K533" t="s">
        <v>544</v>
      </c>
      <c r="L533" t="s">
        <v>310</v>
      </c>
      <c r="M533">
        <v>85023</v>
      </c>
      <c r="N533" t="s">
        <v>44</v>
      </c>
      <c r="O533" t="s">
        <v>925</v>
      </c>
      <c r="P533" t="s">
        <v>32</v>
      </c>
      <c r="Q533" t="s">
        <v>56</v>
      </c>
      <c r="R533" t="s">
        <v>926</v>
      </c>
      <c r="S533">
        <v>35.445</v>
      </c>
      <c r="T533">
        <v>1</v>
      </c>
      <c r="U533">
        <v>0.5</v>
      </c>
      <c r="V533">
        <v>-24.102599999999995</v>
      </c>
    </row>
    <row r="534" spans="1:22" x14ac:dyDescent="0.3">
      <c r="A534">
        <v>6772</v>
      </c>
      <c r="B534" t="s">
        <v>9085</v>
      </c>
      <c r="C534">
        <v>2014</v>
      </c>
      <c r="D534" s="27">
        <v>41983</v>
      </c>
      <c r="E534" s="27">
        <v>41987</v>
      </c>
      <c r="F534" t="s">
        <v>50</v>
      </c>
      <c r="G534" t="s">
        <v>6784</v>
      </c>
      <c r="H534" t="s">
        <v>6785</v>
      </c>
      <c r="I534" t="s">
        <v>41</v>
      </c>
      <c r="J534" t="s">
        <v>27</v>
      </c>
      <c r="K534" t="s">
        <v>544</v>
      </c>
      <c r="L534" t="s">
        <v>310</v>
      </c>
      <c r="M534">
        <v>85023</v>
      </c>
      <c r="N534" t="s">
        <v>44</v>
      </c>
      <c r="O534" t="s">
        <v>8872</v>
      </c>
      <c r="P534" t="s">
        <v>46</v>
      </c>
      <c r="Q534" t="s">
        <v>75</v>
      </c>
      <c r="R534" t="s">
        <v>8873</v>
      </c>
      <c r="S534">
        <v>13.005000000000003</v>
      </c>
      <c r="T534">
        <v>3</v>
      </c>
      <c r="U534">
        <v>0.7</v>
      </c>
      <c r="V534">
        <v>-9.9704999999999977</v>
      </c>
    </row>
    <row r="535" spans="1:22" x14ac:dyDescent="0.3">
      <c r="A535">
        <v>6771</v>
      </c>
      <c r="B535" t="s">
        <v>9085</v>
      </c>
      <c r="C535">
        <v>2014</v>
      </c>
      <c r="D535" s="27">
        <v>41983</v>
      </c>
      <c r="E535" s="27">
        <v>41987</v>
      </c>
      <c r="F535" t="s">
        <v>50</v>
      </c>
      <c r="G535" t="s">
        <v>6784</v>
      </c>
      <c r="H535" t="s">
        <v>6785</v>
      </c>
      <c r="I535" t="s">
        <v>41</v>
      </c>
      <c r="J535" t="s">
        <v>27</v>
      </c>
      <c r="K535" t="s">
        <v>544</v>
      </c>
      <c r="L535" t="s">
        <v>310</v>
      </c>
      <c r="M535">
        <v>85023</v>
      </c>
      <c r="N535" t="s">
        <v>44</v>
      </c>
      <c r="O535" t="s">
        <v>4293</v>
      </c>
      <c r="P535" t="s">
        <v>46</v>
      </c>
      <c r="Q535" t="s">
        <v>90</v>
      </c>
      <c r="R535" t="s">
        <v>4294</v>
      </c>
      <c r="S535">
        <v>419.4</v>
      </c>
      <c r="T535">
        <v>5</v>
      </c>
      <c r="U535">
        <v>0.2</v>
      </c>
      <c r="V535">
        <v>146.79</v>
      </c>
    </row>
    <row r="536" spans="1:22" x14ac:dyDescent="0.3">
      <c r="A536">
        <v>6760</v>
      </c>
      <c r="B536" t="s">
        <v>9076</v>
      </c>
      <c r="C536">
        <v>2014</v>
      </c>
      <c r="D536" s="27">
        <v>41976</v>
      </c>
      <c r="E536" s="27">
        <v>41982</v>
      </c>
      <c r="F536" t="s">
        <v>50</v>
      </c>
      <c r="G536" t="s">
        <v>8368</v>
      </c>
      <c r="H536" t="s">
        <v>8369</v>
      </c>
      <c r="I536" t="s">
        <v>26</v>
      </c>
      <c r="J536" t="s">
        <v>27</v>
      </c>
      <c r="K536" t="s">
        <v>4488</v>
      </c>
      <c r="L536" t="s">
        <v>88</v>
      </c>
      <c r="M536">
        <v>27405</v>
      </c>
      <c r="N536" t="s">
        <v>30</v>
      </c>
      <c r="O536" t="s">
        <v>3471</v>
      </c>
      <c r="P536" t="s">
        <v>46</v>
      </c>
      <c r="Q536" t="s">
        <v>68</v>
      </c>
      <c r="R536" t="s">
        <v>3472</v>
      </c>
      <c r="S536">
        <v>32.776000000000003</v>
      </c>
      <c r="T536">
        <v>1</v>
      </c>
      <c r="U536">
        <v>0.2</v>
      </c>
      <c r="V536">
        <v>2.4581999999999997</v>
      </c>
    </row>
    <row r="537" spans="1:22" x14ac:dyDescent="0.3">
      <c r="A537">
        <v>6750</v>
      </c>
      <c r="B537" t="s">
        <v>9071</v>
      </c>
      <c r="C537">
        <v>2014</v>
      </c>
      <c r="D537" s="27">
        <v>41985</v>
      </c>
      <c r="E537" s="27">
        <v>41989</v>
      </c>
      <c r="F537" t="s">
        <v>50</v>
      </c>
      <c r="G537" t="s">
        <v>1821</v>
      </c>
      <c r="H537" t="s">
        <v>1822</v>
      </c>
      <c r="I537" t="s">
        <v>26</v>
      </c>
      <c r="J537" t="s">
        <v>27</v>
      </c>
      <c r="K537" t="s">
        <v>266</v>
      </c>
      <c r="L537" t="s">
        <v>267</v>
      </c>
      <c r="M537">
        <v>10035</v>
      </c>
      <c r="N537" t="s">
        <v>148</v>
      </c>
      <c r="O537" t="s">
        <v>7940</v>
      </c>
      <c r="P537" t="s">
        <v>71</v>
      </c>
      <c r="Q537" t="s">
        <v>72</v>
      </c>
      <c r="R537" t="s">
        <v>7941</v>
      </c>
      <c r="S537">
        <v>116.98</v>
      </c>
      <c r="T537">
        <v>2</v>
      </c>
      <c r="U537">
        <v>0</v>
      </c>
      <c r="V537">
        <v>29.245000000000005</v>
      </c>
    </row>
    <row r="538" spans="1:22" x14ac:dyDescent="0.3">
      <c r="A538">
        <v>6749</v>
      </c>
      <c r="B538" t="s">
        <v>9071</v>
      </c>
      <c r="C538">
        <v>2014</v>
      </c>
      <c r="D538" s="27">
        <v>41985</v>
      </c>
      <c r="E538" s="27">
        <v>41989</v>
      </c>
      <c r="F538" t="s">
        <v>50</v>
      </c>
      <c r="G538" t="s">
        <v>1821</v>
      </c>
      <c r="H538" t="s">
        <v>1822</v>
      </c>
      <c r="I538" t="s">
        <v>26</v>
      </c>
      <c r="J538" t="s">
        <v>27</v>
      </c>
      <c r="K538" t="s">
        <v>266</v>
      </c>
      <c r="L538" t="s">
        <v>267</v>
      </c>
      <c r="M538">
        <v>10035</v>
      </c>
      <c r="N538" t="s">
        <v>148</v>
      </c>
      <c r="O538" t="s">
        <v>5566</v>
      </c>
      <c r="P538" t="s">
        <v>46</v>
      </c>
      <c r="Q538" t="s">
        <v>90</v>
      </c>
      <c r="R538" t="s">
        <v>5567</v>
      </c>
      <c r="S538">
        <v>17.940000000000001</v>
      </c>
      <c r="T538">
        <v>3</v>
      </c>
      <c r="U538">
        <v>0</v>
      </c>
      <c r="V538">
        <v>8.0730000000000004</v>
      </c>
    </row>
    <row r="539" spans="1:22" x14ac:dyDescent="0.3">
      <c r="A539">
        <v>538</v>
      </c>
      <c r="B539" t="s">
        <v>1831</v>
      </c>
      <c r="C539">
        <v>2012</v>
      </c>
      <c r="D539" s="27">
        <v>41246</v>
      </c>
      <c r="E539" s="27">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27">
        <v>41250</v>
      </c>
      <c r="E540" s="27">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27">
        <v>41250</v>
      </c>
      <c r="E541" s="27">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6748</v>
      </c>
      <c r="B542" t="s">
        <v>9071</v>
      </c>
      <c r="C542">
        <v>2014</v>
      </c>
      <c r="D542" s="27">
        <v>41985</v>
      </c>
      <c r="E542" s="27">
        <v>41989</v>
      </c>
      <c r="F542" t="s">
        <v>50</v>
      </c>
      <c r="G542" t="s">
        <v>1821</v>
      </c>
      <c r="H542" t="s">
        <v>1822</v>
      </c>
      <c r="I542" t="s">
        <v>26</v>
      </c>
      <c r="J542" t="s">
        <v>27</v>
      </c>
      <c r="K542" t="s">
        <v>266</v>
      </c>
      <c r="L542" t="s">
        <v>267</v>
      </c>
      <c r="M542">
        <v>10035</v>
      </c>
      <c r="N542" t="s">
        <v>148</v>
      </c>
      <c r="O542" t="s">
        <v>1712</v>
      </c>
      <c r="P542" t="s">
        <v>46</v>
      </c>
      <c r="Q542" t="s">
        <v>75</v>
      </c>
      <c r="R542" t="s">
        <v>1713</v>
      </c>
      <c r="S542">
        <v>14.952000000000002</v>
      </c>
      <c r="T542">
        <v>1</v>
      </c>
      <c r="U542">
        <v>0.2</v>
      </c>
      <c r="V542">
        <v>5.0462999999999996</v>
      </c>
    </row>
    <row r="543" spans="1:22" x14ac:dyDescent="0.3">
      <c r="A543">
        <v>6735</v>
      </c>
      <c r="B543" t="s">
        <v>9064</v>
      </c>
      <c r="C543">
        <v>2012</v>
      </c>
      <c r="D543" s="27">
        <v>41263</v>
      </c>
      <c r="E543" s="27">
        <v>41268</v>
      </c>
      <c r="F543" t="s">
        <v>50</v>
      </c>
      <c r="G543" t="s">
        <v>8695</v>
      </c>
      <c r="H543" t="s">
        <v>8696</v>
      </c>
      <c r="I543" t="s">
        <v>102</v>
      </c>
      <c r="J543" t="s">
        <v>27</v>
      </c>
      <c r="K543" t="s">
        <v>1419</v>
      </c>
      <c r="L543" t="s">
        <v>54</v>
      </c>
      <c r="M543">
        <v>33142</v>
      </c>
      <c r="N543" t="s">
        <v>30</v>
      </c>
      <c r="O543" t="s">
        <v>2620</v>
      </c>
      <c r="P543" t="s">
        <v>46</v>
      </c>
      <c r="Q543" t="s">
        <v>47</v>
      </c>
      <c r="R543" t="s">
        <v>2621</v>
      </c>
      <c r="S543">
        <v>11.696</v>
      </c>
      <c r="T543">
        <v>2</v>
      </c>
      <c r="U543">
        <v>0.2</v>
      </c>
      <c r="V543">
        <v>3.9473999999999996</v>
      </c>
    </row>
    <row r="544" spans="1:22" x14ac:dyDescent="0.3">
      <c r="A544">
        <v>543</v>
      </c>
      <c r="B544" t="s">
        <v>1850</v>
      </c>
      <c r="C544">
        <v>2012</v>
      </c>
      <c r="D544" s="27">
        <v>41261</v>
      </c>
      <c r="E544" s="27">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6720</v>
      </c>
      <c r="B545" t="s">
        <v>9055</v>
      </c>
      <c r="C545">
        <v>2013</v>
      </c>
      <c r="D545" s="27">
        <v>41625</v>
      </c>
      <c r="E545" s="27">
        <v>41628</v>
      </c>
      <c r="F545" t="s">
        <v>188</v>
      </c>
      <c r="G545" t="s">
        <v>144</v>
      </c>
      <c r="H545" t="s">
        <v>145</v>
      </c>
      <c r="I545" t="s">
        <v>26</v>
      </c>
      <c r="J545" t="s">
        <v>27</v>
      </c>
      <c r="K545" t="s">
        <v>9056</v>
      </c>
      <c r="L545" t="s">
        <v>88</v>
      </c>
      <c r="M545">
        <v>27534</v>
      </c>
      <c r="N545" t="s">
        <v>30</v>
      </c>
      <c r="O545" t="s">
        <v>3650</v>
      </c>
      <c r="P545" t="s">
        <v>46</v>
      </c>
      <c r="Q545" t="s">
        <v>78</v>
      </c>
      <c r="R545" t="s">
        <v>3651</v>
      </c>
      <c r="S545">
        <v>34.944000000000003</v>
      </c>
      <c r="T545">
        <v>3</v>
      </c>
      <c r="U545">
        <v>0.2</v>
      </c>
      <c r="V545">
        <v>3.0576000000000008</v>
      </c>
    </row>
    <row r="546" spans="1:22" x14ac:dyDescent="0.3">
      <c r="A546">
        <v>6716</v>
      </c>
      <c r="B546" t="s">
        <v>9053</v>
      </c>
      <c r="C546">
        <v>2014</v>
      </c>
      <c r="D546" s="27">
        <v>41988</v>
      </c>
      <c r="E546" s="27">
        <v>41988</v>
      </c>
      <c r="F546" t="s">
        <v>1290</v>
      </c>
      <c r="G546" t="s">
        <v>643</v>
      </c>
      <c r="H546" t="s">
        <v>644</v>
      </c>
      <c r="I546" t="s">
        <v>26</v>
      </c>
      <c r="J546" t="s">
        <v>27</v>
      </c>
      <c r="K546" t="s">
        <v>4289</v>
      </c>
      <c r="L546" t="s">
        <v>211</v>
      </c>
      <c r="M546">
        <v>60076</v>
      </c>
      <c r="N546" t="s">
        <v>105</v>
      </c>
      <c r="O546" t="s">
        <v>6846</v>
      </c>
      <c r="P546" t="s">
        <v>46</v>
      </c>
      <c r="Q546" t="s">
        <v>68</v>
      </c>
      <c r="R546" t="s">
        <v>6847</v>
      </c>
      <c r="S546">
        <v>95.231999999999999</v>
      </c>
      <c r="T546">
        <v>6</v>
      </c>
      <c r="U546">
        <v>0.2</v>
      </c>
      <c r="V546">
        <v>24.998400000000011</v>
      </c>
    </row>
    <row r="547" spans="1:22" x14ac:dyDescent="0.3">
      <c r="A547">
        <v>6715</v>
      </c>
      <c r="B547" t="s">
        <v>9053</v>
      </c>
      <c r="C547">
        <v>2014</v>
      </c>
      <c r="D547" s="27">
        <v>41988</v>
      </c>
      <c r="E547" s="27">
        <v>41988</v>
      </c>
      <c r="F547" t="s">
        <v>1290</v>
      </c>
      <c r="G547" t="s">
        <v>643</v>
      </c>
      <c r="H547" t="s">
        <v>644</v>
      </c>
      <c r="I547" t="s">
        <v>26</v>
      </c>
      <c r="J547" t="s">
        <v>27</v>
      </c>
      <c r="K547" t="s">
        <v>4289</v>
      </c>
      <c r="L547" t="s">
        <v>211</v>
      </c>
      <c r="M547">
        <v>60076</v>
      </c>
      <c r="N547" t="s">
        <v>105</v>
      </c>
      <c r="O547" t="s">
        <v>3765</v>
      </c>
      <c r="P547" t="s">
        <v>71</v>
      </c>
      <c r="Q547" t="s">
        <v>161</v>
      </c>
      <c r="R547" t="s">
        <v>3766</v>
      </c>
      <c r="S547">
        <v>39.264000000000003</v>
      </c>
      <c r="T547">
        <v>3</v>
      </c>
      <c r="U547">
        <v>0.2</v>
      </c>
      <c r="V547">
        <v>-4.908000000000003</v>
      </c>
    </row>
    <row r="548" spans="1:22" x14ac:dyDescent="0.3">
      <c r="A548">
        <v>6714</v>
      </c>
      <c r="B548" t="s">
        <v>9053</v>
      </c>
      <c r="C548">
        <v>2014</v>
      </c>
      <c r="D548" s="27">
        <v>41988</v>
      </c>
      <c r="E548" s="27">
        <v>41988</v>
      </c>
      <c r="F548" t="s">
        <v>1290</v>
      </c>
      <c r="G548" t="s">
        <v>643</v>
      </c>
      <c r="H548" t="s">
        <v>644</v>
      </c>
      <c r="I548" t="s">
        <v>26</v>
      </c>
      <c r="J548" t="s">
        <v>27</v>
      </c>
      <c r="K548" t="s">
        <v>4289</v>
      </c>
      <c r="L548" t="s">
        <v>211</v>
      </c>
      <c r="M548">
        <v>60076</v>
      </c>
      <c r="N548" t="s">
        <v>105</v>
      </c>
      <c r="O548" t="s">
        <v>1082</v>
      </c>
      <c r="P548" t="s">
        <v>32</v>
      </c>
      <c r="Q548" t="s">
        <v>65</v>
      </c>
      <c r="R548" t="s">
        <v>1083</v>
      </c>
      <c r="S548">
        <v>56.328000000000003</v>
      </c>
      <c r="T548">
        <v>3</v>
      </c>
      <c r="U548">
        <v>0.6</v>
      </c>
      <c r="V548">
        <v>-26.755799999999994</v>
      </c>
    </row>
    <row r="549" spans="1:22" x14ac:dyDescent="0.3">
      <c r="A549">
        <v>6713</v>
      </c>
      <c r="B549" t="s">
        <v>9053</v>
      </c>
      <c r="C549">
        <v>2014</v>
      </c>
      <c r="D549" s="27">
        <v>41988</v>
      </c>
      <c r="E549" s="27">
        <v>41988</v>
      </c>
      <c r="F549" t="s">
        <v>1290</v>
      </c>
      <c r="G549" t="s">
        <v>643</v>
      </c>
      <c r="H549" t="s">
        <v>644</v>
      </c>
      <c r="I549" t="s">
        <v>26</v>
      </c>
      <c r="J549" t="s">
        <v>27</v>
      </c>
      <c r="K549" t="s">
        <v>4289</v>
      </c>
      <c r="L549" t="s">
        <v>211</v>
      </c>
      <c r="M549">
        <v>60076</v>
      </c>
      <c r="N549" t="s">
        <v>105</v>
      </c>
      <c r="O549" t="s">
        <v>5400</v>
      </c>
      <c r="P549" t="s">
        <v>32</v>
      </c>
      <c r="Q549" t="s">
        <v>65</v>
      </c>
      <c r="R549" t="s">
        <v>5401</v>
      </c>
      <c r="S549">
        <v>266.35200000000003</v>
      </c>
      <c r="T549">
        <v>6</v>
      </c>
      <c r="U549">
        <v>0.6</v>
      </c>
      <c r="V549">
        <v>-292.98719999999997</v>
      </c>
    </row>
    <row r="550" spans="1:22" x14ac:dyDescent="0.3">
      <c r="A550">
        <v>6711</v>
      </c>
      <c r="B550" t="s">
        <v>9051</v>
      </c>
      <c r="C550">
        <v>2013</v>
      </c>
      <c r="D550" s="27">
        <v>41618</v>
      </c>
      <c r="E550" s="27">
        <v>41621</v>
      </c>
      <c r="F550" t="s">
        <v>188</v>
      </c>
      <c r="G550" t="s">
        <v>628</v>
      </c>
      <c r="H550" t="s">
        <v>629</v>
      </c>
      <c r="I550" t="s">
        <v>41</v>
      </c>
      <c r="J550" t="s">
        <v>27</v>
      </c>
      <c r="K550" t="s">
        <v>5025</v>
      </c>
      <c r="L550" t="s">
        <v>43</v>
      </c>
      <c r="M550">
        <v>95207</v>
      </c>
      <c r="N550" t="s">
        <v>44</v>
      </c>
      <c r="O550" t="s">
        <v>4642</v>
      </c>
      <c r="P550" t="s">
        <v>46</v>
      </c>
      <c r="Q550" t="s">
        <v>75</v>
      </c>
      <c r="R550" t="s">
        <v>4643</v>
      </c>
      <c r="S550">
        <v>273.92</v>
      </c>
      <c r="T550">
        <v>8</v>
      </c>
      <c r="U550">
        <v>0.2</v>
      </c>
      <c r="V550">
        <v>99.295999999999978</v>
      </c>
    </row>
    <row r="551" spans="1:22" x14ac:dyDescent="0.3">
      <c r="A551">
        <v>6698</v>
      </c>
      <c r="B551" t="s">
        <v>9039</v>
      </c>
      <c r="C551">
        <v>2013</v>
      </c>
      <c r="D551" s="27">
        <v>41611</v>
      </c>
      <c r="E551" s="27">
        <v>41616</v>
      </c>
      <c r="F551" t="s">
        <v>50</v>
      </c>
      <c r="G551" t="s">
        <v>3691</v>
      </c>
      <c r="H551" t="s">
        <v>3692</v>
      </c>
      <c r="I551" t="s">
        <v>26</v>
      </c>
      <c r="J551" t="s">
        <v>27</v>
      </c>
      <c r="K551" t="s">
        <v>266</v>
      </c>
      <c r="L551" t="s">
        <v>267</v>
      </c>
      <c r="M551">
        <v>10024</v>
      </c>
      <c r="N551" t="s">
        <v>148</v>
      </c>
      <c r="O551" t="s">
        <v>5777</v>
      </c>
      <c r="P551" t="s">
        <v>46</v>
      </c>
      <c r="Q551" t="s">
        <v>90</v>
      </c>
      <c r="R551" t="s">
        <v>5778</v>
      </c>
      <c r="S551">
        <v>54.96</v>
      </c>
      <c r="T551">
        <v>1</v>
      </c>
      <c r="U551">
        <v>0</v>
      </c>
      <c r="V551">
        <v>26.930399999999999</v>
      </c>
    </row>
    <row r="552" spans="1:22" x14ac:dyDescent="0.3">
      <c r="A552">
        <v>6697</v>
      </c>
      <c r="B552" t="s">
        <v>9039</v>
      </c>
      <c r="C552">
        <v>2013</v>
      </c>
      <c r="D552" s="27">
        <v>41611</v>
      </c>
      <c r="E552" s="27">
        <v>41616</v>
      </c>
      <c r="F552" t="s">
        <v>50</v>
      </c>
      <c r="G552" t="s">
        <v>3691</v>
      </c>
      <c r="H552" t="s">
        <v>3692</v>
      </c>
      <c r="I552" t="s">
        <v>26</v>
      </c>
      <c r="J552" t="s">
        <v>27</v>
      </c>
      <c r="K552" t="s">
        <v>266</v>
      </c>
      <c r="L552" t="s">
        <v>267</v>
      </c>
      <c r="M552">
        <v>10024</v>
      </c>
      <c r="N552" t="s">
        <v>148</v>
      </c>
      <c r="O552" t="s">
        <v>3521</v>
      </c>
      <c r="P552" t="s">
        <v>46</v>
      </c>
      <c r="Q552" t="s">
        <v>75</v>
      </c>
      <c r="R552" t="s">
        <v>3522</v>
      </c>
      <c r="S552">
        <v>35.231999999999999</v>
      </c>
      <c r="T552">
        <v>3</v>
      </c>
      <c r="U552">
        <v>0.2</v>
      </c>
      <c r="V552">
        <v>11.450399999999998</v>
      </c>
    </row>
    <row r="553" spans="1:22" x14ac:dyDescent="0.3">
      <c r="A553">
        <v>6696</v>
      </c>
      <c r="B553" t="s">
        <v>9039</v>
      </c>
      <c r="C553">
        <v>2013</v>
      </c>
      <c r="D553" s="27">
        <v>41611</v>
      </c>
      <c r="E553" s="27">
        <v>41616</v>
      </c>
      <c r="F553" t="s">
        <v>50</v>
      </c>
      <c r="G553" t="s">
        <v>3691</v>
      </c>
      <c r="H553" t="s">
        <v>3692</v>
      </c>
      <c r="I553" t="s">
        <v>26</v>
      </c>
      <c r="J553" t="s">
        <v>27</v>
      </c>
      <c r="K553" t="s">
        <v>266</v>
      </c>
      <c r="L553" t="s">
        <v>267</v>
      </c>
      <c r="M553">
        <v>10024</v>
      </c>
      <c r="N553" t="s">
        <v>148</v>
      </c>
      <c r="O553" t="s">
        <v>6989</v>
      </c>
      <c r="P553" t="s">
        <v>46</v>
      </c>
      <c r="Q553" t="s">
        <v>75</v>
      </c>
      <c r="R553" t="s">
        <v>6990</v>
      </c>
      <c r="S553">
        <v>415.17600000000004</v>
      </c>
      <c r="T553">
        <v>3</v>
      </c>
      <c r="U553">
        <v>0.2</v>
      </c>
      <c r="V553">
        <v>134.93219999999999</v>
      </c>
    </row>
    <row r="554" spans="1:22" x14ac:dyDescent="0.3">
      <c r="A554">
        <v>6690</v>
      </c>
      <c r="B554" t="s">
        <v>9034</v>
      </c>
      <c r="C554">
        <v>2014</v>
      </c>
      <c r="D554" s="27">
        <v>41976</v>
      </c>
      <c r="E554" s="27">
        <v>41983</v>
      </c>
      <c r="F554" t="s">
        <v>50</v>
      </c>
      <c r="G554" t="s">
        <v>4512</v>
      </c>
      <c r="H554" t="s">
        <v>4513</v>
      </c>
      <c r="I554" t="s">
        <v>41</v>
      </c>
      <c r="J554" t="s">
        <v>27</v>
      </c>
      <c r="K554" t="s">
        <v>184</v>
      </c>
      <c r="L554" t="s">
        <v>104</v>
      </c>
      <c r="M554">
        <v>77095</v>
      </c>
      <c r="N554" t="s">
        <v>105</v>
      </c>
      <c r="O554" t="s">
        <v>5206</v>
      </c>
      <c r="P554" t="s">
        <v>46</v>
      </c>
      <c r="Q554" t="s">
        <v>68</v>
      </c>
      <c r="R554" t="s">
        <v>5207</v>
      </c>
      <c r="S554">
        <v>12.160000000000002</v>
      </c>
      <c r="T554">
        <v>5</v>
      </c>
      <c r="U554">
        <v>0.2</v>
      </c>
      <c r="V554">
        <v>2.1279999999999988</v>
      </c>
    </row>
    <row r="555" spans="1:22" x14ac:dyDescent="0.3">
      <c r="A555">
        <v>6687</v>
      </c>
      <c r="B555" t="s">
        <v>9031</v>
      </c>
      <c r="C555">
        <v>2012</v>
      </c>
      <c r="D555" s="27">
        <v>41260</v>
      </c>
      <c r="E555" s="27">
        <v>41265</v>
      </c>
      <c r="F555" t="s">
        <v>50</v>
      </c>
      <c r="G555" t="s">
        <v>4170</v>
      </c>
      <c r="H555" t="s">
        <v>4171</v>
      </c>
      <c r="I555" t="s">
        <v>26</v>
      </c>
      <c r="J555" t="s">
        <v>27</v>
      </c>
      <c r="K555" t="s">
        <v>538</v>
      </c>
      <c r="L555" t="s">
        <v>211</v>
      </c>
      <c r="M555">
        <v>61701</v>
      </c>
      <c r="N555" t="s">
        <v>105</v>
      </c>
      <c r="O555" t="s">
        <v>3716</v>
      </c>
      <c r="P555" t="s">
        <v>46</v>
      </c>
      <c r="Q555" t="s">
        <v>68</v>
      </c>
      <c r="R555" t="s">
        <v>3717</v>
      </c>
      <c r="S555">
        <v>13.120000000000001</v>
      </c>
      <c r="T555">
        <v>5</v>
      </c>
      <c r="U555">
        <v>0.2</v>
      </c>
      <c r="V555">
        <v>1.4759999999999982</v>
      </c>
    </row>
    <row r="556" spans="1:22" x14ac:dyDescent="0.3">
      <c r="A556">
        <v>6686</v>
      </c>
      <c r="B556" t="s">
        <v>9031</v>
      </c>
      <c r="C556">
        <v>2012</v>
      </c>
      <c r="D556" s="27">
        <v>41260</v>
      </c>
      <c r="E556" s="27">
        <v>41265</v>
      </c>
      <c r="F556" t="s">
        <v>50</v>
      </c>
      <c r="G556" t="s">
        <v>4170</v>
      </c>
      <c r="H556" t="s">
        <v>4171</v>
      </c>
      <c r="I556" t="s">
        <v>26</v>
      </c>
      <c r="J556" t="s">
        <v>27</v>
      </c>
      <c r="K556" t="s">
        <v>538</v>
      </c>
      <c r="L556" t="s">
        <v>211</v>
      </c>
      <c r="M556">
        <v>61701</v>
      </c>
      <c r="N556" t="s">
        <v>105</v>
      </c>
      <c r="O556" t="s">
        <v>2676</v>
      </c>
      <c r="P556" t="s">
        <v>32</v>
      </c>
      <c r="Q556" t="s">
        <v>65</v>
      </c>
      <c r="R556" t="s">
        <v>2677</v>
      </c>
      <c r="S556">
        <v>41.552</v>
      </c>
      <c r="T556">
        <v>2</v>
      </c>
      <c r="U556">
        <v>0.6</v>
      </c>
      <c r="V556">
        <v>-19.737199999999994</v>
      </c>
    </row>
    <row r="557" spans="1:22" x14ac:dyDescent="0.3">
      <c r="A557">
        <v>6685</v>
      </c>
      <c r="B557" t="s">
        <v>9031</v>
      </c>
      <c r="C557">
        <v>2012</v>
      </c>
      <c r="D557" s="27">
        <v>41260</v>
      </c>
      <c r="E557" s="27">
        <v>41265</v>
      </c>
      <c r="F557" t="s">
        <v>50</v>
      </c>
      <c r="G557" t="s">
        <v>4170</v>
      </c>
      <c r="H557" t="s">
        <v>4171</v>
      </c>
      <c r="I557" t="s">
        <v>26</v>
      </c>
      <c r="J557" t="s">
        <v>27</v>
      </c>
      <c r="K557" t="s">
        <v>538</v>
      </c>
      <c r="L557" t="s">
        <v>211</v>
      </c>
      <c r="M557">
        <v>61701</v>
      </c>
      <c r="N557" t="s">
        <v>105</v>
      </c>
      <c r="O557" t="s">
        <v>3510</v>
      </c>
      <c r="P557" t="s">
        <v>46</v>
      </c>
      <c r="Q557" t="s">
        <v>59</v>
      </c>
      <c r="R557" t="s">
        <v>3511</v>
      </c>
      <c r="S557">
        <v>180.01600000000002</v>
      </c>
      <c r="T557">
        <v>1</v>
      </c>
      <c r="U557">
        <v>0.2</v>
      </c>
      <c r="V557">
        <v>-15.751400000000004</v>
      </c>
    </row>
    <row r="558" spans="1:22" x14ac:dyDescent="0.3">
      <c r="A558">
        <v>6648</v>
      </c>
      <c r="B558" t="s">
        <v>9011</v>
      </c>
      <c r="C558">
        <v>2013</v>
      </c>
      <c r="D558" s="27">
        <v>41624</v>
      </c>
      <c r="E558" s="27">
        <v>41630</v>
      </c>
      <c r="F558" t="s">
        <v>50</v>
      </c>
      <c r="G558" t="s">
        <v>4082</v>
      </c>
      <c r="H558" t="s">
        <v>4083</v>
      </c>
      <c r="I558" t="s">
        <v>102</v>
      </c>
      <c r="J558" t="s">
        <v>27</v>
      </c>
      <c r="K558" t="s">
        <v>318</v>
      </c>
      <c r="L558" t="s">
        <v>420</v>
      </c>
      <c r="M558">
        <v>97477</v>
      </c>
      <c r="N558" t="s">
        <v>44</v>
      </c>
      <c r="O558" t="s">
        <v>5367</v>
      </c>
      <c r="P558" t="s">
        <v>46</v>
      </c>
      <c r="Q558" t="s">
        <v>78</v>
      </c>
      <c r="R558" t="s">
        <v>5368</v>
      </c>
      <c r="S558">
        <v>87.168000000000006</v>
      </c>
      <c r="T558">
        <v>2</v>
      </c>
      <c r="U558">
        <v>0.2</v>
      </c>
      <c r="V558">
        <v>8.7168000000000063</v>
      </c>
    </row>
    <row r="559" spans="1:22" x14ac:dyDescent="0.3">
      <c r="A559">
        <v>6647</v>
      </c>
      <c r="B559" t="s">
        <v>9011</v>
      </c>
      <c r="C559">
        <v>2013</v>
      </c>
      <c r="D559" s="27">
        <v>41624</v>
      </c>
      <c r="E559" s="27">
        <v>41630</v>
      </c>
      <c r="F559" t="s">
        <v>50</v>
      </c>
      <c r="G559" t="s">
        <v>4082</v>
      </c>
      <c r="H559" t="s">
        <v>4083</v>
      </c>
      <c r="I559" t="s">
        <v>102</v>
      </c>
      <c r="J559" t="s">
        <v>27</v>
      </c>
      <c r="K559" t="s">
        <v>318</v>
      </c>
      <c r="L559" t="s">
        <v>420</v>
      </c>
      <c r="M559">
        <v>97477</v>
      </c>
      <c r="N559" t="s">
        <v>44</v>
      </c>
      <c r="O559" t="s">
        <v>903</v>
      </c>
      <c r="P559" t="s">
        <v>32</v>
      </c>
      <c r="Q559" t="s">
        <v>56</v>
      </c>
      <c r="R559" t="s">
        <v>904</v>
      </c>
      <c r="S559">
        <v>564.19499999999994</v>
      </c>
      <c r="T559">
        <v>3</v>
      </c>
      <c r="U559">
        <v>0.5</v>
      </c>
      <c r="V559">
        <v>-304.66529999999989</v>
      </c>
    </row>
    <row r="560" spans="1:22" x14ac:dyDescent="0.3">
      <c r="A560">
        <v>6632</v>
      </c>
      <c r="B560" t="s">
        <v>9003</v>
      </c>
      <c r="C560">
        <v>2013</v>
      </c>
      <c r="D560" s="27">
        <v>41634</v>
      </c>
      <c r="E560" s="27">
        <v>41639</v>
      </c>
      <c r="F560" t="s">
        <v>50</v>
      </c>
      <c r="G560" t="s">
        <v>4798</v>
      </c>
      <c r="H560" t="s">
        <v>4799</v>
      </c>
      <c r="I560" t="s">
        <v>26</v>
      </c>
      <c r="J560" t="s">
        <v>27</v>
      </c>
      <c r="K560" t="s">
        <v>95</v>
      </c>
      <c r="L560" t="s">
        <v>96</v>
      </c>
      <c r="M560">
        <v>98115</v>
      </c>
      <c r="N560" t="s">
        <v>44</v>
      </c>
      <c r="O560" t="s">
        <v>4429</v>
      </c>
      <c r="P560" t="s">
        <v>32</v>
      </c>
      <c r="Q560" t="s">
        <v>56</v>
      </c>
      <c r="R560" t="s">
        <v>4430</v>
      </c>
      <c r="S560">
        <v>1747.25</v>
      </c>
      <c r="T560">
        <v>5</v>
      </c>
      <c r="U560">
        <v>0</v>
      </c>
      <c r="V560">
        <v>629.01</v>
      </c>
    </row>
    <row r="561" spans="1:22" x14ac:dyDescent="0.3">
      <c r="A561">
        <v>6631</v>
      </c>
      <c r="B561" t="s">
        <v>9003</v>
      </c>
      <c r="C561">
        <v>2013</v>
      </c>
      <c r="D561" s="27">
        <v>41634</v>
      </c>
      <c r="E561" s="27">
        <v>41639</v>
      </c>
      <c r="F561" t="s">
        <v>50</v>
      </c>
      <c r="G561" t="s">
        <v>4798</v>
      </c>
      <c r="H561" t="s">
        <v>4799</v>
      </c>
      <c r="I561" t="s">
        <v>26</v>
      </c>
      <c r="J561" t="s">
        <v>27</v>
      </c>
      <c r="K561" t="s">
        <v>95</v>
      </c>
      <c r="L561" t="s">
        <v>96</v>
      </c>
      <c r="M561">
        <v>98115</v>
      </c>
      <c r="N561" t="s">
        <v>44</v>
      </c>
      <c r="O561" t="s">
        <v>3945</v>
      </c>
      <c r="P561" t="s">
        <v>32</v>
      </c>
      <c r="Q561" t="s">
        <v>36</v>
      </c>
      <c r="R561" t="s">
        <v>3946</v>
      </c>
      <c r="S561">
        <v>698.35200000000009</v>
      </c>
      <c r="T561">
        <v>3</v>
      </c>
      <c r="U561">
        <v>0.2</v>
      </c>
      <c r="V561">
        <v>52.376399999999961</v>
      </c>
    </row>
    <row r="562" spans="1:22" x14ac:dyDescent="0.3">
      <c r="A562">
        <v>6627</v>
      </c>
      <c r="B562" t="s">
        <v>8998</v>
      </c>
      <c r="C562">
        <v>2011</v>
      </c>
      <c r="D562" s="27">
        <v>40891</v>
      </c>
      <c r="E562" s="27">
        <v>40898</v>
      </c>
      <c r="F562" t="s">
        <v>50</v>
      </c>
      <c r="G562" t="s">
        <v>4047</v>
      </c>
      <c r="H562" t="s">
        <v>4048</v>
      </c>
      <c r="I562" t="s">
        <v>26</v>
      </c>
      <c r="J562" t="s">
        <v>27</v>
      </c>
      <c r="K562" t="s">
        <v>266</v>
      </c>
      <c r="L562" t="s">
        <v>267</v>
      </c>
      <c r="M562">
        <v>10024</v>
      </c>
      <c r="N562" t="s">
        <v>148</v>
      </c>
      <c r="O562" t="s">
        <v>7233</v>
      </c>
      <c r="P562" t="s">
        <v>71</v>
      </c>
      <c r="Q562" t="s">
        <v>682</v>
      </c>
      <c r="R562" t="s">
        <v>7234</v>
      </c>
      <c r="S562">
        <v>6999.96</v>
      </c>
      <c r="T562">
        <v>4</v>
      </c>
      <c r="U562">
        <v>0</v>
      </c>
      <c r="V562">
        <v>2239.9871999999996</v>
      </c>
    </row>
    <row r="563" spans="1:22" x14ac:dyDescent="0.3">
      <c r="A563">
        <v>6603</v>
      </c>
      <c r="B563" t="s">
        <v>8984</v>
      </c>
      <c r="C563">
        <v>2011</v>
      </c>
      <c r="D563" s="27">
        <v>40879</v>
      </c>
      <c r="E563" s="27">
        <v>40884</v>
      </c>
      <c r="F563" t="s">
        <v>50</v>
      </c>
      <c r="G563" t="s">
        <v>226</v>
      </c>
      <c r="H563" t="s">
        <v>227</v>
      </c>
      <c r="I563" t="s">
        <v>41</v>
      </c>
      <c r="J563" t="s">
        <v>27</v>
      </c>
      <c r="K563" t="s">
        <v>3213</v>
      </c>
      <c r="L563" t="s">
        <v>2735</v>
      </c>
      <c r="M563">
        <v>20735</v>
      </c>
      <c r="N563" t="s">
        <v>148</v>
      </c>
      <c r="O563" t="s">
        <v>1140</v>
      </c>
      <c r="P563" t="s">
        <v>46</v>
      </c>
      <c r="Q563" t="s">
        <v>47</v>
      </c>
      <c r="R563" t="s">
        <v>1141</v>
      </c>
      <c r="S563">
        <v>15.66</v>
      </c>
      <c r="T563">
        <v>6</v>
      </c>
      <c r="U563">
        <v>0</v>
      </c>
      <c r="V563">
        <v>7.2035999999999998</v>
      </c>
    </row>
    <row r="564" spans="1:22" x14ac:dyDescent="0.3">
      <c r="A564">
        <v>6602</v>
      </c>
      <c r="B564" t="s">
        <v>8984</v>
      </c>
      <c r="C564">
        <v>2011</v>
      </c>
      <c r="D564" s="27">
        <v>40879</v>
      </c>
      <c r="E564" s="27">
        <v>40884</v>
      </c>
      <c r="F564" t="s">
        <v>50</v>
      </c>
      <c r="G564" t="s">
        <v>226</v>
      </c>
      <c r="H564" t="s">
        <v>227</v>
      </c>
      <c r="I564" t="s">
        <v>41</v>
      </c>
      <c r="J564" t="s">
        <v>27</v>
      </c>
      <c r="K564" t="s">
        <v>3213</v>
      </c>
      <c r="L564" t="s">
        <v>2735</v>
      </c>
      <c r="M564">
        <v>20735</v>
      </c>
      <c r="N564" t="s">
        <v>148</v>
      </c>
      <c r="O564" t="s">
        <v>4577</v>
      </c>
      <c r="P564" t="s">
        <v>32</v>
      </c>
      <c r="Q564" t="s">
        <v>36</v>
      </c>
      <c r="R564" t="s">
        <v>4578</v>
      </c>
      <c r="S564">
        <v>239.84</v>
      </c>
      <c r="T564">
        <v>8</v>
      </c>
      <c r="U564">
        <v>0</v>
      </c>
      <c r="V564">
        <v>64.756799999999998</v>
      </c>
    </row>
    <row r="565" spans="1:22" x14ac:dyDescent="0.3">
      <c r="A565">
        <v>564</v>
      </c>
      <c r="B565" t="s">
        <v>1912</v>
      </c>
      <c r="C565">
        <v>2012</v>
      </c>
      <c r="D565" s="27">
        <v>41250</v>
      </c>
      <c r="E565" s="27">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27">
        <v>41250</v>
      </c>
      <c r="E566" s="27">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27">
        <v>41981</v>
      </c>
      <c r="E567" s="2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6601</v>
      </c>
      <c r="B568" t="s">
        <v>8984</v>
      </c>
      <c r="C568">
        <v>2011</v>
      </c>
      <c r="D568" s="27">
        <v>40879</v>
      </c>
      <c r="E568" s="27">
        <v>40884</v>
      </c>
      <c r="F568" t="s">
        <v>50</v>
      </c>
      <c r="G568" t="s">
        <v>226</v>
      </c>
      <c r="H568" t="s">
        <v>227</v>
      </c>
      <c r="I568" t="s">
        <v>41</v>
      </c>
      <c r="J568" t="s">
        <v>27</v>
      </c>
      <c r="K568" t="s">
        <v>3213</v>
      </c>
      <c r="L568" t="s">
        <v>2735</v>
      </c>
      <c r="M568">
        <v>20735</v>
      </c>
      <c r="N568" t="s">
        <v>148</v>
      </c>
      <c r="O568" t="s">
        <v>6006</v>
      </c>
      <c r="P568" t="s">
        <v>46</v>
      </c>
      <c r="Q568" t="s">
        <v>90</v>
      </c>
      <c r="R568" t="s">
        <v>6007</v>
      </c>
      <c r="S568">
        <v>146.82</v>
      </c>
      <c r="T568">
        <v>3</v>
      </c>
      <c r="U568">
        <v>0</v>
      </c>
      <c r="V568">
        <v>73.41</v>
      </c>
    </row>
    <row r="569" spans="1:22" x14ac:dyDescent="0.3">
      <c r="A569">
        <v>6600</v>
      </c>
      <c r="B569" t="s">
        <v>8984</v>
      </c>
      <c r="C569">
        <v>2011</v>
      </c>
      <c r="D569" s="27">
        <v>40879</v>
      </c>
      <c r="E569" s="27">
        <v>40884</v>
      </c>
      <c r="F569" t="s">
        <v>50</v>
      </c>
      <c r="G569" t="s">
        <v>226</v>
      </c>
      <c r="H569" t="s">
        <v>227</v>
      </c>
      <c r="I569" t="s">
        <v>41</v>
      </c>
      <c r="J569" t="s">
        <v>27</v>
      </c>
      <c r="K569" t="s">
        <v>3213</v>
      </c>
      <c r="L569" t="s">
        <v>2735</v>
      </c>
      <c r="M569">
        <v>20735</v>
      </c>
      <c r="N569" t="s">
        <v>148</v>
      </c>
      <c r="O569" t="s">
        <v>2043</v>
      </c>
      <c r="P569" t="s">
        <v>32</v>
      </c>
      <c r="Q569" t="s">
        <v>65</v>
      </c>
      <c r="R569" t="s">
        <v>2044</v>
      </c>
      <c r="S569">
        <v>60.72</v>
      </c>
      <c r="T569">
        <v>3</v>
      </c>
      <c r="U569">
        <v>0</v>
      </c>
      <c r="V569">
        <v>23.680799999999998</v>
      </c>
    </row>
    <row r="570" spans="1:22" x14ac:dyDescent="0.3">
      <c r="A570">
        <v>6578</v>
      </c>
      <c r="B570" t="s">
        <v>8970</v>
      </c>
      <c r="C570">
        <v>2012</v>
      </c>
      <c r="D570" s="27">
        <v>41249</v>
      </c>
      <c r="E570" s="27">
        <v>41254</v>
      </c>
      <c r="F570" t="s">
        <v>23</v>
      </c>
      <c r="G570" t="s">
        <v>1699</v>
      </c>
      <c r="H570" t="s">
        <v>1700</v>
      </c>
      <c r="I570" t="s">
        <v>26</v>
      </c>
      <c r="J570" t="s">
        <v>27</v>
      </c>
      <c r="K570" t="s">
        <v>1127</v>
      </c>
      <c r="L570" t="s">
        <v>319</v>
      </c>
      <c r="M570">
        <v>22204</v>
      </c>
      <c r="N570" t="s">
        <v>30</v>
      </c>
      <c r="O570" t="s">
        <v>4509</v>
      </c>
      <c r="P570" t="s">
        <v>71</v>
      </c>
      <c r="Q570" t="s">
        <v>72</v>
      </c>
      <c r="R570" t="s">
        <v>4510</v>
      </c>
      <c r="S570">
        <v>173.94</v>
      </c>
      <c r="T570">
        <v>6</v>
      </c>
      <c r="U570">
        <v>0</v>
      </c>
      <c r="V570">
        <v>50.442599999999977</v>
      </c>
    </row>
    <row r="571" spans="1:22" x14ac:dyDescent="0.3">
      <c r="A571">
        <v>6553</v>
      </c>
      <c r="B571" t="s">
        <v>8955</v>
      </c>
      <c r="C571">
        <v>2014</v>
      </c>
      <c r="D571" s="27">
        <v>41990</v>
      </c>
      <c r="E571" s="27">
        <v>41995</v>
      </c>
      <c r="F571" t="s">
        <v>23</v>
      </c>
      <c r="G571" t="s">
        <v>440</v>
      </c>
      <c r="H571" t="s">
        <v>441</v>
      </c>
      <c r="I571" t="s">
        <v>102</v>
      </c>
      <c r="J571" t="s">
        <v>27</v>
      </c>
      <c r="K571" t="s">
        <v>42</v>
      </c>
      <c r="L571" t="s">
        <v>43</v>
      </c>
      <c r="M571">
        <v>90036</v>
      </c>
      <c r="N571" t="s">
        <v>44</v>
      </c>
      <c r="O571" t="s">
        <v>3784</v>
      </c>
      <c r="P571" t="s">
        <v>46</v>
      </c>
      <c r="Q571" t="s">
        <v>59</v>
      </c>
      <c r="R571" t="s">
        <v>3785</v>
      </c>
      <c r="S571">
        <v>158.9</v>
      </c>
      <c r="T571">
        <v>5</v>
      </c>
      <c r="U571">
        <v>0</v>
      </c>
      <c r="V571">
        <v>7.9449999999999932</v>
      </c>
    </row>
    <row r="572" spans="1:22" x14ac:dyDescent="0.3">
      <c r="A572">
        <v>571</v>
      </c>
      <c r="B572" t="s">
        <v>1933</v>
      </c>
      <c r="C572">
        <v>2014</v>
      </c>
      <c r="D572" s="27">
        <v>42002</v>
      </c>
      <c r="E572" s="27">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27">
        <v>42002</v>
      </c>
      <c r="E573" s="27">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27">
        <v>42002</v>
      </c>
      <c r="E574" s="27">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27">
        <v>42002</v>
      </c>
      <c r="E575" s="27">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6552</v>
      </c>
      <c r="B576" t="s">
        <v>8955</v>
      </c>
      <c r="C576">
        <v>2014</v>
      </c>
      <c r="D576" s="27">
        <v>41990</v>
      </c>
      <c r="E576" s="27">
        <v>41995</v>
      </c>
      <c r="F576" t="s">
        <v>23</v>
      </c>
      <c r="G576" t="s">
        <v>440</v>
      </c>
      <c r="H576" t="s">
        <v>441</v>
      </c>
      <c r="I576" t="s">
        <v>102</v>
      </c>
      <c r="J576" t="s">
        <v>27</v>
      </c>
      <c r="K576" t="s">
        <v>42</v>
      </c>
      <c r="L576" t="s">
        <v>43</v>
      </c>
      <c r="M576">
        <v>90036</v>
      </c>
      <c r="N576" t="s">
        <v>44</v>
      </c>
      <c r="O576" t="s">
        <v>1865</v>
      </c>
      <c r="P576" t="s">
        <v>46</v>
      </c>
      <c r="Q576" t="s">
        <v>90</v>
      </c>
      <c r="R576" t="s">
        <v>1866</v>
      </c>
      <c r="S576">
        <v>13.36</v>
      </c>
      <c r="T576">
        <v>2</v>
      </c>
      <c r="U576">
        <v>0</v>
      </c>
      <c r="V576">
        <v>6.4127999999999998</v>
      </c>
    </row>
    <row r="577" spans="1:22" x14ac:dyDescent="0.3">
      <c r="A577">
        <v>6534</v>
      </c>
      <c r="B577" t="s">
        <v>8946</v>
      </c>
      <c r="C577">
        <v>2014</v>
      </c>
      <c r="D577" s="27">
        <v>41978</v>
      </c>
      <c r="E577" s="27">
        <v>41982</v>
      </c>
      <c r="F577" t="s">
        <v>50</v>
      </c>
      <c r="G577" t="s">
        <v>1997</v>
      </c>
      <c r="H577" t="s">
        <v>1998</v>
      </c>
      <c r="I577" t="s">
        <v>26</v>
      </c>
      <c r="J577" t="s">
        <v>27</v>
      </c>
      <c r="K577" t="s">
        <v>389</v>
      </c>
      <c r="L577" t="s">
        <v>229</v>
      </c>
      <c r="M577">
        <v>55901</v>
      </c>
      <c r="N577" t="s">
        <v>105</v>
      </c>
      <c r="O577" t="s">
        <v>7002</v>
      </c>
      <c r="P577" t="s">
        <v>71</v>
      </c>
      <c r="Q577" t="s">
        <v>161</v>
      </c>
      <c r="R577" t="s">
        <v>7003</v>
      </c>
      <c r="S577">
        <v>399.95</v>
      </c>
      <c r="T577">
        <v>5</v>
      </c>
      <c r="U577">
        <v>0</v>
      </c>
      <c r="V577">
        <v>143.982</v>
      </c>
    </row>
    <row r="578" spans="1:22" x14ac:dyDescent="0.3">
      <c r="A578">
        <v>6533</v>
      </c>
      <c r="B578" t="s">
        <v>8946</v>
      </c>
      <c r="C578">
        <v>2014</v>
      </c>
      <c r="D578" s="27">
        <v>41978</v>
      </c>
      <c r="E578" s="27">
        <v>41982</v>
      </c>
      <c r="F578" t="s">
        <v>50</v>
      </c>
      <c r="G578" t="s">
        <v>1997</v>
      </c>
      <c r="H578" t="s">
        <v>1998</v>
      </c>
      <c r="I578" t="s">
        <v>26</v>
      </c>
      <c r="J578" t="s">
        <v>27</v>
      </c>
      <c r="K578" t="s">
        <v>389</v>
      </c>
      <c r="L578" t="s">
        <v>229</v>
      </c>
      <c r="M578">
        <v>55901</v>
      </c>
      <c r="N578" t="s">
        <v>105</v>
      </c>
      <c r="O578" t="s">
        <v>8799</v>
      </c>
      <c r="P578" t="s">
        <v>71</v>
      </c>
      <c r="Q578" t="s">
        <v>161</v>
      </c>
      <c r="R578" t="s">
        <v>8800</v>
      </c>
      <c r="S578">
        <v>142.80000000000001</v>
      </c>
      <c r="T578">
        <v>1</v>
      </c>
      <c r="U578">
        <v>0</v>
      </c>
      <c r="V578">
        <v>29.988</v>
      </c>
    </row>
    <row r="579" spans="1:22" x14ac:dyDescent="0.3">
      <c r="A579">
        <v>6532</v>
      </c>
      <c r="B579" t="s">
        <v>8946</v>
      </c>
      <c r="C579">
        <v>2014</v>
      </c>
      <c r="D579" s="27">
        <v>41978</v>
      </c>
      <c r="E579" s="27">
        <v>41982</v>
      </c>
      <c r="F579" t="s">
        <v>50</v>
      </c>
      <c r="G579" t="s">
        <v>1997</v>
      </c>
      <c r="H579" t="s">
        <v>1998</v>
      </c>
      <c r="I579" t="s">
        <v>26</v>
      </c>
      <c r="J579" t="s">
        <v>27</v>
      </c>
      <c r="K579" t="s">
        <v>389</v>
      </c>
      <c r="L579" t="s">
        <v>229</v>
      </c>
      <c r="M579">
        <v>55901</v>
      </c>
      <c r="N579" t="s">
        <v>105</v>
      </c>
      <c r="O579" t="s">
        <v>4123</v>
      </c>
      <c r="P579" t="s">
        <v>46</v>
      </c>
      <c r="Q579" t="s">
        <v>68</v>
      </c>
      <c r="R579" t="s">
        <v>4124</v>
      </c>
      <c r="S579">
        <v>8.8000000000000007</v>
      </c>
      <c r="T579">
        <v>5</v>
      </c>
      <c r="U579">
        <v>0</v>
      </c>
      <c r="V579">
        <v>2.5519999999999996</v>
      </c>
    </row>
    <row r="580" spans="1:22" x14ac:dyDescent="0.3">
      <c r="A580">
        <v>6529</v>
      </c>
      <c r="B580" t="s">
        <v>8942</v>
      </c>
      <c r="C580">
        <v>2011</v>
      </c>
      <c r="D580" s="27">
        <v>40899</v>
      </c>
      <c r="E580" s="27">
        <v>40903</v>
      </c>
      <c r="F580" t="s">
        <v>50</v>
      </c>
      <c r="G580" t="s">
        <v>3396</v>
      </c>
      <c r="H580" t="s">
        <v>3397</v>
      </c>
      <c r="I580" t="s">
        <v>102</v>
      </c>
      <c r="J580" t="s">
        <v>27</v>
      </c>
      <c r="K580" t="s">
        <v>266</v>
      </c>
      <c r="L580" t="s">
        <v>267</v>
      </c>
      <c r="M580">
        <v>10024</v>
      </c>
      <c r="N580" t="s">
        <v>148</v>
      </c>
      <c r="O580" t="s">
        <v>8943</v>
      </c>
      <c r="P580" t="s">
        <v>46</v>
      </c>
      <c r="Q580" t="s">
        <v>59</v>
      </c>
      <c r="R580" t="s">
        <v>8944</v>
      </c>
      <c r="S580">
        <v>216.4</v>
      </c>
      <c r="T580">
        <v>4</v>
      </c>
      <c r="U580">
        <v>0</v>
      </c>
      <c r="V580">
        <v>56.26400000000001</v>
      </c>
    </row>
    <row r="581" spans="1:22" x14ac:dyDescent="0.3">
      <c r="A581">
        <v>6528</v>
      </c>
      <c r="B581" t="s">
        <v>8941</v>
      </c>
      <c r="C581">
        <v>2013</v>
      </c>
      <c r="D581" s="27">
        <v>41632</v>
      </c>
      <c r="E581" s="27">
        <v>41637</v>
      </c>
      <c r="F581" t="s">
        <v>23</v>
      </c>
      <c r="G581" t="s">
        <v>6012</v>
      </c>
      <c r="H581" t="s">
        <v>6013</v>
      </c>
      <c r="I581" t="s">
        <v>41</v>
      </c>
      <c r="J581" t="s">
        <v>27</v>
      </c>
      <c r="K581" t="s">
        <v>1398</v>
      </c>
      <c r="L581" t="s">
        <v>1399</v>
      </c>
      <c r="M581">
        <v>2886</v>
      </c>
      <c r="N581" t="s">
        <v>148</v>
      </c>
      <c r="O581" t="s">
        <v>2396</v>
      </c>
      <c r="P581" t="s">
        <v>71</v>
      </c>
      <c r="Q581" t="s">
        <v>1216</v>
      </c>
      <c r="R581" t="s">
        <v>2397</v>
      </c>
      <c r="S581">
        <v>1999.96</v>
      </c>
      <c r="T581">
        <v>4</v>
      </c>
      <c r="U581">
        <v>0</v>
      </c>
      <c r="V581">
        <v>899.98199999999997</v>
      </c>
    </row>
    <row r="582" spans="1:22" x14ac:dyDescent="0.3">
      <c r="A582">
        <v>6511</v>
      </c>
      <c r="B582" t="s">
        <v>8934</v>
      </c>
      <c r="C582">
        <v>2014</v>
      </c>
      <c r="D582" s="27">
        <v>41994</v>
      </c>
      <c r="E582" s="27">
        <v>42000</v>
      </c>
      <c r="F582" t="s">
        <v>50</v>
      </c>
      <c r="G582" t="s">
        <v>726</v>
      </c>
      <c r="H582" t="s">
        <v>727</v>
      </c>
      <c r="I582" t="s">
        <v>41</v>
      </c>
      <c r="J582" t="s">
        <v>27</v>
      </c>
      <c r="K582" t="s">
        <v>266</v>
      </c>
      <c r="L582" t="s">
        <v>267</v>
      </c>
      <c r="M582">
        <v>10009</v>
      </c>
      <c r="N582" t="s">
        <v>148</v>
      </c>
      <c r="O582" t="s">
        <v>2943</v>
      </c>
      <c r="P582" t="s">
        <v>46</v>
      </c>
      <c r="Q582" t="s">
        <v>90</v>
      </c>
      <c r="R582" t="s">
        <v>2944</v>
      </c>
      <c r="S582">
        <v>34.019999999999996</v>
      </c>
      <c r="T582">
        <v>3</v>
      </c>
      <c r="U582">
        <v>0</v>
      </c>
      <c r="V582">
        <v>16.669799999999999</v>
      </c>
    </row>
    <row r="583" spans="1:22" x14ac:dyDescent="0.3">
      <c r="A583">
        <v>582</v>
      </c>
      <c r="B583" t="s">
        <v>1961</v>
      </c>
      <c r="C583">
        <v>2014</v>
      </c>
      <c r="D583" s="27">
        <v>41975</v>
      </c>
      <c r="E583" s="27">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27">
        <v>41975</v>
      </c>
      <c r="E584" s="27">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27">
        <v>41975</v>
      </c>
      <c r="E585" s="27">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27">
        <v>41975</v>
      </c>
      <c r="E586" s="27">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27">
        <v>41975</v>
      </c>
      <c r="E587" s="2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6510</v>
      </c>
      <c r="B588" t="s">
        <v>8934</v>
      </c>
      <c r="C588">
        <v>2014</v>
      </c>
      <c r="D588" s="27">
        <v>41994</v>
      </c>
      <c r="E588" s="27">
        <v>42000</v>
      </c>
      <c r="F588" t="s">
        <v>50</v>
      </c>
      <c r="G588" t="s">
        <v>726</v>
      </c>
      <c r="H588" t="s">
        <v>727</v>
      </c>
      <c r="I588" t="s">
        <v>41</v>
      </c>
      <c r="J588" t="s">
        <v>27</v>
      </c>
      <c r="K588" t="s">
        <v>266</v>
      </c>
      <c r="L588" t="s">
        <v>267</v>
      </c>
      <c r="M588">
        <v>10009</v>
      </c>
      <c r="N588" t="s">
        <v>148</v>
      </c>
      <c r="O588" t="s">
        <v>1199</v>
      </c>
      <c r="P588" t="s">
        <v>46</v>
      </c>
      <c r="Q588" t="s">
        <v>75</v>
      </c>
      <c r="R588" t="s">
        <v>1200</v>
      </c>
      <c r="S588">
        <v>50.352000000000004</v>
      </c>
      <c r="T588">
        <v>3</v>
      </c>
      <c r="U588">
        <v>0.2</v>
      </c>
      <c r="V588">
        <v>17.623199999999997</v>
      </c>
    </row>
    <row r="589" spans="1:22" x14ac:dyDescent="0.3">
      <c r="A589">
        <v>6509</v>
      </c>
      <c r="B589" t="s">
        <v>8934</v>
      </c>
      <c r="C589">
        <v>2014</v>
      </c>
      <c r="D589" s="27">
        <v>41994</v>
      </c>
      <c r="E589" s="27">
        <v>42000</v>
      </c>
      <c r="F589" t="s">
        <v>50</v>
      </c>
      <c r="G589" t="s">
        <v>726</v>
      </c>
      <c r="H589" t="s">
        <v>727</v>
      </c>
      <c r="I589" t="s">
        <v>41</v>
      </c>
      <c r="J589" t="s">
        <v>27</v>
      </c>
      <c r="K589" t="s">
        <v>266</v>
      </c>
      <c r="L589" t="s">
        <v>267</v>
      </c>
      <c r="M589">
        <v>10009</v>
      </c>
      <c r="N589" t="s">
        <v>148</v>
      </c>
      <c r="O589" t="s">
        <v>1251</v>
      </c>
      <c r="P589" t="s">
        <v>46</v>
      </c>
      <c r="Q589" t="s">
        <v>90</v>
      </c>
      <c r="R589" t="s">
        <v>1442</v>
      </c>
      <c r="S589">
        <v>279.89999999999998</v>
      </c>
      <c r="T589">
        <v>5</v>
      </c>
      <c r="U589">
        <v>0</v>
      </c>
      <c r="V589">
        <v>137.15100000000001</v>
      </c>
    </row>
    <row r="590" spans="1:22" x14ac:dyDescent="0.3">
      <c r="A590">
        <v>6470</v>
      </c>
      <c r="B590" t="s">
        <v>8913</v>
      </c>
      <c r="C590">
        <v>2013</v>
      </c>
      <c r="D590" s="27">
        <v>41611</v>
      </c>
      <c r="E590" s="27">
        <v>41617</v>
      </c>
      <c r="F590" t="s">
        <v>50</v>
      </c>
      <c r="G590" t="s">
        <v>4100</v>
      </c>
      <c r="H590" t="s">
        <v>4101</v>
      </c>
      <c r="I590" t="s">
        <v>102</v>
      </c>
      <c r="J590" t="s">
        <v>27</v>
      </c>
      <c r="K590" t="s">
        <v>3577</v>
      </c>
      <c r="L590" t="s">
        <v>1399</v>
      </c>
      <c r="M590">
        <v>2908</v>
      </c>
      <c r="N590" t="s">
        <v>148</v>
      </c>
      <c r="O590" t="s">
        <v>1714</v>
      </c>
      <c r="P590" t="s">
        <v>32</v>
      </c>
      <c r="Q590" t="s">
        <v>65</v>
      </c>
      <c r="R590" t="s">
        <v>8143</v>
      </c>
      <c r="S590">
        <v>72.42</v>
      </c>
      <c r="T590">
        <v>6</v>
      </c>
      <c r="U590">
        <v>0</v>
      </c>
      <c r="V590">
        <v>23.898600000000002</v>
      </c>
    </row>
    <row r="591" spans="1:22" x14ac:dyDescent="0.3">
      <c r="A591">
        <v>6469</v>
      </c>
      <c r="B591" t="s">
        <v>8913</v>
      </c>
      <c r="C591">
        <v>2013</v>
      </c>
      <c r="D591" s="27">
        <v>41611</v>
      </c>
      <c r="E591" s="27">
        <v>41617</v>
      </c>
      <c r="F591" t="s">
        <v>50</v>
      </c>
      <c r="G591" t="s">
        <v>4100</v>
      </c>
      <c r="H591" t="s">
        <v>4101</v>
      </c>
      <c r="I591" t="s">
        <v>102</v>
      </c>
      <c r="J591" t="s">
        <v>27</v>
      </c>
      <c r="K591" t="s">
        <v>3577</v>
      </c>
      <c r="L591" t="s">
        <v>1399</v>
      </c>
      <c r="M591">
        <v>2908</v>
      </c>
      <c r="N591" t="s">
        <v>148</v>
      </c>
      <c r="O591" t="s">
        <v>4238</v>
      </c>
      <c r="P591" t="s">
        <v>71</v>
      </c>
      <c r="Q591" t="s">
        <v>72</v>
      </c>
      <c r="R591" t="s">
        <v>4239</v>
      </c>
      <c r="S591">
        <v>629.94999999999993</v>
      </c>
      <c r="T591">
        <v>5</v>
      </c>
      <c r="U591">
        <v>0</v>
      </c>
      <c r="V591">
        <v>176.38600000000002</v>
      </c>
    </row>
    <row r="592" spans="1:22" x14ac:dyDescent="0.3">
      <c r="A592">
        <v>6468</v>
      </c>
      <c r="B592" t="s">
        <v>8913</v>
      </c>
      <c r="C592">
        <v>2013</v>
      </c>
      <c r="D592" s="27">
        <v>41611</v>
      </c>
      <c r="E592" s="27">
        <v>41617</v>
      </c>
      <c r="F592" t="s">
        <v>50</v>
      </c>
      <c r="G592" t="s">
        <v>4100</v>
      </c>
      <c r="H592" t="s">
        <v>4101</v>
      </c>
      <c r="I592" t="s">
        <v>102</v>
      </c>
      <c r="J592" t="s">
        <v>27</v>
      </c>
      <c r="K592" t="s">
        <v>3577</v>
      </c>
      <c r="L592" t="s">
        <v>1399</v>
      </c>
      <c r="M592">
        <v>2908</v>
      </c>
      <c r="N592" t="s">
        <v>148</v>
      </c>
      <c r="O592" t="s">
        <v>1576</v>
      </c>
      <c r="P592" t="s">
        <v>46</v>
      </c>
      <c r="Q592" t="s">
        <v>59</v>
      </c>
      <c r="R592" t="s">
        <v>1577</v>
      </c>
      <c r="S592">
        <v>2079.4</v>
      </c>
      <c r="T592">
        <v>5</v>
      </c>
      <c r="U592">
        <v>0</v>
      </c>
      <c r="V592">
        <v>582.23199999999997</v>
      </c>
    </row>
    <row r="593" spans="1:22" x14ac:dyDescent="0.3">
      <c r="A593">
        <v>6453</v>
      </c>
      <c r="B593" t="s">
        <v>8904</v>
      </c>
      <c r="C593">
        <v>2012</v>
      </c>
      <c r="D593" s="27">
        <v>41262</v>
      </c>
      <c r="E593" s="27">
        <v>41266</v>
      </c>
      <c r="F593" t="s">
        <v>23</v>
      </c>
      <c r="G593" t="s">
        <v>6544</v>
      </c>
      <c r="H593" t="s">
        <v>6545</v>
      </c>
      <c r="I593" t="s">
        <v>26</v>
      </c>
      <c r="J593" t="s">
        <v>27</v>
      </c>
      <c r="K593" t="s">
        <v>8905</v>
      </c>
      <c r="L593" t="s">
        <v>211</v>
      </c>
      <c r="M593">
        <v>60025</v>
      </c>
      <c r="N593" t="s">
        <v>105</v>
      </c>
      <c r="O593" t="s">
        <v>3853</v>
      </c>
      <c r="P593" t="s">
        <v>71</v>
      </c>
      <c r="Q593" t="s">
        <v>72</v>
      </c>
      <c r="R593" t="s">
        <v>3854</v>
      </c>
      <c r="S593">
        <v>158.376</v>
      </c>
      <c r="T593">
        <v>3</v>
      </c>
      <c r="U593">
        <v>0.2</v>
      </c>
      <c r="V593">
        <v>13.857900000000008</v>
      </c>
    </row>
    <row r="594" spans="1:22" x14ac:dyDescent="0.3">
      <c r="A594">
        <v>6439</v>
      </c>
      <c r="B594" t="s">
        <v>8898</v>
      </c>
      <c r="C594">
        <v>2014</v>
      </c>
      <c r="D594" s="27">
        <v>41988</v>
      </c>
      <c r="E594" s="27">
        <v>41993</v>
      </c>
      <c r="F594" t="s">
        <v>50</v>
      </c>
      <c r="G594" t="s">
        <v>564</v>
      </c>
      <c r="H594" t="s">
        <v>565</v>
      </c>
      <c r="I594" t="s">
        <v>26</v>
      </c>
      <c r="J594" t="s">
        <v>27</v>
      </c>
      <c r="K594" t="s">
        <v>4346</v>
      </c>
      <c r="L594" t="s">
        <v>104</v>
      </c>
      <c r="M594">
        <v>75023</v>
      </c>
      <c r="N594" t="s">
        <v>105</v>
      </c>
      <c r="O594" t="s">
        <v>55</v>
      </c>
      <c r="P594" t="s">
        <v>32</v>
      </c>
      <c r="Q594" t="s">
        <v>56</v>
      </c>
      <c r="R594" t="s">
        <v>57</v>
      </c>
      <c r="S594">
        <v>974.98799999999983</v>
      </c>
      <c r="T594">
        <v>4</v>
      </c>
      <c r="U594">
        <v>0.3</v>
      </c>
      <c r="V594">
        <v>-97.49879999999996</v>
      </c>
    </row>
    <row r="595" spans="1:22" x14ac:dyDescent="0.3">
      <c r="A595">
        <v>6397</v>
      </c>
      <c r="B595" t="s">
        <v>8871</v>
      </c>
      <c r="C595">
        <v>2013</v>
      </c>
      <c r="D595" s="27">
        <v>41623</v>
      </c>
      <c r="E595" s="27">
        <v>41628</v>
      </c>
      <c r="F595" t="s">
        <v>50</v>
      </c>
      <c r="G595" t="s">
        <v>111</v>
      </c>
      <c r="H595" t="s">
        <v>112</v>
      </c>
      <c r="I595" t="s">
        <v>26</v>
      </c>
      <c r="J595" t="s">
        <v>27</v>
      </c>
      <c r="K595" t="s">
        <v>266</v>
      </c>
      <c r="L595" t="s">
        <v>267</v>
      </c>
      <c r="M595">
        <v>10011</v>
      </c>
      <c r="N595" t="s">
        <v>148</v>
      </c>
      <c r="O595" t="s">
        <v>8872</v>
      </c>
      <c r="P595" t="s">
        <v>46</v>
      </c>
      <c r="Q595" t="s">
        <v>75</v>
      </c>
      <c r="R595" t="s">
        <v>8873</v>
      </c>
      <c r="S595">
        <v>23.12</v>
      </c>
      <c r="T595">
        <v>2</v>
      </c>
      <c r="U595">
        <v>0.2</v>
      </c>
      <c r="V595">
        <v>7.8029999999999982</v>
      </c>
    </row>
    <row r="596" spans="1:22" x14ac:dyDescent="0.3">
      <c r="A596">
        <v>6396</v>
      </c>
      <c r="B596" t="s">
        <v>8871</v>
      </c>
      <c r="C596">
        <v>2013</v>
      </c>
      <c r="D596" s="27">
        <v>41623</v>
      </c>
      <c r="E596" s="27">
        <v>41628</v>
      </c>
      <c r="F596" t="s">
        <v>50</v>
      </c>
      <c r="G596" t="s">
        <v>111</v>
      </c>
      <c r="H596" t="s">
        <v>112</v>
      </c>
      <c r="I596" t="s">
        <v>26</v>
      </c>
      <c r="J596" t="s">
        <v>27</v>
      </c>
      <c r="K596" t="s">
        <v>266</v>
      </c>
      <c r="L596" t="s">
        <v>267</v>
      </c>
      <c r="M596">
        <v>10011</v>
      </c>
      <c r="N596" t="s">
        <v>148</v>
      </c>
      <c r="O596" t="s">
        <v>1765</v>
      </c>
      <c r="P596" t="s">
        <v>46</v>
      </c>
      <c r="Q596" t="s">
        <v>59</v>
      </c>
      <c r="R596" t="s">
        <v>1766</v>
      </c>
      <c r="S596">
        <v>17.149999999999999</v>
      </c>
      <c r="T596">
        <v>1</v>
      </c>
      <c r="U596">
        <v>0</v>
      </c>
      <c r="V596">
        <v>4.6304999999999996</v>
      </c>
    </row>
    <row r="597" spans="1:22" x14ac:dyDescent="0.3">
      <c r="A597">
        <v>6395</v>
      </c>
      <c r="B597" t="s">
        <v>8871</v>
      </c>
      <c r="C597">
        <v>2013</v>
      </c>
      <c r="D597" s="27">
        <v>41623</v>
      </c>
      <c r="E597" s="27">
        <v>41628</v>
      </c>
      <c r="F597" t="s">
        <v>50</v>
      </c>
      <c r="G597" t="s">
        <v>111</v>
      </c>
      <c r="H597" t="s">
        <v>112</v>
      </c>
      <c r="I597" t="s">
        <v>26</v>
      </c>
      <c r="J597" t="s">
        <v>27</v>
      </c>
      <c r="K597" t="s">
        <v>266</v>
      </c>
      <c r="L597" t="s">
        <v>267</v>
      </c>
      <c r="M597">
        <v>10011</v>
      </c>
      <c r="N597" t="s">
        <v>148</v>
      </c>
      <c r="O597" t="s">
        <v>4256</v>
      </c>
      <c r="P597" t="s">
        <v>32</v>
      </c>
      <c r="Q597" t="s">
        <v>65</v>
      </c>
      <c r="R597" t="s">
        <v>4257</v>
      </c>
      <c r="S597">
        <v>396.92</v>
      </c>
      <c r="T597">
        <v>4</v>
      </c>
      <c r="U597">
        <v>0</v>
      </c>
      <c r="V597">
        <v>198.46</v>
      </c>
    </row>
    <row r="598" spans="1:22" x14ac:dyDescent="0.3">
      <c r="A598">
        <v>6394</v>
      </c>
      <c r="B598" t="s">
        <v>8871</v>
      </c>
      <c r="C598">
        <v>2013</v>
      </c>
      <c r="D598" s="27">
        <v>41623</v>
      </c>
      <c r="E598" s="27">
        <v>41628</v>
      </c>
      <c r="F598" t="s">
        <v>50</v>
      </c>
      <c r="G598" t="s">
        <v>111</v>
      </c>
      <c r="H598" t="s">
        <v>112</v>
      </c>
      <c r="I598" t="s">
        <v>26</v>
      </c>
      <c r="J598" t="s">
        <v>27</v>
      </c>
      <c r="K598" t="s">
        <v>266</v>
      </c>
      <c r="L598" t="s">
        <v>267</v>
      </c>
      <c r="M598">
        <v>10011</v>
      </c>
      <c r="N598" t="s">
        <v>148</v>
      </c>
      <c r="O598" t="s">
        <v>499</v>
      </c>
      <c r="P598" t="s">
        <v>46</v>
      </c>
      <c r="Q598" t="s">
        <v>269</v>
      </c>
      <c r="R598" t="s">
        <v>500</v>
      </c>
      <c r="S598">
        <v>21.48</v>
      </c>
      <c r="T598">
        <v>6</v>
      </c>
      <c r="U598">
        <v>0</v>
      </c>
      <c r="V598">
        <v>10.5252</v>
      </c>
    </row>
    <row r="599" spans="1:22" x14ac:dyDescent="0.3">
      <c r="A599">
        <v>6393</v>
      </c>
      <c r="B599" t="s">
        <v>8871</v>
      </c>
      <c r="C599">
        <v>2013</v>
      </c>
      <c r="D599" s="27">
        <v>41623</v>
      </c>
      <c r="E599" s="27">
        <v>41628</v>
      </c>
      <c r="F599" t="s">
        <v>50</v>
      </c>
      <c r="G599" t="s">
        <v>111</v>
      </c>
      <c r="H599" t="s">
        <v>112</v>
      </c>
      <c r="I599" t="s">
        <v>26</v>
      </c>
      <c r="J599" t="s">
        <v>27</v>
      </c>
      <c r="K599" t="s">
        <v>266</v>
      </c>
      <c r="L599" t="s">
        <v>267</v>
      </c>
      <c r="M599">
        <v>10011</v>
      </c>
      <c r="N599" t="s">
        <v>148</v>
      </c>
      <c r="O599" t="s">
        <v>4757</v>
      </c>
      <c r="P599" t="s">
        <v>46</v>
      </c>
      <c r="Q599" t="s">
        <v>47</v>
      </c>
      <c r="R599" t="s">
        <v>4758</v>
      </c>
      <c r="S599">
        <v>5.76</v>
      </c>
      <c r="T599">
        <v>2</v>
      </c>
      <c r="U599">
        <v>0</v>
      </c>
      <c r="V599">
        <v>2.8224</v>
      </c>
    </row>
    <row r="600" spans="1:22" x14ac:dyDescent="0.3">
      <c r="A600">
        <v>6392</v>
      </c>
      <c r="B600" t="s">
        <v>8871</v>
      </c>
      <c r="C600">
        <v>2013</v>
      </c>
      <c r="D600" s="27">
        <v>41623</v>
      </c>
      <c r="E600" s="27">
        <v>41628</v>
      </c>
      <c r="F600" t="s">
        <v>50</v>
      </c>
      <c r="G600" t="s">
        <v>111</v>
      </c>
      <c r="H600" t="s">
        <v>112</v>
      </c>
      <c r="I600" t="s">
        <v>26</v>
      </c>
      <c r="J600" t="s">
        <v>27</v>
      </c>
      <c r="K600" t="s">
        <v>266</v>
      </c>
      <c r="L600" t="s">
        <v>267</v>
      </c>
      <c r="M600">
        <v>10011</v>
      </c>
      <c r="N600" t="s">
        <v>148</v>
      </c>
      <c r="O600" t="s">
        <v>6326</v>
      </c>
      <c r="P600" t="s">
        <v>46</v>
      </c>
      <c r="Q600" t="s">
        <v>90</v>
      </c>
      <c r="R600" t="s">
        <v>6327</v>
      </c>
      <c r="S600">
        <v>14.62</v>
      </c>
      <c r="T600">
        <v>2</v>
      </c>
      <c r="U600">
        <v>0</v>
      </c>
      <c r="V600">
        <v>6.7251999999999992</v>
      </c>
    </row>
    <row r="601" spans="1:22" x14ac:dyDescent="0.3">
      <c r="A601">
        <v>6378</v>
      </c>
      <c r="B601" t="s">
        <v>8864</v>
      </c>
      <c r="C601">
        <v>2013</v>
      </c>
      <c r="D601" s="27">
        <v>41624</v>
      </c>
      <c r="E601" s="27">
        <v>41631</v>
      </c>
      <c r="F601" t="s">
        <v>50</v>
      </c>
      <c r="G601" t="s">
        <v>4674</v>
      </c>
      <c r="H601" t="s">
        <v>4675</v>
      </c>
      <c r="I601" t="s">
        <v>26</v>
      </c>
      <c r="J601" t="s">
        <v>27</v>
      </c>
      <c r="K601" t="s">
        <v>42</v>
      </c>
      <c r="L601" t="s">
        <v>43</v>
      </c>
      <c r="M601">
        <v>90004</v>
      </c>
      <c r="N601" t="s">
        <v>44</v>
      </c>
      <c r="O601" t="s">
        <v>5061</v>
      </c>
      <c r="P601" t="s">
        <v>32</v>
      </c>
      <c r="Q601" t="s">
        <v>65</v>
      </c>
      <c r="R601" t="s">
        <v>5062</v>
      </c>
      <c r="S601">
        <v>14.76</v>
      </c>
      <c r="T601">
        <v>2</v>
      </c>
      <c r="U601">
        <v>0</v>
      </c>
      <c r="V601">
        <v>4.2803999999999984</v>
      </c>
    </row>
    <row r="602" spans="1:22" x14ac:dyDescent="0.3">
      <c r="A602">
        <v>6361</v>
      </c>
      <c r="B602" t="s">
        <v>8849</v>
      </c>
      <c r="C602">
        <v>2012</v>
      </c>
      <c r="D602" s="27">
        <v>41253</v>
      </c>
      <c r="E602" s="27">
        <v>41258</v>
      </c>
      <c r="F602" t="s">
        <v>50</v>
      </c>
      <c r="G602" t="s">
        <v>8233</v>
      </c>
      <c r="H602" t="s">
        <v>8234</v>
      </c>
      <c r="I602" t="s">
        <v>102</v>
      </c>
      <c r="J602" t="s">
        <v>27</v>
      </c>
      <c r="K602" t="s">
        <v>42</v>
      </c>
      <c r="L602" t="s">
        <v>43</v>
      </c>
      <c r="M602">
        <v>90032</v>
      </c>
      <c r="N602" t="s">
        <v>44</v>
      </c>
      <c r="O602" t="s">
        <v>6238</v>
      </c>
      <c r="P602" t="s">
        <v>46</v>
      </c>
      <c r="Q602" t="s">
        <v>68</v>
      </c>
      <c r="R602" t="s">
        <v>6239</v>
      </c>
      <c r="S602">
        <v>56.3</v>
      </c>
      <c r="T602">
        <v>2</v>
      </c>
      <c r="U602">
        <v>0</v>
      </c>
      <c r="V602">
        <v>15.764000000000003</v>
      </c>
    </row>
    <row r="603" spans="1:22" x14ac:dyDescent="0.3">
      <c r="A603">
        <v>6300</v>
      </c>
      <c r="B603" t="s">
        <v>8816</v>
      </c>
      <c r="C603">
        <v>2014</v>
      </c>
      <c r="D603" s="27">
        <v>41974</v>
      </c>
      <c r="E603" s="27">
        <v>41977</v>
      </c>
      <c r="F603" t="s">
        <v>188</v>
      </c>
      <c r="G603" t="s">
        <v>5242</v>
      </c>
      <c r="H603" t="s">
        <v>5243</v>
      </c>
      <c r="I603" t="s">
        <v>102</v>
      </c>
      <c r="J603" t="s">
        <v>27</v>
      </c>
      <c r="K603" t="s">
        <v>127</v>
      </c>
      <c r="L603" t="s">
        <v>43</v>
      </c>
      <c r="M603">
        <v>94109</v>
      </c>
      <c r="N603" t="s">
        <v>44</v>
      </c>
      <c r="O603" t="s">
        <v>8817</v>
      </c>
      <c r="P603" t="s">
        <v>32</v>
      </c>
      <c r="Q603" t="s">
        <v>65</v>
      </c>
      <c r="R603" t="s">
        <v>8818</v>
      </c>
      <c r="S603">
        <v>25.83</v>
      </c>
      <c r="T603">
        <v>3</v>
      </c>
      <c r="U603">
        <v>0</v>
      </c>
      <c r="V603">
        <v>9.5570999999999984</v>
      </c>
    </row>
    <row r="604" spans="1:22" x14ac:dyDescent="0.3">
      <c r="A604">
        <v>6298</v>
      </c>
      <c r="B604" t="s">
        <v>8813</v>
      </c>
      <c r="C604">
        <v>2011</v>
      </c>
      <c r="D604" s="27">
        <v>40905</v>
      </c>
      <c r="E604" s="27">
        <v>40909</v>
      </c>
      <c r="F604" t="s">
        <v>50</v>
      </c>
      <c r="G604" t="s">
        <v>2672</v>
      </c>
      <c r="H604" t="s">
        <v>2673</v>
      </c>
      <c r="I604" t="s">
        <v>41</v>
      </c>
      <c r="J604" t="s">
        <v>27</v>
      </c>
      <c r="K604" t="s">
        <v>8814</v>
      </c>
      <c r="L604" t="s">
        <v>1245</v>
      </c>
      <c r="M604">
        <v>1915</v>
      </c>
      <c r="N604" t="s">
        <v>148</v>
      </c>
      <c r="O604" t="s">
        <v>8178</v>
      </c>
      <c r="P604" t="s">
        <v>46</v>
      </c>
      <c r="Q604" t="s">
        <v>90</v>
      </c>
      <c r="R604" t="s">
        <v>8179</v>
      </c>
      <c r="S604">
        <v>141.76</v>
      </c>
      <c r="T604">
        <v>4</v>
      </c>
      <c r="U604">
        <v>0</v>
      </c>
      <c r="V604">
        <v>66.627199999999988</v>
      </c>
    </row>
    <row r="605" spans="1:22" x14ac:dyDescent="0.3">
      <c r="A605">
        <v>6297</v>
      </c>
      <c r="B605" t="s">
        <v>8813</v>
      </c>
      <c r="C605">
        <v>2011</v>
      </c>
      <c r="D605" s="27">
        <v>40905</v>
      </c>
      <c r="E605" s="27">
        <v>40909</v>
      </c>
      <c r="F605" t="s">
        <v>50</v>
      </c>
      <c r="G605" t="s">
        <v>2672</v>
      </c>
      <c r="H605" t="s">
        <v>2673</v>
      </c>
      <c r="I605" t="s">
        <v>41</v>
      </c>
      <c r="J605" t="s">
        <v>27</v>
      </c>
      <c r="K605" t="s">
        <v>8814</v>
      </c>
      <c r="L605" t="s">
        <v>1245</v>
      </c>
      <c r="M605">
        <v>1915</v>
      </c>
      <c r="N605" t="s">
        <v>148</v>
      </c>
      <c r="O605" t="s">
        <v>1652</v>
      </c>
      <c r="P605" t="s">
        <v>46</v>
      </c>
      <c r="Q605" t="s">
        <v>59</v>
      </c>
      <c r="R605" t="s">
        <v>1653</v>
      </c>
      <c r="S605">
        <v>704.25</v>
      </c>
      <c r="T605">
        <v>5</v>
      </c>
      <c r="U605">
        <v>0</v>
      </c>
      <c r="V605">
        <v>84.51</v>
      </c>
    </row>
    <row r="606" spans="1:22" x14ac:dyDescent="0.3">
      <c r="A606">
        <v>6296</v>
      </c>
      <c r="B606" t="s">
        <v>8813</v>
      </c>
      <c r="C606">
        <v>2011</v>
      </c>
      <c r="D606" s="27">
        <v>40905</v>
      </c>
      <c r="E606" s="27">
        <v>40909</v>
      </c>
      <c r="F606" t="s">
        <v>50</v>
      </c>
      <c r="G606" t="s">
        <v>2672</v>
      </c>
      <c r="H606" t="s">
        <v>2673</v>
      </c>
      <c r="I606" t="s">
        <v>41</v>
      </c>
      <c r="J606" t="s">
        <v>27</v>
      </c>
      <c r="K606" t="s">
        <v>8814</v>
      </c>
      <c r="L606" t="s">
        <v>1245</v>
      </c>
      <c r="M606">
        <v>1915</v>
      </c>
      <c r="N606" t="s">
        <v>148</v>
      </c>
      <c r="O606" t="s">
        <v>5612</v>
      </c>
      <c r="P606" t="s">
        <v>46</v>
      </c>
      <c r="Q606" t="s">
        <v>78</v>
      </c>
      <c r="R606" t="s">
        <v>5613</v>
      </c>
      <c r="S606">
        <v>1737.1799999999998</v>
      </c>
      <c r="T606">
        <v>6</v>
      </c>
      <c r="U606">
        <v>0</v>
      </c>
      <c r="V606">
        <v>503.78219999999976</v>
      </c>
    </row>
    <row r="607" spans="1:22" x14ac:dyDescent="0.3">
      <c r="A607">
        <v>6292</v>
      </c>
      <c r="B607" t="s">
        <v>8810</v>
      </c>
      <c r="C607">
        <v>2014</v>
      </c>
      <c r="D607" s="27">
        <v>41976</v>
      </c>
      <c r="E607" s="27">
        <v>41979</v>
      </c>
      <c r="F607" t="s">
        <v>188</v>
      </c>
      <c r="G607" t="s">
        <v>2098</v>
      </c>
      <c r="H607" t="s">
        <v>2099</v>
      </c>
      <c r="I607" t="s">
        <v>26</v>
      </c>
      <c r="J607" t="s">
        <v>27</v>
      </c>
      <c r="K607" t="s">
        <v>1976</v>
      </c>
      <c r="L607" t="s">
        <v>319</v>
      </c>
      <c r="M607">
        <v>24153</v>
      </c>
      <c r="N607" t="s">
        <v>30</v>
      </c>
      <c r="O607" t="s">
        <v>4519</v>
      </c>
      <c r="P607" t="s">
        <v>32</v>
      </c>
      <c r="Q607" t="s">
        <v>36</v>
      </c>
      <c r="R607" t="s">
        <v>4520</v>
      </c>
      <c r="S607">
        <v>701.96</v>
      </c>
      <c r="T607">
        <v>2</v>
      </c>
      <c r="U607">
        <v>0</v>
      </c>
      <c r="V607">
        <v>168.47040000000004</v>
      </c>
    </row>
    <row r="608" spans="1:22" x14ac:dyDescent="0.3">
      <c r="A608">
        <v>6273</v>
      </c>
      <c r="B608" t="s">
        <v>8796</v>
      </c>
      <c r="C608">
        <v>2014</v>
      </c>
      <c r="D608" s="27">
        <v>41985</v>
      </c>
      <c r="E608" s="27">
        <v>41986</v>
      </c>
      <c r="F608" t="s">
        <v>188</v>
      </c>
      <c r="G608" t="s">
        <v>1338</v>
      </c>
      <c r="H608" t="s">
        <v>1339</v>
      </c>
      <c r="I608" t="s">
        <v>41</v>
      </c>
      <c r="J608" t="s">
        <v>27</v>
      </c>
      <c r="K608" t="s">
        <v>8797</v>
      </c>
      <c r="L608" t="s">
        <v>211</v>
      </c>
      <c r="M608">
        <v>60067</v>
      </c>
      <c r="N608" t="s">
        <v>105</v>
      </c>
      <c r="O608" t="s">
        <v>4794</v>
      </c>
      <c r="P608" t="s">
        <v>71</v>
      </c>
      <c r="Q608" t="s">
        <v>161</v>
      </c>
      <c r="R608" t="s">
        <v>4795</v>
      </c>
      <c r="S608">
        <v>116.312</v>
      </c>
      <c r="T608">
        <v>7</v>
      </c>
      <c r="U608">
        <v>0.2</v>
      </c>
      <c r="V608">
        <v>23.262400000000003</v>
      </c>
    </row>
    <row r="609" spans="1:22" x14ac:dyDescent="0.3">
      <c r="A609">
        <v>6272</v>
      </c>
      <c r="B609" t="s">
        <v>8795</v>
      </c>
      <c r="C609">
        <v>2014</v>
      </c>
      <c r="D609" s="27">
        <v>41976</v>
      </c>
      <c r="E609" s="27">
        <v>41980</v>
      </c>
      <c r="F609" t="s">
        <v>50</v>
      </c>
      <c r="G609" t="s">
        <v>1532</v>
      </c>
      <c r="H609" t="s">
        <v>1533</v>
      </c>
      <c r="I609" t="s">
        <v>41</v>
      </c>
      <c r="J609" t="s">
        <v>27</v>
      </c>
      <c r="K609" t="s">
        <v>3199</v>
      </c>
      <c r="L609" t="s">
        <v>43</v>
      </c>
      <c r="M609">
        <v>94601</v>
      </c>
      <c r="N609" t="s">
        <v>44</v>
      </c>
      <c r="O609" t="s">
        <v>3552</v>
      </c>
      <c r="P609" t="s">
        <v>46</v>
      </c>
      <c r="Q609" t="s">
        <v>68</v>
      </c>
      <c r="R609" t="s">
        <v>3553</v>
      </c>
      <c r="S609">
        <v>179.89999999999998</v>
      </c>
      <c r="T609">
        <v>5</v>
      </c>
      <c r="U609">
        <v>0</v>
      </c>
      <c r="V609">
        <v>44.974999999999987</v>
      </c>
    </row>
    <row r="610" spans="1:22" x14ac:dyDescent="0.3">
      <c r="A610">
        <v>6271</v>
      </c>
      <c r="B610" t="s">
        <v>8795</v>
      </c>
      <c r="C610">
        <v>2014</v>
      </c>
      <c r="D610" s="27">
        <v>41976</v>
      </c>
      <c r="E610" s="27">
        <v>41980</v>
      </c>
      <c r="F610" t="s">
        <v>50</v>
      </c>
      <c r="G610" t="s">
        <v>1532</v>
      </c>
      <c r="H610" t="s">
        <v>1533</v>
      </c>
      <c r="I610" t="s">
        <v>41</v>
      </c>
      <c r="J610" t="s">
        <v>27</v>
      </c>
      <c r="K610" t="s">
        <v>3199</v>
      </c>
      <c r="L610" t="s">
        <v>43</v>
      </c>
      <c r="M610">
        <v>94601</v>
      </c>
      <c r="N610" t="s">
        <v>44</v>
      </c>
      <c r="O610" t="s">
        <v>6903</v>
      </c>
      <c r="P610" t="s">
        <v>32</v>
      </c>
      <c r="Q610" t="s">
        <v>36</v>
      </c>
      <c r="R610" t="s">
        <v>6904</v>
      </c>
      <c r="S610">
        <v>1159.056</v>
      </c>
      <c r="T610">
        <v>9</v>
      </c>
      <c r="U610">
        <v>0.2</v>
      </c>
      <c r="V610">
        <v>43.464599999999905</v>
      </c>
    </row>
    <row r="611" spans="1:22" x14ac:dyDescent="0.3">
      <c r="A611">
        <v>6270</v>
      </c>
      <c r="B611" t="s">
        <v>8795</v>
      </c>
      <c r="C611">
        <v>2014</v>
      </c>
      <c r="D611" s="27">
        <v>41976</v>
      </c>
      <c r="E611" s="27">
        <v>41980</v>
      </c>
      <c r="F611" t="s">
        <v>50</v>
      </c>
      <c r="G611" t="s">
        <v>1532</v>
      </c>
      <c r="H611" t="s">
        <v>1533</v>
      </c>
      <c r="I611" t="s">
        <v>41</v>
      </c>
      <c r="J611" t="s">
        <v>27</v>
      </c>
      <c r="K611" t="s">
        <v>3199</v>
      </c>
      <c r="L611" t="s">
        <v>43</v>
      </c>
      <c r="M611">
        <v>94601</v>
      </c>
      <c r="N611" t="s">
        <v>44</v>
      </c>
      <c r="O611" t="s">
        <v>615</v>
      </c>
      <c r="P611" t="s">
        <v>71</v>
      </c>
      <c r="Q611" t="s">
        <v>72</v>
      </c>
      <c r="R611" t="s">
        <v>616</v>
      </c>
      <c r="S611">
        <v>39.992000000000004</v>
      </c>
      <c r="T611">
        <v>1</v>
      </c>
      <c r="U611">
        <v>0.2</v>
      </c>
      <c r="V611">
        <v>-7.9984000000000073</v>
      </c>
    </row>
    <row r="612" spans="1:22" x14ac:dyDescent="0.3">
      <c r="A612">
        <v>6252</v>
      </c>
      <c r="B612" t="s">
        <v>8779</v>
      </c>
      <c r="C612">
        <v>2011</v>
      </c>
      <c r="D612" s="27">
        <v>40879</v>
      </c>
      <c r="E612" s="27">
        <v>40881</v>
      </c>
      <c r="F612" t="s">
        <v>188</v>
      </c>
      <c r="G612" t="s">
        <v>3644</v>
      </c>
      <c r="H612" t="s">
        <v>3645</v>
      </c>
      <c r="I612" t="s">
        <v>26</v>
      </c>
      <c r="J612" t="s">
        <v>27</v>
      </c>
      <c r="K612" t="s">
        <v>303</v>
      </c>
      <c r="L612" t="s">
        <v>211</v>
      </c>
      <c r="M612">
        <v>60623</v>
      </c>
      <c r="N612" t="s">
        <v>105</v>
      </c>
      <c r="O612" t="s">
        <v>1428</v>
      </c>
      <c r="P612" t="s">
        <v>46</v>
      </c>
      <c r="Q612" t="s">
        <v>78</v>
      </c>
      <c r="R612" t="s">
        <v>186</v>
      </c>
      <c r="S612">
        <v>2.3939999999999997</v>
      </c>
      <c r="T612">
        <v>1</v>
      </c>
      <c r="U612">
        <v>0.8</v>
      </c>
      <c r="V612">
        <v>-6.344100000000001</v>
      </c>
    </row>
    <row r="613" spans="1:22" x14ac:dyDescent="0.3">
      <c r="A613">
        <v>6243</v>
      </c>
      <c r="B613" t="s">
        <v>8773</v>
      </c>
      <c r="C613">
        <v>2011</v>
      </c>
      <c r="D613" s="27">
        <v>40898</v>
      </c>
      <c r="E613" s="27">
        <v>40905</v>
      </c>
      <c r="F613" t="s">
        <v>50</v>
      </c>
      <c r="G613" t="s">
        <v>4207</v>
      </c>
      <c r="H613" t="s">
        <v>4208</v>
      </c>
      <c r="I613" t="s">
        <v>102</v>
      </c>
      <c r="J613" t="s">
        <v>27</v>
      </c>
      <c r="K613" t="s">
        <v>382</v>
      </c>
      <c r="L613" t="s">
        <v>335</v>
      </c>
      <c r="M613">
        <v>38401</v>
      </c>
      <c r="N613" t="s">
        <v>30</v>
      </c>
      <c r="O613" t="s">
        <v>3917</v>
      </c>
      <c r="P613" t="s">
        <v>46</v>
      </c>
      <c r="Q613" t="s">
        <v>75</v>
      </c>
      <c r="R613" t="s">
        <v>3918</v>
      </c>
      <c r="S613">
        <v>18.240000000000002</v>
      </c>
      <c r="T613">
        <v>2</v>
      </c>
      <c r="U613">
        <v>0.7</v>
      </c>
      <c r="V613">
        <v>-14.591999999999999</v>
      </c>
    </row>
    <row r="614" spans="1:22" x14ac:dyDescent="0.3">
      <c r="A614">
        <v>6240</v>
      </c>
      <c r="B614" t="s">
        <v>8770</v>
      </c>
      <c r="C614">
        <v>2012</v>
      </c>
      <c r="D614" s="27">
        <v>41255</v>
      </c>
      <c r="E614" s="27">
        <v>41259</v>
      </c>
      <c r="F614" t="s">
        <v>50</v>
      </c>
      <c r="G614" t="s">
        <v>3832</v>
      </c>
      <c r="H614" t="s">
        <v>3833</v>
      </c>
      <c r="I614" t="s">
        <v>26</v>
      </c>
      <c r="J614" t="s">
        <v>27</v>
      </c>
      <c r="K614" t="s">
        <v>630</v>
      </c>
      <c r="L614" t="s">
        <v>43</v>
      </c>
      <c r="M614">
        <v>95123</v>
      </c>
      <c r="N614" t="s">
        <v>44</v>
      </c>
      <c r="O614" t="s">
        <v>2870</v>
      </c>
      <c r="P614" t="s">
        <v>46</v>
      </c>
      <c r="Q614" t="s">
        <v>59</v>
      </c>
      <c r="R614" t="s">
        <v>2871</v>
      </c>
      <c r="S614">
        <v>360.38</v>
      </c>
      <c r="T614">
        <v>2</v>
      </c>
      <c r="U614">
        <v>0</v>
      </c>
      <c r="V614">
        <v>93.698800000000006</v>
      </c>
    </row>
    <row r="615" spans="1:22" x14ac:dyDescent="0.3">
      <c r="A615">
        <v>6239</v>
      </c>
      <c r="B615" t="s">
        <v>8770</v>
      </c>
      <c r="C615">
        <v>2012</v>
      </c>
      <c r="D615" s="27">
        <v>41255</v>
      </c>
      <c r="E615" s="27">
        <v>41259</v>
      </c>
      <c r="F615" t="s">
        <v>50</v>
      </c>
      <c r="G615" t="s">
        <v>3832</v>
      </c>
      <c r="H615" t="s">
        <v>3833</v>
      </c>
      <c r="I615" t="s">
        <v>26</v>
      </c>
      <c r="J615" t="s">
        <v>27</v>
      </c>
      <c r="K615" t="s">
        <v>630</v>
      </c>
      <c r="L615" t="s">
        <v>43</v>
      </c>
      <c r="M615">
        <v>95123</v>
      </c>
      <c r="N615" t="s">
        <v>44</v>
      </c>
      <c r="O615" t="s">
        <v>5212</v>
      </c>
      <c r="P615" t="s">
        <v>32</v>
      </c>
      <c r="Q615" t="s">
        <v>65</v>
      </c>
      <c r="R615" t="s">
        <v>5213</v>
      </c>
      <c r="S615">
        <v>166.5</v>
      </c>
      <c r="T615">
        <v>3</v>
      </c>
      <c r="U615">
        <v>0</v>
      </c>
      <c r="V615">
        <v>21.64500000000001</v>
      </c>
    </row>
    <row r="616" spans="1:22" x14ac:dyDescent="0.3">
      <c r="A616">
        <v>6225</v>
      </c>
      <c r="B616" t="s">
        <v>8758</v>
      </c>
      <c r="C616">
        <v>2014</v>
      </c>
      <c r="D616" s="27">
        <v>41997</v>
      </c>
      <c r="E616" s="27">
        <v>42001</v>
      </c>
      <c r="F616" t="s">
        <v>50</v>
      </c>
      <c r="G616" t="s">
        <v>1835</v>
      </c>
      <c r="H616" t="s">
        <v>1836</v>
      </c>
      <c r="I616" t="s">
        <v>26</v>
      </c>
      <c r="J616" t="s">
        <v>27</v>
      </c>
      <c r="K616" t="s">
        <v>8759</v>
      </c>
      <c r="L616" t="s">
        <v>335</v>
      </c>
      <c r="M616">
        <v>37075</v>
      </c>
      <c r="N616" t="s">
        <v>30</v>
      </c>
      <c r="O616" t="s">
        <v>340</v>
      </c>
      <c r="P616" t="s">
        <v>46</v>
      </c>
      <c r="Q616" t="s">
        <v>59</v>
      </c>
      <c r="R616" t="s">
        <v>341</v>
      </c>
      <c r="S616">
        <v>218.35200000000003</v>
      </c>
      <c r="T616">
        <v>3</v>
      </c>
      <c r="U616">
        <v>0.2</v>
      </c>
      <c r="V616">
        <v>-54.588000000000008</v>
      </c>
    </row>
    <row r="617" spans="1:22" x14ac:dyDescent="0.3">
      <c r="A617">
        <v>6224</v>
      </c>
      <c r="B617" t="s">
        <v>8758</v>
      </c>
      <c r="C617">
        <v>2014</v>
      </c>
      <c r="D617" s="27">
        <v>41997</v>
      </c>
      <c r="E617" s="27">
        <v>42001</v>
      </c>
      <c r="F617" t="s">
        <v>50</v>
      </c>
      <c r="G617" t="s">
        <v>1835</v>
      </c>
      <c r="H617" t="s">
        <v>1836</v>
      </c>
      <c r="I617" t="s">
        <v>26</v>
      </c>
      <c r="J617" t="s">
        <v>27</v>
      </c>
      <c r="K617" t="s">
        <v>8759</v>
      </c>
      <c r="L617" t="s">
        <v>335</v>
      </c>
      <c r="M617">
        <v>37075</v>
      </c>
      <c r="N617" t="s">
        <v>30</v>
      </c>
      <c r="O617" t="s">
        <v>3530</v>
      </c>
      <c r="P617" t="s">
        <v>46</v>
      </c>
      <c r="Q617" t="s">
        <v>68</v>
      </c>
      <c r="R617" t="s">
        <v>3531</v>
      </c>
      <c r="S617">
        <v>12.263999999999999</v>
      </c>
      <c r="T617">
        <v>7</v>
      </c>
      <c r="U617">
        <v>0.2</v>
      </c>
      <c r="V617">
        <v>1.0730999999999993</v>
      </c>
    </row>
    <row r="618" spans="1:22" x14ac:dyDescent="0.3">
      <c r="A618">
        <v>6223</v>
      </c>
      <c r="B618" t="s">
        <v>8758</v>
      </c>
      <c r="C618">
        <v>2014</v>
      </c>
      <c r="D618" s="27">
        <v>41997</v>
      </c>
      <c r="E618" s="27">
        <v>42001</v>
      </c>
      <c r="F618" t="s">
        <v>50</v>
      </c>
      <c r="G618" t="s">
        <v>1835</v>
      </c>
      <c r="H618" t="s">
        <v>1836</v>
      </c>
      <c r="I618" t="s">
        <v>26</v>
      </c>
      <c r="J618" t="s">
        <v>27</v>
      </c>
      <c r="K618" t="s">
        <v>8759</v>
      </c>
      <c r="L618" t="s">
        <v>335</v>
      </c>
      <c r="M618">
        <v>37075</v>
      </c>
      <c r="N618" t="s">
        <v>30</v>
      </c>
      <c r="O618" t="s">
        <v>871</v>
      </c>
      <c r="P618" t="s">
        <v>32</v>
      </c>
      <c r="Q618" t="s">
        <v>65</v>
      </c>
      <c r="R618" t="s">
        <v>872</v>
      </c>
      <c r="S618">
        <v>72.703999999999994</v>
      </c>
      <c r="T618">
        <v>4</v>
      </c>
      <c r="U618">
        <v>0.2</v>
      </c>
      <c r="V618">
        <v>19.084800000000005</v>
      </c>
    </row>
    <row r="619" spans="1:22" x14ac:dyDescent="0.3">
      <c r="A619">
        <v>6205</v>
      </c>
      <c r="B619" t="s">
        <v>8747</v>
      </c>
      <c r="C619">
        <v>2014</v>
      </c>
      <c r="D619" s="27">
        <v>41975</v>
      </c>
      <c r="E619" s="27">
        <v>41977</v>
      </c>
      <c r="F619" t="s">
        <v>188</v>
      </c>
      <c r="G619" t="s">
        <v>3130</v>
      </c>
      <c r="H619" t="s">
        <v>3131</v>
      </c>
      <c r="I619" t="s">
        <v>102</v>
      </c>
      <c r="J619" t="s">
        <v>27</v>
      </c>
      <c r="K619" t="s">
        <v>5178</v>
      </c>
      <c r="L619" t="s">
        <v>498</v>
      </c>
      <c r="M619">
        <v>43302</v>
      </c>
      <c r="N619" t="s">
        <v>148</v>
      </c>
      <c r="O619" t="s">
        <v>2989</v>
      </c>
      <c r="P619" t="s">
        <v>32</v>
      </c>
      <c r="Q619" t="s">
        <v>65</v>
      </c>
      <c r="R619" t="s">
        <v>2990</v>
      </c>
      <c r="S619">
        <v>7.7120000000000006</v>
      </c>
      <c r="T619">
        <v>2</v>
      </c>
      <c r="U619">
        <v>0.2</v>
      </c>
      <c r="V619">
        <v>1.7352000000000005</v>
      </c>
    </row>
    <row r="620" spans="1:22" x14ac:dyDescent="0.3">
      <c r="A620">
        <v>6203</v>
      </c>
      <c r="B620" t="s">
        <v>8745</v>
      </c>
      <c r="C620">
        <v>2013</v>
      </c>
      <c r="D620" s="27">
        <v>41625</v>
      </c>
      <c r="E620" s="27">
        <v>41632</v>
      </c>
      <c r="F620" t="s">
        <v>50</v>
      </c>
      <c r="G620" t="s">
        <v>111</v>
      </c>
      <c r="H620" t="s">
        <v>112</v>
      </c>
      <c r="I620" t="s">
        <v>26</v>
      </c>
      <c r="J620" t="s">
        <v>27</v>
      </c>
      <c r="K620" t="s">
        <v>6122</v>
      </c>
      <c r="L620" t="s">
        <v>43</v>
      </c>
      <c r="M620">
        <v>92307</v>
      </c>
      <c r="N620" t="s">
        <v>44</v>
      </c>
      <c r="O620" t="s">
        <v>3495</v>
      </c>
      <c r="P620" t="s">
        <v>32</v>
      </c>
      <c r="Q620" t="s">
        <v>36</v>
      </c>
      <c r="R620" t="s">
        <v>3496</v>
      </c>
      <c r="S620">
        <v>563.91999999999996</v>
      </c>
      <c r="T620">
        <v>5</v>
      </c>
      <c r="U620">
        <v>0.2</v>
      </c>
      <c r="V620">
        <v>7.0489999999999498</v>
      </c>
    </row>
    <row r="621" spans="1:22" x14ac:dyDescent="0.3">
      <c r="A621">
        <v>6195</v>
      </c>
      <c r="B621" t="s">
        <v>8741</v>
      </c>
      <c r="C621">
        <v>2014</v>
      </c>
      <c r="D621" s="27">
        <v>41996</v>
      </c>
      <c r="E621" s="27">
        <v>42000</v>
      </c>
      <c r="F621" t="s">
        <v>50</v>
      </c>
      <c r="G621" t="s">
        <v>7439</v>
      </c>
      <c r="H621" t="s">
        <v>7440</v>
      </c>
      <c r="I621" t="s">
        <v>26</v>
      </c>
      <c r="J621" t="s">
        <v>27</v>
      </c>
      <c r="K621" t="s">
        <v>184</v>
      </c>
      <c r="L621" t="s">
        <v>104</v>
      </c>
      <c r="M621">
        <v>77095</v>
      </c>
      <c r="N621" t="s">
        <v>105</v>
      </c>
      <c r="O621" t="s">
        <v>2498</v>
      </c>
      <c r="P621" t="s">
        <v>46</v>
      </c>
      <c r="Q621" t="s">
        <v>90</v>
      </c>
      <c r="R621" t="s">
        <v>2499</v>
      </c>
      <c r="S621">
        <v>75.88</v>
      </c>
      <c r="T621">
        <v>5</v>
      </c>
      <c r="U621">
        <v>0.2</v>
      </c>
      <c r="V621">
        <v>26.557999999999993</v>
      </c>
    </row>
    <row r="622" spans="1:22" x14ac:dyDescent="0.3">
      <c r="A622">
        <v>6194</v>
      </c>
      <c r="B622" t="s">
        <v>8741</v>
      </c>
      <c r="C622">
        <v>2014</v>
      </c>
      <c r="D622" s="27">
        <v>41996</v>
      </c>
      <c r="E622" s="27">
        <v>42000</v>
      </c>
      <c r="F622" t="s">
        <v>50</v>
      </c>
      <c r="G622" t="s">
        <v>7439</v>
      </c>
      <c r="H622" t="s">
        <v>7440</v>
      </c>
      <c r="I622" t="s">
        <v>26</v>
      </c>
      <c r="J622" t="s">
        <v>27</v>
      </c>
      <c r="K622" t="s">
        <v>184</v>
      </c>
      <c r="L622" t="s">
        <v>104</v>
      </c>
      <c r="M622">
        <v>77095</v>
      </c>
      <c r="N622" t="s">
        <v>105</v>
      </c>
      <c r="O622" t="s">
        <v>3344</v>
      </c>
      <c r="P622" t="s">
        <v>46</v>
      </c>
      <c r="Q622" t="s">
        <v>75</v>
      </c>
      <c r="R622" t="s">
        <v>3345</v>
      </c>
      <c r="S622">
        <v>6.3299999999999992</v>
      </c>
      <c r="T622">
        <v>5</v>
      </c>
      <c r="U622">
        <v>0.8</v>
      </c>
      <c r="V622">
        <v>-9.8114999999999988</v>
      </c>
    </row>
    <row r="623" spans="1:22" x14ac:dyDescent="0.3">
      <c r="A623">
        <v>622</v>
      </c>
      <c r="B623" t="s">
        <v>2051</v>
      </c>
      <c r="C623">
        <v>2011</v>
      </c>
      <c r="D623" s="27">
        <v>40903</v>
      </c>
      <c r="E623" s="27">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6193</v>
      </c>
      <c r="B624" t="s">
        <v>8741</v>
      </c>
      <c r="C624">
        <v>2014</v>
      </c>
      <c r="D624" s="27">
        <v>41996</v>
      </c>
      <c r="E624" s="27">
        <v>42000</v>
      </c>
      <c r="F624" t="s">
        <v>50</v>
      </c>
      <c r="G624" t="s">
        <v>7439</v>
      </c>
      <c r="H624" t="s">
        <v>7440</v>
      </c>
      <c r="I624" t="s">
        <v>26</v>
      </c>
      <c r="J624" t="s">
        <v>27</v>
      </c>
      <c r="K624" t="s">
        <v>184</v>
      </c>
      <c r="L624" t="s">
        <v>104</v>
      </c>
      <c r="M624">
        <v>77095</v>
      </c>
      <c r="N624" t="s">
        <v>105</v>
      </c>
      <c r="O624" t="s">
        <v>2779</v>
      </c>
      <c r="P624" t="s">
        <v>46</v>
      </c>
      <c r="Q624" t="s">
        <v>90</v>
      </c>
      <c r="R624" t="s">
        <v>2780</v>
      </c>
      <c r="S624">
        <v>25.920000000000005</v>
      </c>
      <c r="T624">
        <v>5</v>
      </c>
      <c r="U624">
        <v>0.2</v>
      </c>
      <c r="V624">
        <v>9.0719999999999992</v>
      </c>
    </row>
    <row r="625" spans="1:22" x14ac:dyDescent="0.3">
      <c r="A625">
        <v>6192</v>
      </c>
      <c r="B625" t="s">
        <v>8740</v>
      </c>
      <c r="C625">
        <v>2014</v>
      </c>
      <c r="D625" s="27">
        <v>41987</v>
      </c>
      <c r="E625" s="27">
        <v>41987</v>
      </c>
      <c r="F625" t="s">
        <v>1290</v>
      </c>
      <c r="G625" t="s">
        <v>5245</v>
      </c>
      <c r="H625" t="s">
        <v>5246</v>
      </c>
      <c r="I625" t="s">
        <v>26</v>
      </c>
      <c r="J625" t="s">
        <v>27</v>
      </c>
      <c r="K625" t="s">
        <v>95</v>
      </c>
      <c r="L625" t="s">
        <v>96</v>
      </c>
      <c r="M625">
        <v>98103</v>
      </c>
      <c r="N625" t="s">
        <v>44</v>
      </c>
      <c r="O625" t="s">
        <v>1824</v>
      </c>
      <c r="P625" t="s">
        <v>46</v>
      </c>
      <c r="Q625" t="s">
        <v>59</v>
      </c>
      <c r="R625" t="s">
        <v>1825</v>
      </c>
      <c r="S625">
        <v>31.44</v>
      </c>
      <c r="T625">
        <v>3</v>
      </c>
      <c r="U625">
        <v>0</v>
      </c>
      <c r="V625">
        <v>8.4888000000000012</v>
      </c>
    </row>
    <row r="626" spans="1:22" x14ac:dyDescent="0.3">
      <c r="A626">
        <v>6191</v>
      </c>
      <c r="B626" t="s">
        <v>8739</v>
      </c>
      <c r="C626">
        <v>2013</v>
      </c>
      <c r="D626" s="27">
        <v>41633</v>
      </c>
      <c r="E626" s="27">
        <v>41637</v>
      </c>
      <c r="F626" t="s">
        <v>50</v>
      </c>
      <c r="G626" t="s">
        <v>2825</v>
      </c>
      <c r="H626" t="s">
        <v>2826</v>
      </c>
      <c r="I626" t="s">
        <v>26</v>
      </c>
      <c r="J626" t="s">
        <v>27</v>
      </c>
      <c r="K626" t="s">
        <v>266</v>
      </c>
      <c r="L626" t="s">
        <v>267</v>
      </c>
      <c r="M626">
        <v>10035</v>
      </c>
      <c r="N626" t="s">
        <v>148</v>
      </c>
      <c r="O626" t="s">
        <v>8240</v>
      </c>
      <c r="P626" t="s">
        <v>32</v>
      </c>
      <c r="Q626" t="s">
        <v>65</v>
      </c>
      <c r="R626" t="s">
        <v>8241</v>
      </c>
      <c r="S626">
        <v>799.56000000000006</v>
      </c>
      <c r="T626">
        <v>9</v>
      </c>
      <c r="U626">
        <v>0</v>
      </c>
      <c r="V626">
        <v>207.88559999999998</v>
      </c>
    </row>
    <row r="627" spans="1:22" x14ac:dyDescent="0.3">
      <c r="A627">
        <v>6185</v>
      </c>
      <c r="B627" t="s">
        <v>8734</v>
      </c>
      <c r="C627">
        <v>2013</v>
      </c>
      <c r="D627" s="27">
        <v>41620</v>
      </c>
      <c r="E627" s="27">
        <v>41622</v>
      </c>
      <c r="F627" t="s">
        <v>188</v>
      </c>
      <c r="G627" t="s">
        <v>4100</v>
      </c>
      <c r="H627" t="s">
        <v>4101</v>
      </c>
      <c r="I627" t="s">
        <v>102</v>
      </c>
      <c r="J627" t="s">
        <v>27</v>
      </c>
      <c r="K627" t="s">
        <v>419</v>
      </c>
      <c r="L627" t="s">
        <v>420</v>
      </c>
      <c r="M627">
        <v>97206</v>
      </c>
      <c r="N627" t="s">
        <v>44</v>
      </c>
      <c r="O627" t="s">
        <v>203</v>
      </c>
      <c r="P627" t="s">
        <v>32</v>
      </c>
      <c r="Q627" t="s">
        <v>36</v>
      </c>
      <c r="R627" t="s">
        <v>204</v>
      </c>
      <c r="S627">
        <v>403.92</v>
      </c>
      <c r="T627">
        <v>5</v>
      </c>
      <c r="U627">
        <v>0.2</v>
      </c>
      <c r="V627">
        <v>25.245000000000019</v>
      </c>
    </row>
    <row r="628" spans="1:22" x14ac:dyDescent="0.3">
      <c r="A628">
        <v>6172</v>
      </c>
      <c r="B628" t="s">
        <v>8727</v>
      </c>
      <c r="C628">
        <v>2013</v>
      </c>
      <c r="D628" s="27">
        <v>41628</v>
      </c>
      <c r="E628" s="27">
        <v>41633</v>
      </c>
      <c r="F628" t="s">
        <v>23</v>
      </c>
      <c r="G628" t="s">
        <v>8728</v>
      </c>
      <c r="H628" t="s">
        <v>8729</v>
      </c>
      <c r="I628" t="s">
        <v>41</v>
      </c>
      <c r="J628" t="s">
        <v>27</v>
      </c>
      <c r="K628" t="s">
        <v>266</v>
      </c>
      <c r="L628" t="s">
        <v>267</v>
      </c>
      <c r="M628">
        <v>10035</v>
      </c>
      <c r="N628" t="s">
        <v>148</v>
      </c>
      <c r="O628" t="s">
        <v>3229</v>
      </c>
      <c r="P628" t="s">
        <v>46</v>
      </c>
      <c r="Q628" t="s">
        <v>68</v>
      </c>
      <c r="R628" t="s">
        <v>3230</v>
      </c>
      <c r="S628">
        <v>3.52</v>
      </c>
      <c r="T628">
        <v>2</v>
      </c>
      <c r="U628">
        <v>0</v>
      </c>
      <c r="V628">
        <v>1.0207999999999999</v>
      </c>
    </row>
    <row r="629" spans="1:22" x14ac:dyDescent="0.3">
      <c r="A629">
        <v>6171</v>
      </c>
      <c r="B629" t="s">
        <v>8727</v>
      </c>
      <c r="C629">
        <v>2013</v>
      </c>
      <c r="D629" s="27">
        <v>41628</v>
      </c>
      <c r="E629" s="27">
        <v>41633</v>
      </c>
      <c r="F629" t="s">
        <v>23</v>
      </c>
      <c r="G629" t="s">
        <v>8728</v>
      </c>
      <c r="H629" t="s">
        <v>8729</v>
      </c>
      <c r="I629" t="s">
        <v>41</v>
      </c>
      <c r="J629" t="s">
        <v>27</v>
      </c>
      <c r="K629" t="s">
        <v>266</v>
      </c>
      <c r="L629" t="s">
        <v>267</v>
      </c>
      <c r="M629">
        <v>10035</v>
      </c>
      <c r="N629" t="s">
        <v>148</v>
      </c>
      <c r="O629" t="s">
        <v>5771</v>
      </c>
      <c r="P629" t="s">
        <v>46</v>
      </c>
      <c r="Q629" t="s">
        <v>75</v>
      </c>
      <c r="R629" t="s">
        <v>5772</v>
      </c>
      <c r="S629">
        <v>34.248000000000005</v>
      </c>
      <c r="T629">
        <v>3</v>
      </c>
      <c r="U629">
        <v>0.2</v>
      </c>
      <c r="V629">
        <v>11.558699999999998</v>
      </c>
    </row>
    <row r="630" spans="1:22" x14ac:dyDescent="0.3">
      <c r="A630">
        <v>629</v>
      </c>
      <c r="B630" t="s">
        <v>2076</v>
      </c>
      <c r="C630">
        <v>2014</v>
      </c>
      <c r="D630" s="27">
        <v>41991</v>
      </c>
      <c r="E630" s="27">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27">
        <v>41991</v>
      </c>
      <c r="E631" s="27">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27">
        <v>41620</v>
      </c>
      <c r="E632" s="27">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27">
        <v>41620</v>
      </c>
      <c r="E633" s="27">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27">
        <v>41620</v>
      </c>
      <c r="E634" s="27">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6160</v>
      </c>
      <c r="B635" t="s">
        <v>8722</v>
      </c>
      <c r="C635">
        <v>2013</v>
      </c>
      <c r="D635" s="27">
        <v>41612</v>
      </c>
      <c r="E635" s="27">
        <v>41618</v>
      </c>
      <c r="F635" t="s">
        <v>50</v>
      </c>
      <c r="G635" t="s">
        <v>2520</v>
      </c>
      <c r="H635" t="s">
        <v>2521</v>
      </c>
      <c r="I635" t="s">
        <v>26</v>
      </c>
      <c r="J635" t="s">
        <v>27</v>
      </c>
      <c r="K635" t="s">
        <v>42</v>
      </c>
      <c r="L635" t="s">
        <v>43</v>
      </c>
      <c r="M635">
        <v>90049</v>
      </c>
      <c r="N635" t="s">
        <v>44</v>
      </c>
      <c r="O635" t="s">
        <v>7504</v>
      </c>
      <c r="P635" t="s">
        <v>46</v>
      </c>
      <c r="Q635" t="s">
        <v>59</v>
      </c>
      <c r="R635" t="s">
        <v>7505</v>
      </c>
      <c r="S635">
        <v>772.68</v>
      </c>
      <c r="T635">
        <v>4</v>
      </c>
      <c r="U635">
        <v>0</v>
      </c>
      <c r="V635">
        <v>108.17520000000002</v>
      </c>
    </row>
    <row r="636" spans="1:22" x14ac:dyDescent="0.3">
      <c r="A636">
        <v>6150</v>
      </c>
      <c r="B636" t="s">
        <v>8714</v>
      </c>
      <c r="C636">
        <v>2014</v>
      </c>
      <c r="D636" s="27">
        <v>42002</v>
      </c>
      <c r="E636" s="27">
        <v>42005</v>
      </c>
      <c r="F636" t="s">
        <v>188</v>
      </c>
      <c r="G636" t="s">
        <v>6311</v>
      </c>
      <c r="H636" t="s">
        <v>6312</v>
      </c>
      <c r="I636" t="s">
        <v>41</v>
      </c>
      <c r="J636" t="s">
        <v>27</v>
      </c>
      <c r="K636" t="s">
        <v>1173</v>
      </c>
      <c r="L636" t="s">
        <v>43</v>
      </c>
      <c r="M636">
        <v>90805</v>
      </c>
      <c r="N636" t="s">
        <v>44</v>
      </c>
      <c r="O636" t="s">
        <v>281</v>
      </c>
      <c r="P636" t="s">
        <v>32</v>
      </c>
      <c r="Q636" t="s">
        <v>36</v>
      </c>
      <c r="R636" t="s">
        <v>282</v>
      </c>
      <c r="S636">
        <v>340.70400000000006</v>
      </c>
      <c r="T636">
        <v>6</v>
      </c>
      <c r="U636">
        <v>0.2</v>
      </c>
      <c r="V636">
        <v>-34.070400000000006</v>
      </c>
    </row>
    <row r="637" spans="1:22" x14ac:dyDescent="0.3">
      <c r="A637">
        <v>6146</v>
      </c>
      <c r="B637" t="s">
        <v>8711</v>
      </c>
      <c r="C637">
        <v>2011</v>
      </c>
      <c r="D637" s="27">
        <v>40899</v>
      </c>
      <c r="E637" s="27">
        <v>40903</v>
      </c>
      <c r="F637" t="s">
        <v>50</v>
      </c>
      <c r="G637" t="s">
        <v>7143</v>
      </c>
      <c r="H637" t="s">
        <v>7144</v>
      </c>
      <c r="I637" t="s">
        <v>26</v>
      </c>
      <c r="J637" t="s">
        <v>27</v>
      </c>
      <c r="K637" t="s">
        <v>630</v>
      </c>
      <c r="L637" t="s">
        <v>43</v>
      </c>
      <c r="M637">
        <v>95123</v>
      </c>
      <c r="N637" t="s">
        <v>44</v>
      </c>
      <c r="O637" t="s">
        <v>1942</v>
      </c>
      <c r="P637" t="s">
        <v>46</v>
      </c>
      <c r="Q637" t="s">
        <v>68</v>
      </c>
      <c r="R637" t="s">
        <v>1943</v>
      </c>
      <c r="S637">
        <v>11.76</v>
      </c>
      <c r="T637">
        <v>4</v>
      </c>
      <c r="U637">
        <v>0</v>
      </c>
      <c r="V637">
        <v>3.1752000000000002</v>
      </c>
    </row>
    <row r="638" spans="1:22" x14ac:dyDescent="0.3">
      <c r="A638">
        <v>6132</v>
      </c>
      <c r="B638" t="s">
        <v>8697</v>
      </c>
      <c r="C638">
        <v>2011</v>
      </c>
      <c r="D638" s="27">
        <v>40904</v>
      </c>
      <c r="E638" s="27">
        <v>40908</v>
      </c>
      <c r="F638" t="s">
        <v>50</v>
      </c>
      <c r="G638" t="s">
        <v>2911</v>
      </c>
      <c r="H638" t="s">
        <v>2912</v>
      </c>
      <c r="I638" t="s">
        <v>102</v>
      </c>
      <c r="J638" t="s">
        <v>27</v>
      </c>
      <c r="K638" t="s">
        <v>266</v>
      </c>
      <c r="L638" t="s">
        <v>267</v>
      </c>
      <c r="M638">
        <v>10011</v>
      </c>
      <c r="N638" t="s">
        <v>148</v>
      </c>
      <c r="O638" t="s">
        <v>892</v>
      </c>
      <c r="P638" t="s">
        <v>32</v>
      </c>
      <c r="Q638" t="s">
        <v>36</v>
      </c>
      <c r="R638" t="s">
        <v>893</v>
      </c>
      <c r="S638">
        <v>767.21400000000006</v>
      </c>
      <c r="T638">
        <v>14</v>
      </c>
      <c r="U638">
        <v>0.1</v>
      </c>
      <c r="V638">
        <v>161.96739999999997</v>
      </c>
    </row>
    <row r="639" spans="1:22" x14ac:dyDescent="0.3">
      <c r="A639">
        <v>6123</v>
      </c>
      <c r="B639" t="s">
        <v>8687</v>
      </c>
      <c r="C639">
        <v>2014</v>
      </c>
      <c r="D639" s="27">
        <v>41978</v>
      </c>
      <c r="E639" s="27">
        <v>41983</v>
      </c>
      <c r="F639" t="s">
        <v>50</v>
      </c>
      <c r="G639" t="s">
        <v>4852</v>
      </c>
      <c r="H639" t="s">
        <v>4853</v>
      </c>
      <c r="I639" t="s">
        <v>26</v>
      </c>
      <c r="J639" t="s">
        <v>27</v>
      </c>
      <c r="K639" t="s">
        <v>303</v>
      </c>
      <c r="L639" t="s">
        <v>211</v>
      </c>
      <c r="M639">
        <v>60610</v>
      </c>
      <c r="N639" t="s">
        <v>105</v>
      </c>
      <c r="O639" t="s">
        <v>5917</v>
      </c>
      <c r="P639" t="s">
        <v>46</v>
      </c>
      <c r="Q639" t="s">
        <v>59</v>
      </c>
      <c r="R639" t="s">
        <v>5918</v>
      </c>
      <c r="S639">
        <v>61.567999999999998</v>
      </c>
      <c r="T639">
        <v>2</v>
      </c>
      <c r="U639">
        <v>0.2</v>
      </c>
      <c r="V639">
        <v>4.6175999999999995</v>
      </c>
    </row>
    <row r="640" spans="1:22" x14ac:dyDescent="0.3">
      <c r="A640">
        <v>6108</v>
      </c>
      <c r="B640" t="s">
        <v>8678</v>
      </c>
      <c r="C640">
        <v>2011</v>
      </c>
      <c r="D640" s="27">
        <v>40897</v>
      </c>
      <c r="E640" s="27">
        <v>40902</v>
      </c>
      <c r="F640" t="s">
        <v>50</v>
      </c>
      <c r="G640" t="s">
        <v>5054</v>
      </c>
      <c r="H640" t="s">
        <v>5055</v>
      </c>
      <c r="I640" t="s">
        <v>26</v>
      </c>
      <c r="J640" t="s">
        <v>27</v>
      </c>
      <c r="K640" t="s">
        <v>758</v>
      </c>
      <c r="L640" t="s">
        <v>104</v>
      </c>
      <c r="M640">
        <v>75051</v>
      </c>
      <c r="N640" t="s">
        <v>105</v>
      </c>
      <c r="O640" t="s">
        <v>3765</v>
      </c>
      <c r="P640" t="s">
        <v>71</v>
      </c>
      <c r="Q640" t="s">
        <v>161</v>
      </c>
      <c r="R640" t="s">
        <v>3766</v>
      </c>
      <c r="S640">
        <v>65.44</v>
      </c>
      <c r="T640">
        <v>5</v>
      </c>
      <c r="U640">
        <v>0.2</v>
      </c>
      <c r="V640">
        <v>-8.1800000000000033</v>
      </c>
    </row>
    <row r="641" spans="1:22" x14ac:dyDescent="0.3">
      <c r="A641">
        <v>6107</v>
      </c>
      <c r="B641" t="s">
        <v>8678</v>
      </c>
      <c r="C641">
        <v>2011</v>
      </c>
      <c r="D641" s="27">
        <v>40897</v>
      </c>
      <c r="E641" s="27">
        <v>40902</v>
      </c>
      <c r="F641" t="s">
        <v>50</v>
      </c>
      <c r="G641" t="s">
        <v>5054</v>
      </c>
      <c r="H641" t="s">
        <v>5055</v>
      </c>
      <c r="I641" t="s">
        <v>26</v>
      </c>
      <c r="J641" t="s">
        <v>27</v>
      </c>
      <c r="K641" t="s">
        <v>758</v>
      </c>
      <c r="L641" t="s">
        <v>104</v>
      </c>
      <c r="M641">
        <v>75051</v>
      </c>
      <c r="N641" t="s">
        <v>105</v>
      </c>
      <c r="O641" t="s">
        <v>2074</v>
      </c>
      <c r="P641" t="s">
        <v>46</v>
      </c>
      <c r="Q641" t="s">
        <v>78</v>
      </c>
      <c r="R641" t="s">
        <v>2075</v>
      </c>
      <c r="S641">
        <v>19.431999999999995</v>
      </c>
      <c r="T641">
        <v>2</v>
      </c>
      <c r="U641">
        <v>0.8</v>
      </c>
      <c r="V641">
        <v>-49.551600000000022</v>
      </c>
    </row>
    <row r="642" spans="1:22" x14ac:dyDescent="0.3">
      <c r="A642">
        <v>641</v>
      </c>
      <c r="B642" t="s">
        <v>2108</v>
      </c>
      <c r="C642">
        <v>2013</v>
      </c>
      <c r="D642" s="27">
        <v>41627</v>
      </c>
      <c r="E642" s="27">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6090</v>
      </c>
      <c r="B643" t="s">
        <v>8672</v>
      </c>
      <c r="C643">
        <v>2014</v>
      </c>
      <c r="D643" s="27">
        <v>42002</v>
      </c>
      <c r="E643" s="27">
        <v>42005</v>
      </c>
      <c r="F643" t="s">
        <v>23</v>
      </c>
      <c r="G643" t="s">
        <v>2748</v>
      </c>
      <c r="H643" t="s">
        <v>2749</v>
      </c>
      <c r="I643" t="s">
        <v>41</v>
      </c>
      <c r="J643" t="s">
        <v>27</v>
      </c>
      <c r="K643" t="s">
        <v>7991</v>
      </c>
      <c r="L643" t="s">
        <v>457</v>
      </c>
      <c r="M643">
        <v>80538</v>
      </c>
      <c r="N643" t="s">
        <v>44</v>
      </c>
      <c r="O643" t="s">
        <v>3572</v>
      </c>
      <c r="P643" t="s">
        <v>46</v>
      </c>
      <c r="Q643" t="s">
        <v>75</v>
      </c>
      <c r="R643" t="s">
        <v>3573</v>
      </c>
      <c r="S643">
        <v>1.1880000000000002</v>
      </c>
      <c r="T643">
        <v>2</v>
      </c>
      <c r="U643">
        <v>0.7</v>
      </c>
      <c r="V643">
        <v>-0.98999999999999977</v>
      </c>
    </row>
    <row r="644" spans="1:22" x14ac:dyDescent="0.3">
      <c r="A644">
        <v>6088</v>
      </c>
      <c r="B644" t="s">
        <v>8670</v>
      </c>
      <c r="C644">
        <v>2012</v>
      </c>
      <c r="D644" s="27">
        <v>41257</v>
      </c>
      <c r="E644" s="27">
        <v>41261</v>
      </c>
      <c r="F644" t="s">
        <v>50</v>
      </c>
      <c r="G644" t="s">
        <v>156</v>
      </c>
      <c r="H644" t="s">
        <v>157</v>
      </c>
      <c r="I644" t="s">
        <v>26</v>
      </c>
      <c r="J644" t="s">
        <v>27</v>
      </c>
      <c r="K644" t="s">
        <v>1711</v>
      </c>
      <c r="L644" t="s">
        <v>43</v>
      </c>
      <c r="M644">
        <v>92627</v>
      </c>
      <c r="N644" t="s">
        <v>44</v>
      </c>
      <c r="O644" t="s">
        <v>922</v>
      </c>
      <c r="P644" t="s">
        <v>32</v>
      </c>
      <c r="Q644" t="s">
        <v>65</v>
      </c>
      <c r="R644" t="s">
        <v>186</v>
      </c>
      <c r="S644">
        <v>29.22</v>
      </c>
      <c r="T644">
        <v>3</v>
      </c>
      <c r="U644">
        <v>0</v>
      </c>
      <c r="V644">
        <v>12.856800000000002</v>
      </c>
    </row>
    <row r="645" spans="1:22" x14ac:dyDescent="0.3">
      <c r="A645">
        <v>6076</v>
      </c>
      <c r="B645" t="s">
        <v>8665</v>
      </c>
      <c r="C645">
        <v>2014</v>
      </c>
      <c r="D645" s="27">
        <v>41999</v>
      </c>
      <c r="E645" s="27">
        <v>42003</v>
      </c>
      <c r="F645" t="s">
        <v>50</v>
      </c>
      <c r="G645" t="s">
        <v>792</v>
      </c>
      <c r="H645" t="s">
        <v>793</v>
      </c>
      <c r="I645" t="s">
        <v>41</v>
      </c>
      <c r="J645" t="s">
        <v>27</v>
      </c>
      <c r="K645" t="s">
        <v>42</v>
      </c>
      <c r="L645" t="s">
        <v>43</v>
      </c>
      <c r="M645">
        <v>90008</v>
      </c>
      <c r="N645" t="s">
        <v>44</v>
      </c>
      <c r="O645" t="s">
        <v>1096</v>
      </c>
      <c r="P645" t="s">
        <v>46</v>
      </c>
      <c r="Q645" t="s">
        <v>59</v>
      </c>
      <c r="R645" t="s">
        <v>1097</v>
      </c>
      <c r="S645">
        <v>270.62</v>
      </c>
      <c r="T645">
        <v>2</v>
      </c>
      <c r="U645">
        <v>0</v>
      </c>
      <c r="V645">
        <v>2.7062000000000239</v>
      </c>
    </row>
    <row r="646" spans="1:22" x14ac:dyDescent="0.3">
      <c r="A646">
        <v>6075</v>
      </c>
      <c r="B646" t="s">
        <v>8665</v>
      </c>
      <c r="C646">
        <v>2014</v>
      </c>
      <c r="D646" s="27">
        <v>41999</v>
      </c>
      <c r="E646" s="27">
        <v>42003</v>
      </c>
      <c r="F646" t="s">
        <v>50</v>
      </c>
      <c r="G646" t="s">
        <v>792</v>
      </c>
      <c r="H646" t="s">
        <v>793</v>
      </c>
      <c r="I646" t="s">
        <v>41</v>
      </c>
      <c r="J646" t="s">
        <v>27</v>
      </c>
      <c r="K646" t="s">
        <v>42</v>
      </c>
      <c r="L646" t="s">
        <v>43</v>
      </c>
      <c r="M646">
        <v>90008</v>
      </c>
      <c r="N646" t="s">
        <v>44</v>
      </c>
      <c r="O646" t="s">
        <v>4994</v>
      </c>
      <c r="P646" t="s">
        <v>46</v>
      </c>
      <c r="Q646" t="s">
        <v>75</v>
      </c>
      <c r="R646" t="s">
        <v>4995</v>
      </c>
      <c r="S646">
        <v>153.55199999999999</v>
      </c>
      <c r="T646">
        <v>3</v>
      </c>
      <c r="U646">
        <v>0.2</v>
      </c>
      <c r="V646">
        <v>51.823799999999999</v>
      </c>
    </row>
    <row r="647" spans="1:22" x14ac:dyDescent="0.3">
      <c r="A647">
        <v>646</v>
      </c>
      <c r="B647" t="s">
        <v>2129</v>
      </c>
      <c r="C647">
        <v>2014</v>
      </c>
      <c r="D647" s="27">
        <v>42004</v>
      </c>
      <c r="E647" s="2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6074</v>
      </c>
      <c r="B648" t="s">
        <v>8664</v>
      </c>
      <c r="C648">
        <v>2012</v>
      </c>
      <c r="D648" s="27">
        <v>41274</v>
      </c>
      <c r="E648" s="27">
        <v>41278</v>
      </c>
      <c r="F648" t="s">
        <v>50</v>
      </c>
      <c r="G648" t="s">
        <v>8368</v>
      </c>
      <c r="H648" t="s">
        <v>8369</v>
      </c>
      <c r="I648" t="s">
        <v>26</v>
      </c>
      <c r="J648" t="s">
        <v>27</v>
      </c>
      <c r="K648" t="s">
        <v>1237</v>
      </c>
      <c r="L648" t="s">
        <v>104</v>
      </c>
      <c r="M648">
        <v>78745</v>
      </c>
      <c r="N648" t="s">
        <v>105</v>
      </c>
      <c r="O648" t="s">
        <v>1296</v>
      </c>
      <c r="P648" t="s">
        <v>46</v>
      </c>
      <c r="Q648" t="s">
        <v>578</v>
      </c>
      <c r="R648" t="s">
        <v>186</v>
      </c>
      <c r="S648">
        <v>5.8880000000000008</v>
      </c>
      <c r="T648">
        <v>2</v>
      </c>
      <c r="U648">
        <v>0.2</v>
      </c>
      <c r="V648">
        <v>-1.3248000000000004</v>
      </c>
    </row>
    <row r="649" spans="1:22" x14ac:dyDescent="0.3">
      <c r="A649">
        <v>6073</v>
      </c>
      <c r="B649" t="s">
        <v>8664</v>
      </c>
      <c r="C649">
        <v>2012</v>
      </c>
      <c r="D649" s="27">
        <v>41274</v>
      </c>
      <c r="E649" s="27">
        <v>41278</v>
      </c>
      <c r="F649" t="s">
        <v>50</v>
      </c>
      <c r="G649" t="s">
        <v>8368</v>
      </c>
      <c r="H649" t="s">
        <v>8369</v>
      </c>
      <c r="I649" t="s">
        <v>26</v>
      </c>
      <c r="J649" t="s">
        <v>27</v>
      </c>
      <c r="K649" t="s">
        <v>1237</v>
      </c>
      <c r="L649" t="s">
        <v>104</v>
      </c>
      <c r="M649">
        <v>78745</v>
      </c>
      <c r="N649" t="s">
        <v>105</v>
      </c>
      <c r="O649" t="s">
        <v>3297</v>
      </c>
      <c r="P649" t="s">
        <v>46</v>
      </c>
      <c r="Q649" t="s">
        <v>269</v>
      </c>
      <c r="R649" t="s">
        <v>3298</v>
      </c>
      <c r="S649">
        <v>3.4880000000000004</v>
      </c>
      <c r="T649">
        <v>2</v>
      </c>
      <c r="U649">
        <v>0.2</v>
      </c>
      <c r="V649">
        <v>0.56679999999999997</v>
      </c>
    </row>
    <row r="650" spans="1:22" x14ac:dyDescent="0.3">
      <c r="A650">
        <v>649</v>
      </c>
      <c r="B650" t="s">
        <v>2139</v>
      </c>
      <c r="C650">
        <v>2013</v>
      </c>
      <c r="D650" s="27">
        <v>41620</v>
      </c>
      <c r="E650" s="27">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27">
        <v>41620</v>
      </c>
      <c r="E651" s="27">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27">
        <v>41620</v>
      </c>
      <c r="E652" s="27">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6072</v>
      </c>
      <c r="B653" t="s">
        <v>8664</v>
      </c>
      <c r="C653">
        <v>2012</v>
      </c>
      <c r="D653" s="27">
        <v>41274</v>
      </c>
      <c r="E653" s="27">
        <v>41278</v>
      </c>
      <c r="F653" t="s">
        <v>50</v>
      </c>
      <c r="G653" t="s">
        <v>8368</v>
      </c>
      <c r="H653" t="s">
        <v>8369</v>
      </c>
      <c r="I653" t="s">
        <v>26</v>
      </c>
      <c r="J653" t="s">
        <v>27</v>
      </c>
      <c r="K653" t="s">
        <v>1237</v>
      </c>
      <c r="L653" t="s">
        <v>104</v>
      </c>
      <c r="M653">
        <v>78745</v>
      </c>
      <c r="N653" t="s">
        <v>105</v>
      </c>
      <c r="O653" t="s">
        <v>2428</v>
      </c>
      <c r="P653" t="s">
        <v>46</v>
      </c>
      <c r="Q653" t="s">
        <v>59</v>
      </c>
      <c r="R653" t="s">
        <v>2429</v>
      </c>
      <c r="S653">
        <v>152.68800000000002</v>
      </c>
      <c r="T653">
        <v>2</v>
      </c>
      <c r="U653">
        <v>0.2</v>
      </c>
      <c r="V653">
        <v>-26.720400000000019</v>
      </c>
    </row>
    <row r="654" spans="1:22" x14ac:dyDescent="0.3">
      <c r="A654">
        <v>6065</v>
      </c>
      <c r="B654" t="s">
        <v>8656</v>
      </c>
      <c r="C654">
        <v>2012</v>
      </c>
      <c r="D654" s="27">
        <v>41268</v>
      </c>
      <c r="E654" s="27">
        <v>41273</v>
      </c>
      <c r="F654" t="s">
        <v>23</v>
      </c>
      <c r="G654" t="s">
        <v>2230</v>
      </c>
      <c r="H654" t="s">
        <v>2231</v>
      </c>
      <c r="I654" t="s">
        <v>26</v>
      </c>
      <c r="J654" t="s">
        <v>27</v>
      </c>
      <c r="K654" t="s">
        <v>947</v>
      </c>
      <c r="L654" t="s">
        <v>43</v>
      </c>
      <c r="M654">
        <v>92037</v>
      </c>
      <c r="N654" t="s">
        <v>44</v>
      </c>
      <c r="O654" t="s">
        <v>1767</v>
      </c>
      <c r="P654" t="s">
        <v>46</v>
      </c>
      <c r="Q654" t="s">
        <v>90</v>
      </c>
      <c r="R654" t="s">
        <v>1768</v>
      </c>
      <c r="S654">
        <v>17.940000000000001</v>
      </c>
      <c r="T654">
        <v>3</v>
      </c>
      <c r="U654">
        <v>0</v>
      </c>
      <c r="V654">
        <v>8.0730000000000004</v>
      </c>
    </row>
    <row r="655" spans="1:22" x14ac:dyDescent="0.3">
      <c r="A655">
        <v>6064</v>
      </c>
      <c r="B655" t="s">
        <v>8656</v>
      </c>
      <c r="C655">
        <v>2012</v>
      </c>
      <c r="D655" s="27">
        <v>41268</v>
      </c>
      <c r="E655" s="27">
        <v>41273</v>
      </c>
      <c r="F655" t="s">
        <v>23</v>
      </c>
      <c r="G655" t="s">
        <v>2230</v>
      </c>
      <c r="H655" t="s">
        <v>2231</v>
      </c>
      <c r="I655" t="s">
        <v>26</v>
      </c>
      <c r="J655" t="s">
        <v>27</v>
      </c>
      <c r="K655" t="s">
        <v>947</v>
      </c>
      <c r="L655" t="s">
        <v>43</v>
      </c>
      <c r="M655">
        <v>92037</v>
      </c>
      <c r="N655" t="s">
        <v>44</v>
      </c>
      <c r="O655" t="s">
        <v>3111</v>
      </c>
      <c r="P655" t="s">
        <v>46</v>
      </c>
      <c r="Q655" t="s">
        <v>90</v>
      </c>
      <c r="R655" t="s">
        <v>3112</v>
      </c>
      <c r="S655">
        <v>12.600000000000001</v>
      </c>
      <c r="T655">
        <v>3</v>
      </c>
      <c r="U655">
        <v>0</v>
      </c>
      <c r="V655">
        <v>6.1739999999999995</v>
      </c>
    </row>
    <row r="656" spans="1:22" x14ac:dyDescent="0.3">
      <c r="A656">
        <v>6063</v>
      </c>
      <c r="B656" t="s">
        <v>8656</v>
      </c>
      <c r="C656">
        <v>2012</v>
      </c>
      <c r="D656" s="27">
        <v>41268</v>
      </c>
      <c r="E656" s="27">
        <v>41273</v>
      </c>
      <c r="F656" t="s">
        <v>23</v>
      </c>
      <c r="G656" t="s">
        <v>2230</v>
      </c>
      <c r="H656" t="s">
        <v>2231</v>
      </c>
      <c r="I656" t="s">
        <v>26</v>
      </c>
      <c r="J656" t="s">
        <v>27</v>
      </c>
      <c r="K656" t="s">
        <v>947</v>
      </c>
      <c r="L656" t="s">
        <v>43</v>
      </c>
      <c r="M656">
        <v>92037</v>
      </c>
      <c r="N656" t="s">
        <v>44</v>
      </c>
      <c r="O656" t="s">
        <v>3312</v>
      </c>
      <c r="P656" t="s">
        <v>71</v>
      </c>
      <c r="Q656" t="s">
        <v>1216</v>
      </c>
      <c r="R656" t="s">
        <v>3313</v>
      </c>
      <c r="S656">
        <v>1199.96</v>
      </c>
      <c r="T656">
        <v>5</v>
      </c>
      <c r="U656">
        <v>0.2</v>
      </c>
      <c r="V656">
        <v>224.99249999999995</v>
      </c>
    </row>
    <row r="657" spans="1:22" x14ac:dyDescent="0.3">
      <c r="A657">
        <v>6060</v>
      </c>
      <c r="B657" t="s">
        <v>8654</v>
      </c>
      <c r="C657">
        <v>2011</v>
      </c>
      <c r="D657" s="27">
        <v>40907</v>
      </c>
      <c r="E657" s="27">
        <v>40911</v>
      </c>
      <c r="F657" t="s">
        <v>50</v>
      </c>
      <c r="G657" t="s">
        <v>2626</v>
      </c>
      <c r="H657" t="s">
        <v>2627</v>
      </c>
      <c r="I657" t="s">
        <v>26</v>
      </c>
      <c r="J657" t="s">
        <v>27</v>
      </c>
      <c r="K657" t="s">
        <v>146</v>
      </c>
      <c r="L657" t="s">
        <v>147</v>
      </c>
      <c r="M657">
        <v>19120</v>
      </c>
      <c r="N657" t="s">
        <v>148</v>
      </c>
      <c r="O657" t="s">
        <v>6817</v>
      </c>
      <c r="P657" t="s">
        <v>71</v>
      </c>
      <c r="Q657" t="s">
        <v>161</v>
      </c>
      <c r="R657" t="s">
        <v>6818</v>
      </c>
      <c r="S657">
        <v>27.968000000000004</v>
      </c>
      <c r="T657">
        <v>2</v>
      </c>
      <c r="U657">
        <v>0.2</v>
      </c>
      <c r="V657">
        <v>6.9920000000000009</v>
      </c>
    </row>
    <row r="658" spans="1:22" x14ac:dyDescent="0.3">
      <c r="A658">
        <v>6034</v>
      </c>
      <c r="B658" t="s">
        <v>8636</v>
      </c>
      <c r="C658">
        <v>2012</v>
      </c>
      <c r="D658" s="27">
        <v>41257</v>
      </c>
      <c r="E658" s="27">
        <v>41261</v>
      </c>
      <c r="F658" t="s">
        <v>50</v>
      </c>
      <c r="G658" t="s">
        <v>3790</v>
      </c>
      <c r="H658" t="s">
        <v>3791</v>
      </c>
      <c r="I658" t="s">
        <v>102</v>
      </c>
      <c r="J658" t="s">
        <v>27</v>
      </c>
      <c r="K658" t="s">
        <v>42</v>
      </c>
      <c r="L658" t="s">
        <v>43</v>
      </c>
      <c r="M658">
        <v>90036</v>
      </c>
      <c r="N658" t="s">
        <v>44</v>
      </c>
      <c r="O658" t="s">
        <v>6541</v>
      </c>
      <c r="P658" t="s">
        <v>32</v>
      </c>
      <c r="Q658" t="s">
        <v>65</v>
      </c>
      <c r="R658" t="s">
        <v>6542</v>
      </c>
      <c r="S658">
        <v>15.24</v>
      </c>
      <c r="T658">
        <v>3</v>
      </c>
      <c r="U658">
        <v>0</v>
      </c>
      <c r="V658">
        <v>5.1815999999999995</v>
      </c>
    </row>
    <row r="659" spans="1:22" x14ac:dyDescent="0.3">
      <c r="A659">
        <v>6032</v>
      </c>
      <c r="B659" t="s">
        <v>8633</v>
      </c>
      <c r="C659">
        <v>2013</v>
      </c>
      <c r="D659" s="27">
        <v>41634</v>
      </c>
      <c r="E659" s="27">
        <v>41641</v>
      </c>
      <c r="F659" t="s">
        <v>50</v>
      </c>
      <c r="G659" t="s">
        <v>1396</v>
      </c>
      <c r="H659" t="s">
        <v>1397</v>
      </c>
      <c r="I659" t="s">
        <v>41</v>
      </c>
      <c r="J659" t="s">
        <v>27</v>
      </c>
      <c r="K659" t="s">
        <v>8634</v>
      </c>
      <c r="L659" t="s">
        <v>2694</v>
      </c>
      <c r="M659">
        <v>3060</v>
      </c>
      <c r="N659" t="s">
        <v>148</v>
      </c>
      <c r="O659" t="s">
        <v>4930</v>
      </c>
      <c r="P659" t="s">
        <v>32</v>
      </c>
      <c r="Q659" t="s">
        <v>65</v>
      </c>
      <c r="R659" t="s">
        <v>4931</v>
      </c>
      <c r="S659">
        <v>21.12</v>
      </c>
      <c r="T659">
        <v>4</v>
      </c>
      <c r="U659">
        <v>0</v>
      </c>
      <c r="V659">
        <v>6.5471999999999984</v>
      </c>
    </row>
    <row r="660" spans="1:22" x14ac:dyDescent="0.3">
      <c r="A660">
        <v>6013</v>
      </c>
      <c r="B660" t="s">
        <v>8620</v>
      </c>
      <c r="C660">
        <v>2012</v>
      </c>
      <c r="D660" s="27">
        <v>41273</v>
      </c>
      <c r="E660" s="27">
        <v>41277</v>
      </c>
      <c r="F660" t="s">
        <v>50</v>
      </c>
      <c r="G660" t="s">
        <v>486</v>
      </c>
      <c r="H660" t="s">
        <v>487</v>
      </c>
      <c r="I660" t="s">
        <v>26</v>
      </c>
      <c r="J660" t="s">
        <v>27</v>
      </c>
      <c r="K660" t="s">
        <v>42</v>
      </c>
      <c r="L660" t="s">
        <v>43</v>
      </c>
      <c r="M660">
        <v>90049</v>
      </c>
      <c r="N660" t="s">
        <v>44</v>
      </c>
      <c r="O660" t="s">
        <v>4776</v>
      </c>
      <c r="P660" t="s">
        <v>71</v>
      </c>
      <c r="Q660" t="s">
        <v>72</v>
      </c>
      <c r="R660" t="s">
        <v>4777</v>
      </c>
      <c r="S660">
        <v>287.88</v>
      </c>
      <c r="T660">
        <v>3</v>
      </c>
      <c r="U660">
        <v>0.2</v>
      </c>
      <c r="V660">
        <v>35.984999999999999</v>
      </c>
    </row>
    <row r="661" spans="1:22" x14ac:dyDescent="0.3">
      <c r="A661">
        <v>6012</v>
      </c>
      <c r="B661" t="s">
        <v>8620</v>
      </c>
      <c r="C661">
        <v>2012</v>
      </c>
      <c r="D661" s="27">
        <v>41273</v>
      </c>
      <c r="E661" s="27">
        <v>41277</v>
      </c>
      <c r="F661" t="s">
        <v>50</v>
      </c>
      <c r="G661" t="s">
        <v>486</v>
      </c>
      <c r="H661" t="s">
        <v>487</v>
      </c>
      <c r="I661" t="s">
        <v>26</v>
      </c>
      <c r="J661" t="s">
        <v>27</v>
      </c>
      <c r="K661" t="s">
        <v>42</v>
      </c>
      <c r="L661" t="s">
        <v>43</v>
      </c>
      <c r="M661">
        <v>90049</v>
      </c>
      <c r="N661" t="s">
        <v>44</v>
      </c>
      <c r="O661" t="s">
        <v>955</v>
      </c>
      <c r="P661" t="s">
        <v>46</v>
      </c>
      <c r="Q661" t="s">
        <v>173</v>
      </c>
      <c r="R661" t="s">
        <v>956</v>
      </c>
      <c r="S661">
        <v>271.44</v>
      </c>
      <c r="T661">
        <v>3</v>
      </c>
      <c r="U661">
        <v>0</v>
      </c>
      <c r="V661">
        <v>122.148</v>
      </c>
    </row>
    <row r="662" spans="1:22" x14ac:dyDescent="0.3">
      <c r="A662">
        <v>6011</v>
      </c>
      <c r="B662" t="s">
        <v>8620</v>
      </c>
      <c r="C662">
        <v>2012</v>
      </c>
      <c r="D662" s="27">
        <v>41273</v>
      </c>
      <c r="E662" s="27">
        <v>41277</v>
      </c>
      <c r="F662" t="s">
        <v>50</v>
      </c>
      <c r="G662" t="s">
        <v>486</v>
      </c>
      <c r="H662" t="s">
        <v>487</v>
      </c>
      <c r="I662" t="s">
        <v>26</v>
      </c>
      <c r="J662" t="s">
        <v>27</v>
      </c>
      <c r="K662" t="s">
        <v>42</v>
      </c>
      <c r="L662" t="s">
        <v>43</v>
      </c>
      <c r="M662">
        <v>90049</v>
      </c>
      <c r="N662" t="s">
        <v>44</v>
      </c>
      <c r="O662" t="s">
        <v>2593</v>
      </c>
      <c r="P662" t="s">
        <v>71</v>
      </c>
      <c r="Q662" t="s">
        <v>682</v>
      </c>
      <c r="R662" t="s">
        <v>2594</v>
      </c>
      <c r="S662">
        <v>2548.5600000000004</v>
      </c>
      <c r="T662">
        <v>6</v>
      </c>
      <c r="U662">
        <v>0.2</v>
      </c>
      <c r="V662">
        <v>286.71299999999962</v>
      </c>
    </row>
    <row r="663" spans="1:22" x14ac:dyDescent="0.3">
      <c r="A663">
        <v>6010</v>
      </c>
      <c r="B663" t="s">
        <v>8620</v>
      </c>
      <c r="C663">
        <v>2012</v>
      </c>
      <c r="D663" s="27">
        <v>41273</v>
      </c>
      <c r="E663" s="27">
        <v>41277</v>
      </c>
      <c r="F663" t="s">
        <v>50</v>
      </c>
      <c r="G663" t="s">
        <v>486</v>
      </c>
      <c r="H663" t="s">
        <v>487</v>
      </c>
      <c r="I663" t="s">
        <v>26</v>
      </c>
      <c r="J663" t="s">
        <v>27</v>
      </c>
      <c r="K663" t="s">
        <v>42</v>
      </c>
      <c r="L663" t="s">
        <v>43</v>
      </c>
      <c r="M663">
        <v>90049</v>
      </c>
      <c r="N663" t="s">
        <v>44</v>
      </c>
      <c r="O663" t="s">
        <v>1400</v>
      </c>
      <c r="P663" t="s">
        <v>46</v>
      </c>
      <c r="Q663" t="s">
        <v>59</v>
      </c>
      <c r="R663" t="s">
        <v>1401</v>
      </c>
      <c r="S663">
        <v>74.94</v>
      </c>
      <c r="T663">
        <v>3</v>
      </c>
      <c r="U663">
        <v>0</v>
      </c>
      <c r="V663">
        <v>14.238599999999995</v>
      </c>
    </row>
    <row r="664" spans="1:22" x14ac:dyDescent="0.3">
      <c r="A664">
        <v>6009</v>
      </c>
      <c r="B664" t="s">
        <v>8620</v>
      </c>
      <c r="C664">
        <v>2012</v>
      </c>
      <c r="D664" s="27">
        <v>41273</v>
      </c>
      <c r="E664" s="27">
        <v>41277</v>
      </c>
      <c r="F664" t="s">
        <v>50</v>
      </c>
      <c r="G664" t="s">
        <v>486</v>
      </c>
      <c r="H664" t="s">
        <v>487</v>
      </c>
      <c r="I664" t="s">
        <v>26</v>
      </c>
      <c r="J664" t="s">
        <v>27</v>
      </c>
      <c r="K664" t="s">
        <v>42</v>
      </c>
      <c r="L664" t="s">
        <v>43</v>
      </c>
      <c r="M664">
        <v>90049</v>
      </c>
      <c r="N664" t="s">
        <v>44</v>
      </c>
      <c r="O664" t="s">
        <v>4554</v>
      </c>
      <c r="P664" t="s">
        <v>46</v>
      </c>
      <c r="Q664" t="s">
        <v>90</v>
      </c>
      <c r="R664" t="s">
        <v>4555</v>
      </c>
      <c r="S664">
        <v>68.52</v>
      </c>
      <c r="T664">
        <v>3</v>
      </c>
      <c r="U664">
        <v>0</v>
      </c>
      <c r="V664">
        <v>31.519199999999998</v>
      </c>
    </row>
    <row r="665" spans="1:22" x14ac:dyDescent="0.3">
      <c r="A665">
        <v>6007</v>
      </c>
      <c r="B665" t="s">
        <v>8618</v>
      </c>
      <c r="C665">
        <v>2014</v>
      </c>
      <c r="D665" s="27">
        <v>41985</v>
      </c>
      <c r="E665" s="27">
        <v>41992</v>
      </c>
      <c r="F665" t="s">
        <v>50</v>
      </c>
      <c r="G665" t="s">
        <v>3953</v>
      </c>
      <c r="H665" t="s">
        <v>3954</v>
      </c>
      <c r="I665" t="s">
        <v>41</v>
      </c>
      <c r="J665" t="s">
        <v>27</v>
      </c>
      <c r="K665" t="s">
        <v>3922</v>
      </c>
      <c r="L665" t="s">
        <v>1245</v>
      </c>
      <c r="M665">
        <v>2740</v>
      </c>
      <c r="N665" t="s">
        <v>148</v>
      </c>
      <c r="O665" t="s">
        <v>5308</v>
      </c>
      <c r="P665" t="s">
        <v>71</v>
      </c>
      <c r="Q665" t="s">
        <v>72</v>
      </c>
      <c r="R665" t="s">
        <v>5309</v>
      </c>
      <c r="S665">
        <v>128.85000000000002</v>
      </c>
      <c r="T665">
        <v>3</v>
      </c>
      <c r="U665">
        <v>0</v>
      </c>
      <c r="V665">
        <v>3.8654999999999973</v>
      </c>
    </row>
    <row r="666" spans="1:22" x14ac:dyDescent="0.3">
      <c r="A666">
        <v>6003</v>
      </c>
      <c r="B666" t="s">
        <v>8614</v>
      </c>
      <c r="C666">
        <v>2011</v>
      </c>
      <c r="D666" s="27">
        <v>40890</v>
      </c>
      <c r="E666" s="27">
        <v>40894</v>
      </c>
      <c r="F666" t="s">
        <v>50</v>
      </c>
      <c r="G666" t="s">
        <v>5044</v>
      </c>
      <c r="H666" t="s">
        <v>5045</v>
      </c>
      <c r="I666" t="s">
        <v>41</v>
      </c>
      <c r="J666" t="s">
        <v>27</v>
      </c>
      <c r="K666" t="s">
        <v>544</v>
      </c>
      <c r="L666" t="s">
        <v>310</v>
      </c>
      <c r="M666">
        <v>85023</v>
      </c>
      <c r="N666" t="s">
        <v>44</v>
      </c>
      <c r="O666" t="s">
        <v>2054</v>
      </c>
      <c r="P666" t="s">
        <v>46</v>
      </c>
      <c r="Q666" t="s">
        <v>75</v>
      </c>
      <c r="R666" t="s">
        <v>2055</v>
      </c>
      <c r="S666">
        <v>5.2140000000000004</v>
      </c>
      <c r="T666">
        <v>2</v>
      </c>
      <c r="U666">
        <v>0.7</v>
      </c>
      <c r="V666">
        <v>-4.1711999999999989</v>
      </c>
    </row>
    <row r="667" spans="1:22" x14ac:dyDescent="0.3">
      <c r="A667">
        <v>6002</v>
      </c>
      <c r="B667" t="s">
        <v>8614</v>
      </c>
      <c r="C667">
        <v>2011</v>
      </c>
      <c r="D667" s="27">
        <v>40890</v>
      </c>
      <c r="E667" s="27">
        <v>40894</v>
      </c>
      <c r="F667" t="s">
        <v>50</v>
      </c>
      <c r="G667" t="s">
        <v>5044</v>
      </c>
      <c r="H667" t="s">
        <v>5045</v>
      </c>
      <c r="I667" t="s">
        <v>41</v>
      </c>
      <c r="J667" t="s">
        <v>27</v>
      </c>
      <c r="K667" t="s">
        <v>544</v>
      </c>
      <c r="L667" t="s">
        <v>310</v>
      </c>
      <c r="M667">
        <v>85023</v>
      </c>
      <c r="N667" t="s">
        <v>44</v>
      </c>
      <c r="O667" t="s">
        <v>4572</v>
      </c>
      <c r="P667" t="s">
        <v>32</v>
      </c>
      <c r="Q667" t="s">
        <v>65</v>
      </c>
      <c r="R667" t="s">
        <v>4573</v>
      </c>
      <c r="S667">
        <v>87.960000000000008</v>
      </c>
      <c r="T667">
        <v>3</v>
      </c>
      <c r="U667">
        <v>0.2</v>
      </c>
      <c r="V667">
        <v>7.6965000000000039</v>
      </c>
    </row>
    <row r="668" spans="1:22" x14ac:dyDescent="0.3">
      <c r="A668">
        <v>6001</v>
      </c>
      <c r="B668" t="s">
        <v>8612</v>
      </c>
      <c r="C668">
        <v>2011</v>
      </c>
      <c r="D668" s="27">
        <v>40887</v>
      </c>
      <c r="E668" s="27">
        <v>40891</v>
      </c>
      <c r="F668" t="s">
        <v>50</v>
      </c>
      <c r="G668" t="s">
        <v>584</v>
      </c>
      <c r="H668" t="s">
        <v>585</v>
      </c>
      <c r="I668" t="s">
        <v>41</v>
      </c>
      <c r="J668" t="s">
        <v>27</v>
      </c>
      <c r="K668" t="s">
        <v>8613</v>
      </c>
      <c r="L668" t="s">
        <v>6260</v>
      </c>
      <c r="M668">
        <v>83605</v>
      </c>
      <c r="N668" t="s">
        <v>44</v>
      </c>
      <c r="O668" t="s">
        <v>1546</v>
      </c>
      <c r="P668" t="s">
        <v>46</v>
      </c>
      <c r="Q668" t="s">
        <v>90</v>
      </c>
      <c r="R668" t="s">
        <v>1547</v>
      </c>
      <c r="S668">
        <v>91.36</v>
      </c>
      <c r="T668">
        <v>4</v>
      </c>
      <c r="U668">
        <v>0</v>
      </c>
      <c r="V668">
        <v>42.025599999999997</v>
      </c>
    </row>
    <row r="669" spans="1:22" x14ac:dyDescent="0.3">
      <c r="A669">
        <v>6000</v>
      </c>
      <c r="B669" t="s">
        <v>8612</v>
      </c>
      <c r="C669">
        <v>2011</v>
      </c>
      <c r="D669" s="27">
        <v>40887</v>
      </c>
      <c r="E669" s="27">
        <v>40891</v>
      </c>
      <c r="F669" t="s">
        <v>50</v>
      </c>
      <c r="G669" t="s">
        <v>584</v>
      </c>
      <c r="H669" t="s">
        <v>585</v>
      </c>
      <c r="I669" t="s">
        <v>41</v>
      </c>
      <c r="J669" t="s">
        <v>27</v>
      </c>
      <c r="K669" t="s">
        <v>8613</v>
      </c>
      <c r="L669" t="s">
        <v>6260</v>
      </c>
      <c r="M669">
        <v>83605</v>
      </c>
      <c r="N669" t="s">
        <v>44</v>
      </c>
      <c r="O669" t="s">
        <v>2779</v>
      </c>
      <c r="P669" t="s">
        <v>46</v>
      </c>
      <c r="Q669" t="s">
        <v>90</v>
      </c>
      <c r="R669" t="s">
        <v>2780</v>
      </c>
      <c r="S669">
        <v>25.92</v>
      </c>
      <c r="T669">
        <v>4</v>
      </c>
      <c r="U669">
        <v>0</v>
      </c>
      <c r="V669">
        <v>12.441600000000001</v>
      </c>
    </row>
    <row r="670" spans="1:22" x14ac:dyDescent="0.3">
      <c r="A670">
        <v>669</v>
      </c>
      <c r="B670" t="s">
        <v>2177</v>
      </c>
      <c r="C670">
        <v>2011</v>
      </c>
      <c r="D670" s="27">
        <v>40901</v>
      </c>
      <c r="E670" s="27">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5999</v>
      </c>
      <c r="B671" t="s">
        <v>8612</v>
      </c>
      <c r="C671">
        <v>2011</v>
      </c>
      <c r="D671" s="27">
        <v>40887</v>
      </c>
      <c r="E671" s="27">
        <v>40891</v>
      </c>
      <c r="F671" t="s">
        <v>50</v>
      </c>
      <c r="G671" t="s">
        <v>584</v>
      </c>
      <c r="H671" t="s">
        <v>585</v>
      </c>
      <c r="I671" t="s">
        <v>41</v>
      </c>
      <c r="J671" t="s">
        <v>27</v>
      </c>
      <c r="K671" t="s">
        <v>8613</v>
      </c>
      <c r="L671" t="s">
        <v>6260</v>
      </c>
      <c r="M671">
        <v>83605</v>
      </c>
      <c r="N671" t="s">
        <v>44</v>
      </c>
      <c r="O671" t="s">
        <v>3495</v>
      </c>
      <c r="P671" t="s">
        <v>32</v>
      </c>
      <c r="Q671" t="s">
        <v>36</v>
      </c>
      <c r="R671" t="s">
        <v>3496</v>
      </c>
      <c r="S671">
        <v>338.35199999999998</v>
      </c>
      <c r="T671">
        <v>3</v>
      </c>
      <c r="U671">
        <v>0.2</v>
      </c>
      <c r="V671">
        <v>4.2293999999999699</v>
      </c>
    </row>
    <row r="672" spans="1:22" x14ac:dyDescent="0.3">
      <c r="A672">
        <v>5998</v>
      </c>
      <c r="B672" t="s">
        <v>8611</v>
      </c>
      <c r="C672">
        <v>2013</v>
      </c>
      <c r="D672" s="27">
        <v>41620</v>
      </c>
      <c r="E672" s="27">
        <v>41620</v>
      </c>
      <c r="F672" t="s">
        <v>1290</v>
      </c>
      <c r="G672" t="s">
        <v>3094</v>
      </c>
      <c r="H672" t="s">
        <v>3095</v>
      </c>
      <c r="I672" t="s">
        <v>41</v>
      </c>
      <c r="J672" t="s">
        <v>27</v>
      </c>
      <c r="K672" t="s">
        <v>497</v>
      </c>
      <c r="L672" t="s">
        <v>498</v>
      </c>
      <c r="M672">
        <v>43229</v>
      </c>
      <c r="N672" t="s">
        <v>148</v>
      </c>
      <c r="O672" t="s">
        <v>3772</v>
      </c>
      <c r="P672" t="s">
        <v>32</v>
      </c>
      <c r="Q672" t="s">
        <v>56</v>
      </c>
      <c r="R672" t="s">
        <v>3773</v>
      </c>
      <c r="S672">
        <v>328.59000000000003</v>
      </c>
      <c r="T672">
        <v>3</v>
      </c>
      <c r="U672">
        <v>0.4</v>
      </c>
      <c r="V672">
        <v>-147.8655</v>
      </c>
    </row>
    <row r="673" spans="1:22" x14ac:dyDescent="0.3">
      <c r="A673">
        <v>5997</v>
      </c>
      <c r="B673" t="s">
        <v>8611</v>
      </c>
      <c r="C673">
        <v>2013</v>
      </c>
      <c r="D673" s="27">
        <v>41620</v>
      </c>
      <c r="E673" s="27">
        <v>41620</v>
      </c>
      <c r="F673" t="s">
        <v>1290</v>
      </c>
      <c r="G673" t="s">
        <v>3094</v>
      </c>
      <c r="H673" t="s">
        <v>3095</v>
      </c>
      <c r="I673" t="s">
        <v>41</v>
      </c>
      <c r="J673" t="s">
        <v>27</v>
      </c>
      <c r="K673" t="s">
        <v>497</v>
      </c>
      <c r="L673" t="s">
        <v>498</v>
      </c>
      <c r="M673">
        <v>43229</v>
      </c>
      <c r="N673" t="s">
        <v>148</v>
      </c>
      <c r="O673" t="s">
        <v>2512</v>
      </c>
      <c r="P673" t="s">
        <v>46</v>
      </c>
      <c r="Q673" t="s">
        <v>78</v>
      </c>
      <c r="R673" t="s">
        <v>3334</v>
      </c>
      <c r="S673">
        <v>387.13600000000002</v>
      </c>
      <c r="T673">
        <v>4</v>
      </c>
      <c r="U673">
        <v>0.2</v>
      </c>
      <c r="V673">
        <v>24.196000000000012</v>
      </c>
    </row>
    <row r="674" spans="1:22" x14ac:dyDescent="0.3">
      <c r="A674">
        <v>5996</v>
      </c>
      <c r="B674" t="s">
        <v>8611</v>
      </c>
      <c r="C674">
        <v>2013</v>
      </c>
      <c r="D674" s="27">
        <v>41620</v>
      </c>
      <c r="E674" s="27">
        <v>41620</v>
      </c>
      <c r="F674" t="s">
        <v>1290</v>
      </c>
      <c r="G674" t="s">
        <v>3094</v>
      </c>
      <c r="H674" t="s">
        <v>3095</v>
      </c>
      <c r="I674" t="s">
        <v>41</v>
      </c>
      <c r="J674" t="s">
        <v>27</v>
      </c>
      <c r="K674" t="s">
        <v>497</v>
      </c>
      <c r="L674" t="s">
        <v>498</v>
      </c>
      <c r="M674">
        <v>43229</v>
      </c>
      <c r="N674" t="s">
        <v>148</v>
      </c>
      <c r="O674" t="s">
        <v>6956</v>
      </c>
      <c r="P674" t="s">
        <v>32</v>
      </c>
      <c r="Q674" t="s">
        <v>36</v>
      </c>
      <c r="R674" t="s">
        <v>6957</v>
      </c>
      <c r="S674">
        <v>458.42999999999995</v>
      </c>
      <c r="T674">
        <v>5</v>
      </c>
      <c r="U674">
        <v>0.3</v>
      </c>
      <c r="V674">
        <v>-137.52900000000002</v>
      </c>
    </row>
    <row r="675" spans="1:22" x14ac:dyDescent="0.3">
      <c r="A675">
        <v>674</v>
      </c>
      <c r="B675" t="s">
        <v>2192</v>
      </c>
      <c r="C675">
        <v>2014</v>
      </c>
      <c r="D675" s="27">
        <v>41979</v>
      </c>
      <c r="E675" s="27">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27">
        <v>41979</v>
      </c>
      <c r="E676" s="27">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27">
        <v>41979</v>
      </c>
      <c r="E677" s="2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5995</v>
      </c>
      <c r="B678" t="s">
        <v>8611</v>
      </c>
      <c r="C678">
        <v>2013</v>
      </c>
      <c r="D678" s="27">
        <v>41620</v>
      </c>
      <c r="E678" s="27">
        <v>41620</v>
      </c>
      <c r="F678" t="s">
        <v>1290</v>
      </c>
      <c r="G678" t="s">
        <v>3094</v>
      </c>
      <c r="H678" t="s">
        <v>3095</v>
      </c>
      <c r="I678" t="s">
        <v>41</v>
      </c>
      <c r="J678" t="s">
        <v>27</v>
      </c>
      <c r="K678" t="s">
        <v>497</v>
      </c>
      <c r="L678" t="s">
        <v>498</v>
      </c>
      <c r="M678">
        <v>43229</v>
      </c>
      <c r="N678" t="s">
        <v>148</v>
      </c>
      <c r="O678" t="s">
        <v>6829</v>
      </c>
      <c r="P678" t="s">
        <v>46</v>
      </c>
      <c r="Q678" t="s">
        <v>578</v>
      </c>
      <c r="R678" t="s">
        <v>6830</v>
      </c>
      <c r="S678">
        <v>13.52</v>
      </c>
      <c r="T678">
        <v>2</v>
      </c>
      <c r="U678">
        <v>0.2</v>
      </c>
      <c r="V678">
        <v>1.6899999999999986</v>
      </c>
    </row>
    <row r="679" spans="1:22" x14ac:dyDescent="0.3">
      <c r="A679">
        <v>5994</v>
      </c>
      <c r="B679" t="s">
        <v>8611</v>
      </c>
      <c r="C679">
        <v>2013</v>
      </c>
      <c r="D679" s="27">
        <v>41620</v>
      </c>
      <c r="E679" s="27">
        <v>41620</v>
      </c>
      <c r="F679" t="s">
        <v>1290</v>
      </c>
      <c r="G679" t="s">
        <v>3094</v>
      </c>
      <c r="H679" t="s">
        <v>3095</v>
      </c>
      <c r="I679" t="s">
        <v>41</v>
      </c>
      <c r="J679" t="s">
        <v>27</v>
      </c>
      <c r="K679" t="s">
        <v>497</v>
      </c>
      <c r="L679" t="s">
        <v>498</v>
      </c>
      <c r="M679">
        <v>43229</v>
      </c>
      <c r="N679" t="s">
        <v>148</v>
      </c>
      <c r="O679" t="s">
        <v>2808</v>
      </c>
      <c r="P679" t="s">
        <v>46</v>
      </c>
      <c r="Q679" t="s">
        <v>59</v>
      </c>
      <c r="R679" t="s">
        <v>2809</v>
      </c>
      <c r="S679">
        <v>64.959999999999994</v>
      </c>
      <c r="T679">
        <v>5</v>
      </c>
      <c r="U679">
        <v>0.2</v>
      </c>
      <c r="V679">
        <v>-4.0599999999999987</v>
      </c>
    </row>
    <row r="680" spans="1:22" x14ac:dyDescent="0.3">
      <c r="A680">
        <v>5974</v>
      </c>
      <c r="B680" t="s">
        <v>8602</v>
      </c>
      <c r="C680">
        <v>2012</v>
      </c>
      <c r="D680" s="27">
        <v>41268</v>
      </c>
      <c r="E680" s="27">
        <v>41272</v>
      </c>
      <c r="F680" t="s">
        <v>50</v>
      </c>
      <c r="G680" t="s">
        <v>721</v>
      </c>
      <c r="H680" t="s">
        <v>722</v>
      </c>
      <c r="I680" t="s">
        <v>102</v>
      </c>
      <c r="J680" t="s">
        <v>27</v>
      </c>
      <c r="K680" t="s">
        <v>266</v>
      </c>
      <c r="L680" t="s">
        <v>267</v>
      </c>
      <c r="M680">
        <v>10011</v>
      </c>
      <c r="N680" t="s">
        <v>148</v>
      </c>
      <c r="O680" t="s">
        <v>6203</v>
      </c>
      <c r="P680" t="s">
        <v>46</v>
      </c>
      <c r="Q680" t="s">
        <v>78</v>
      </c>
      <c r="R680" t="s">
        <v>6204</v>
      </c>
      <c r="S680">
        <v>414.96</v>
      </c>
      <c r="T680">
        <v>2</v>
      </c>
      <c r="U680">
        <v>0</v>
      </c>
      <c r="V680">
        <v>124.48799999999994</v>
      </c>
    </row>
    <row r="681" spans="1:22" x14ac:dyDescent="0.3">
      <c r="A681">
        <v>5912</v>
      </c>
      <c r="B681" t="s">
        <v>8571</v>
      </c>
      <c r="C681">
        <v>2013</v>
      </c>
      <c r="D681" s="27">
        <v>41626</v>
      </c>
      <c r="E681" s="27">
        <v>41631</v>
      </c>
      <c r="F681" t="s">
        <v>50</v>
      </c>
      <c r="G681" t="s">
        <v>5869</v>
      </c>
      <c r="H681" t="s">
        <v>5870</v>
      </c>
      <c r="I681" t="s">
        <v>102</v>
      </c>
      <c r="J681" t="s">
        <v>27</v>
      </c>
      <c r="K681" t="s">
        <v>95</v>
      </c>
      <c r="L681" t="s">
        <v>96</v>
      </c>
      <c r="M681">
        <v>98115</v>
      </c>
      <c r="N681" t="s">
        <v>44</v>
      </c>
      <c r="O681" t="s">
        <v>759</v>
      </c>
      <c r="P681" t="s">
        <v>46</v>
      </c>
      <c r="Q681" t="s">
        <v>59</v>
      </c>
      <c r="R681" t="s">
        <v>760</v>
      </c>
      <c r="S681">
        <v>46.53</v>
      </c>
      <c r="T681">
        <v>3</v>
      </c>
      <c r="U681">
        <v>0</v>
      </c>
      <c r="V681">
        <v>13.028400000000001</v>
      </c>
    </row>
    <row r="682" spans="1:22" x14ac:dyDescent="0.3">
      <c r="A682">
        <v>5911</v>
      </c>
      <c r="B682" t="s">
        <v>8570</v>
      </c>
      <c r="C682">
        <v>2013</v>
      </c>
      <c r="D682" s="27">
        <v>41611</v>
      </c>
      <c r="E682" s="27">
        <v>41616</v>
      </c>
      <c r="F682" t="s">
        <v>50</v>
      </c>
      <c r="G682" t="s">
        <v>3939</v>
      </c>
      <c r="H682" t="s">
        <v>3940</v>
      </c>
      <c r="I682" t="s">
        <v>41</v>
      </c>
      <c r="J682" t="s">
        <v>27</v>
      </c>
      <c r="K682" t="s">
        <v>630</v>
      </c>
      <c r="L682" t="s">
        <v>43</v>
      </c>
      <c r="M682">
        <v>95123</v>
      </c>
      <c r="N682" t="s">
        <v>44</v>
      </c>
      <c r="O682" t="s">
        <v>5374</v>
      </c>
      <c r="P682" t="s">
        <v>46</v>
      </c>
      <c r="Q682" t="s">
        <v>75</v>
      </c>
      <c r="R682" t="s">
        <v>5375</v>
      </c>
      <c r="S682">
        <v>104.184</v>
      </c>
      <c r="T682">
        <v>3</v>
      </c>
      <c r="U682">
        <v>0.2</v>
      </c>
      <c r="V682">
        <v>33.8598</v>
      </c>
    </row>
    <row r="683" spans="1:22" x14ac:dyDescent="0.3">
      <c r="A683">
        <v>5910</v>
      </c>
      <c r="B683" t="s">
        <v>8570</v>
      </c>
      <c r="C683">
        <v>2013</v>
      </c>
      <c r="D683" s="27">
        <v>41611</v>
      </c>
      <c r="E683" s="27">
        <v>41616</v>
      </c>
      <c r="F683" t="s">
        <v>50</v>
      </c>
      <c r="G683" t="s">
        <v>3939</v>
      </c>
      <c r="H683" t="s">
        <v>3940</v>
      </c>
      <c r="I683" t="s">
        <v>41</v>
      </c>
      <c r="J683" t="s">
        <v>27</v>
      </c>
      <c r="K683" t="s">
        <v>630</v>
      </c>
      <c r="L683" t="s">
        <v>43</v>
      </c>
      <c r="M683">
        <v>95123</v>
      </c>
      <c r="N683" t="s">
        <v>44</v>
      </c>
      <c r="O683" t="s">
        <v>6855</v>
      </c>
      <c r="P683" t="s">
        <v>32</v>
      </c>
      <c r="Q683" t="s">
        <v>65</v>
      </c>
      <c r="R683" t="s">
        <v>6856</v>
      </c>
      <c r="S683">
        <v>14.52</v>
      </c>
      <c r="T683">
        <v>3</v>
      </c>
      <c r="U683">
        <v>0</v>
      </c>
      <c r="V683">
        <v>5.6627999999999998</v>
      </c>
    </row>
    <row r="684" spans="1:22" x14ac:dyDescent="0.3">
      <c r="A684">
        <v>5909</v>
      </c>
      <c r="B684" t="s">
        <v>8570</v>
      </c>
      <c r="C684">
        <v>2013</v>
      </c>
      <c r="D684" s="27">
        <v>41611</v>
      </c>
      <c r="E684" s="27">
        <v>41616</v>
      </c>
      <c r="F684" t="s">
        <v>50</v>
      </c>
      <c r="G684" t="s">
        <v>3939</v>
      </c>
      <c r="H684" t="s">
        <v>3940</v>
      </c>
      <c r="I684" t="s">
        <v>41</v>
      </c>
      <c r="J684" t="s">
        <v>27</v>
      </c>
      <c r="K684" t="s">
        <v>630</v>
      </c>
      <c r="L684" t="s">
        <v>43</v>
      </c>
      <c r="M684">
        <v>95123</v>
      </c>
      <c r="N684" t="s">
        <v>44</v>
      </c>
      <c r="O684" t="s">
        <v>3681</v>
      </c>
      <c r="P684" t="s">
        <v>46</v>
      </c>
      <c r="Q684" t="s">
        <v>78</v>
      </c>
      <c r="R684" t="s">
        <v>3682</v>
      </c>
      <c r="S684">
        <v>59.699999999999996</v>
      </c>
      <c r="T684">
        <v>3</v>
      </c>
      <c r="U684">
        <v>0</v>
      </c>
      <c r="V684">
        <v>26.864999999999995</v>
      </c>
    </row>
    <row r="685" spans="1:22" x14ac:dyDescent="0.3">
      <c r="A685">
        <v>5908</v>
      </c>
      <c r="B685" t="s">
        <v>8570</v>
      </c>
      <c r="C685">
        <v>2013</v>
      </c>
      <c r="D685" s="27">
        <v>41611</v>
      </c>
      <c r="E685" s="27">
        <v>41616</v>
      </c>
      <c r="F685" t="s">
        <v>50</v>
      </c>
      <c r="G685" t="s">
        <v>3939</v>
      </c>
      <c r="H685" t="s">
        <v>3940</v>
      </c>
      <c r="I685" t="s">
        <v>41</v>
      </c>
      <c r="J685" t="s">
        <v>27</v>
      </c>
      <c r="K685" t="s">
        <v>630</v>
      </c>
      <c r="L685" t="s">
        <v>43</v>
      </c>
      <c r="M685">
        <v>95123</v>
      </c>
      <c r="N685" t="s">
        <v>44</v>
      </c>
      <c r="O685" t="s">
        <v>4327</v>
      </c>
      <c r="P685" t="s">
        <v>46</v>
      </c>
      <c r="Q685" t="s">
        <v>75</v>
      </c>
      <c r="R685" t="s">
        <v>4328</v>
      </c>
      <c r="S685">
        <v>24.704000000000001</v>
      </c>
      <c r="T685">
        <v>2</v>
      </c>
      <c r="U685">
        <v>0.2</v>
      </c>
      <c r="V685">
        <v>9.2639999999999993</v>
      </c>
    </row>
    <row r="686" spans="1:22" x14ac:dyDescent="0.3">
      <c r="A686">
        <v>5831</v>
      </c>
      <c r="B686" t="s">
        <v>8512</v>
      </c>
      <c r="C686">
        <v>2013</v>
      </c>
      <c r="D686" s="27">
        <v>41612</v>
      </c>
      <c r="E686" s="27">
        <v>41616</v>
      </c>
      <c r="F686" t="s">
        <v>50</v>
      </c>
      <c r="G686" t="s">
        <v>3881</v>
      </c>
      <c r="H686" t="s">
        <v>3882</v>
      </c>
      <c r="I686" t="s">
        <v>26</v>
      </c>
      <c r="J686" t="s">
        <v>27</v>
      </c>
      <c r="K686" t="s">
        <v>1464</v>
      </c>
      <c r="L686" t="s">
        <v>254</v>
      </c>
      <c r="M686">
        <v>47374</v>
      </c>
      <c r="N686" t="s">
        <v>105</v>
      </c>
      <c r="O686" t="s">
        <v>4577</v>
      </c>
      <c r="P686" t="s">
        <v>32</v>
      </c>
      <c r="Q686" t="s">
        <v>36</v>
      </c>
      <c r="R686" t="s">
        <v>4578</v>
      </c>
      <c r="S686">
        <v>29.98</v>
      </c>
      <c r="T686">
        <v>1</v>
      </c>
      <c r="U686">
        <v>0</v>
      </c>
      <c r="V686">
        <v>8.0945999999999998</v>
      </c>
    </row>
    <row r="687" spans="1:22" x14ac:dyDescent="0.3">
      <c r="A687">
        <v>5830</v>
      </c>
      <c r="B687" t="s">
        <v>8512</v>
      </c>
      <c r="C687">
        <v>2013</v>
      </c>
      <c r="D687" s="27">
        <v>41612</v>
      </c>
      <c r="E687" s="27">
        <v>41616</v>
      </c>
      <c r="F687" t="s">
        <v>50</v>
      </c>
      <c r="G687" t="s">
        <v>3881</v>
      </c>
      <c r="H687" t="s">
        <v>3882</v>
      </c>
      <c r="I687" t="s">
        <v>26</v>
      </c>
      <c r="J687" t="s">
        <v>27</v>
      </c>
      <c r="K687" t="s">
        <v>1464</v>
      </c>
      <c r="L687" t="s">
        <v>254</v>
      </c>
      <c r="M687">
        <v>47374</v>
      </c>
      <c r="N687" t="s">
        <v>105</v>
      </c>
      <c r="O687" t="s">
        <v>1225</v>
      </c>
      <c r="P687" t="s">
        <v>32</v>
      </c>
      <c r="Q687" t="s">
        <v>56</v>
      </c>
      <c r="R687" t="s">
        <v>1226</v>
      </c>
      <c r="S687">
        <v>581.96</v>
      </c>
      <c r="T687">
        <v>2</v>
      </c>
      <c r="U687">
        <v>0</v>
      </c>
      <c r="V687">
        <v>104.75279999999998</v>
      </c>
    </row>
    <row r="688" spans="1:22" x14ac:dyDescent="0.3">
      <c r="A688">
        <v>5784</v>
      </c>
      <c r="B688" t="s">
        <v>8487</v>
      </c>
      <c r="C688">
        <v>2012</v>
      </c>
      <c r="D688" s="27">
        <v>41255</v>
      </c>
      <c r="E688" s="27">
        <v>41259</v>
      </c>
      <c r="F688" t="s">
        <v>23</v>
      </c>
      <c r="G688" t="s">
        <v>1655</v>
      </c>
      <c r="H688" t="s">
        <v>1656</v>
      </c>
      <c r="I688" t="s">
        <v>26</v>
      </c>
      <c r="J688" t="s">
        <v>27</v>
      </c>
      <c r="K688" t="s">
        <v>8488</v>
      </c>
      <c r="L688" t="s">
        <v>43</v>
      </c>
      <c r="M688">
        <v>95928</v>
      </c>
      <c r="N688" t="s">
        <v>44</v>
      </c>
      <c r="O688" t="s">
        <v>5528</v>
      </c>
      <c r="P688" t="s">
        <v>46</v>
      </c>
      <c r="Q688" t="s">
        <v>90</v>
      </c>
      <c r="R688" t="s">
        <v>5529</v>
      </c>
      <c r="S688">
        <v>36.44</v>
      </c>
      <c r="T688">
        <v>4</v>
      </c>
      <c r="U688">
        <v>0</v>
      </c>
      <c r="V688">
        <v>16.397999999999996</v>
      </c>
    </row>
    <row r="689" spans="1:22" x14ac:dyDescent="0.3">
      <c r="A689">
        <v>5783</v>
      </c>
      <c r="B689" t="s">
        <v>8487</v>
      </c>
      <c r="C689">
        <v>2012</v>
      </c>
      <c r="D689" s="27">
        <v>41255</v>
      </c>
      <c r="E689" s="27">
        <v>41259</v>
      </c>
      <c r="F689" t="s">
        <v>23</v>
      </c>
      <c r="G689" t="s">
        <v>1655</v>
      </c>
      <c r="H689" t="s">
        <v>1656</v>
      </c>
      <c r="I689" t="s">
        <v>26</v>
      </c>
      <c r="J689" t="s">
        <v>27</v>
      </c>
      <c r="K689" t="s">
        <v>8488</v>
      </c>
      <c r="L689" t="s">
        <v>43</v>
      </c>
      <c r="M689">
        <v>95928</v>
      </c>
      <c r="N689" t="s">
        <v>44</v>
      </c>
      <c r="O689" t="s">
        <v>3041</v>
      </c>
      <c r="P689" t="s">
        <v>46</v>
      </c>
      <c r="Q689" t="s">
        <v>173</v>
      </c>
      <c r="R689" t="s">
        <v>3042</v>
      </c>
      <c r="S689">
        <v>15.52</v>
      </c>
      <c r="T689">
        <v>4</v>
      </c>
      <c r="U689">
        <v>0</v>
      </c>
      <c r="V689">
        <v>7.4496000000000002</v>
      </c>
    </row>
    <row r="690" spans="1:22" x14ac:dyDescent="0.3">
      <c r="A690">
        <v>689</v>
      </c>
      <c r="B690" t="s">
        <v>2229</v>
      </c>
      <c r="C690">
        <v>2014</v>
      </c>
      <c r="D690" s="27">
        <v>41999</v>
      </c>
      <c r="E690" s="27">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5782</v>
      </c>
      <c r="B691" t="s">
        <v>8487</v>
      </c>
      <c r="C691">
        <v>2012</v>
      </c>
      <c r="D691" s="27">
        <v>41255</v>
      </c>
      <c r="E691" s="27">
        <v>41259</v>
      </c>
      <c r="F691" t="s">
        <v>23</v>
      </c>
      <c r="G691" t="s">
        <v>1655</v>
      </c>
      <c r="H691" t="s">
        <v>1656</v>
      </c>
      <c r="I691" t="s">
        <v>26</v>
      </c>
      <c r="J691" t="s">
        <v>27</v>
      </c>
      <c r="K691" t="s">
        <v>8488</v>
      </c>
      <c r="L691" t="s">
        <v>43</v>
      </c>
      <c r="M691">
        <v>95928</v>
      </c>
      <c r="N691" t="s">
        <v>44</v>
      </c>
      <c r="O691" t="s">
        <v>640</v>
      </c>
      <c r="P691" t="s">
        <v>46</v>
      </c>
      <c r="Q691" t="s">
        <v>68</v>
      </c>
      <c r="R691" t="s">
        <v>641</v>
      </c>
      <c r="S691">
        <v>2.21</v>
      </c>
      <c r="T691">
        <v>1</v>
      </c>
      <c r="U691">
        <v>0</v>
      </c>
      <c r="V691">
        <v>0.59670000000000001</v>
      </c>
    </row>
    <row r="692" spans="1:22" x14ac:dyDescent="0.3">
      <c r="A692">
        <v>5778</v>
      </c>
      <c r="B692" t="s">
        <v>8482</v>
      </c>
      <c r="C692">
        <v>2013</v>
      </c>
      <c r="D692" s="27">
        <v>41613</v>
      </c>
      <c r="E692" s="27">
        <v>41618</v>
      </c>
      <c r="F692" t="s">
        <v>50</v>
      </c>
      <c r="G692" t="s">
        <v>3739</v>
      </c>
      <c r="H692" t="s">
        <v>3740</v>
      </c>
      <c r="I692" t="s">
        <v>26</v>
      </c>
      <c r="J692" t="s">
        <v>27</v>
      </c>
      <c r="K692" t="s">
        <v>127</v>
      </c>
      <c r="L692" t="s">
        <v>43</v>
      </c>
      <c r="M692">
        <v>94109</v>
      </c>
      <c r="N692" t="s">
        <v>44</v>
      </c>
      <c r="O692" t="s">
        <v>3569</v>
      </c>
      <c r="P692" t="s">
        <v>46</v>
      </c>
      <c r="Q692" t="s">
        <v>90</v>
      </c>
      <c r="R692" t="s">
        <v>3570</v>
      </c>
      <c r="S692">
        <v>104.85</v>
      </c>
      <c r="T692">
        <v>1</v>
      </c>
      <c r="U692">
        <v>0</v>
      </c>
      <c r="V692">
        <v>50.327999999999996</v>
      </c>
    </row>
    <row r="693" spans="1:22" x14ac:dyDescent="0.3">
      <c r="A693">
        <v>5777</v>
      </c>
      <c r="B693" t="s">
        <v>8481</v>
      </c>
      <c r="C693">
        <v>2013</v>
      </c>
      <c r="D693" s="27">
        <v>41613</v>
      </c>
      <c r="E693" s="27">
        <v>41617</v>
      </c>
      <c r="F693" t="s">
        <v>50</v>
      </c>
      <c r="G693" t="s">
        <v>1851</v>
      </c>
      <c r="H693" t="s">
        <v>1852</v>
      </c>
      <c r="I693" t="s">
        <v>26</v>
      </c>
      <c r="J693" t="s">
        <v>27</v>
      </c>
      <c r="K693" t="s">
        <v>1560</v>
      </c>
      <c r="L693" t="s">
        <v>267</v>
      </c>
      <c r="M693">
        <v>13021</v>
      </c>
      <c r="N693" t="s">
        <v>148</v>
      </c>
      <c r="O693" t="s">
        <v>2443</v>
      </c>
      <c r="P693" t="s">
        <v>46</v>
      </c>
      <c r="Q693" t="s">
        <v>75</v>
      </c>
      <c r="R693" t="s">
        <v>2444</v>
      </c>
      <c r="S693">
        <v>15.528</v>
      </c>
      <c r="T693">
        <v>3</v>
      </c>
      <c r="U693">
        <v>0.2</v>
      </c>
      <c r="V693">
        <v>5.8230000000000004</v>
      </c>
    </row>
    <row r="694" spans="1:22" x14ac:dyDescent="0.3">
      <c r="A694">
        <v>5761</v>
      </c>
      <c r="B694" t="s">
        <v>8467</v>
      </c>
      <c r="C694">
        <v>2013</v>
      </c>
      <c r="D694" s="27">
        <v>41639</v>
      </c>
      <c r="E694" s="27">
        <v>41639</v>
      </c>
      <c r="F694" t="s">
        <v>1290</v>
      </c>
      <c r="G694" t="s">
        <v>5925</v>
      </c>
      <c r="H694" t="s">
        <v>5926</v>
      </c>
      <c r="I694" t="s">
        <v>102</v>
      </c>
      <c r="J694" t="s">
        <v>27</v>
      </c>
      <c r="K694" t="s">
        <v>42</v>
      </c>
      <c r="L694" t="s">
        <v>43</v>
      </c>
      <c r="M694">
        <v>90032</v>
      </c>
      <c r="N694" t="s">
        <v>44</v>
      </c>
      <c r="O694" t="s">
        <v>1618</v>
      </c>
      <c r="P694" t="s">
        <v>46</v>
      </c>
      <c r="Q694" t="s">
        <v>75</v>
      </c>
      <c r="R694" t="s">
        <v>1619</v>
      </c>
      <c r="S694">
        <v>6.3840000000000003</v>
      </c>
      <c r="T694">
        <v>1</v>
      </c>
      <c r="U694">
        <v>0.2</v>
      </c>
      <c r="V694">
        <v>2.1546000000000003</v>
      </c>
    </row>
    <row r="695" spans="1:22" x14ac:dyDescent="0.3">
      <c r="A695">
        <v>5760</v>
      </c>
      <c r="B695" t="s">
        <v>8467</v>
      </c>
      <c r="C695">
        <v>2013</v>
      </c>
      <c r="D695" s="27">
        <v>41639</v>
      </c>
      <c r="E695" s="27">
        <v>41639</v>
      </c>
      <c r="F695" t="s">
        <v>1290</v>
      </c>
      <c r="G695" t="s">
        <v>5925</v>
      </c>
      <c r="H695" t="s">
        <v>5926</v>
      </c>
      <c r="I695" t="s">
        <v>102</v>
      </c>
      <c r="J695" t="s">
        <v>27</v>
      </c>
      <c r="K695" t="s">
        <v>42</v>
      </c>
      <c r="L695" t="s">
        <v>43</v>
      </c>
      <c r="M695">
        <v>90032</v>
      </c>
      <c r="N695" t="s">
        <v>44</v>
      </c>
      <c r="O695" t="s">
        <v>3031</v>
      </c>
      <c r="P695" t="s">
        <v>46</v>
      </c>
      <c r="Q695" t="s">
        <v>59</v>
      </c>
      <c r="R695" t="s">
        <v>3032</v>
      </c>
      <c r="S695">
        <v>481.32</v>
      </c>
      <c r="T695">
        <v>4</v>
      </c>
      <c r="U695">
        <v>0</v>
      </c>
      <c r="V695">
        <v>125.14319999999998</v>
      </c>
    </row>
    <row r="696" spans="1:22" x14ac:dyDescent="0.3">
      <c r="A696">
        <v>5749</v>
      </c>
      <c r="B696" t="s">
        <v>8453</v>
      </c>
      <c r="C696">
        <v>2013</v>
      </c>
      <c r="D696" s="27">
        <v>41617</v>
      </c>
      <c r="E696" s="27">
        <v>41621</v>
      </c>
      <c r="F696" t="s">
        <v>50</v>
      </c>
      <c r="G696" t="s">
        <v>242</v>
      </c>
      <c r="H696" t="s">
        <v>243</v>
      </c>
      <c r="I696" t="s">
        <v>26</v>
      </c>
      <c r="J696" t="s">
        <v>27</v>
      </c>
      <c r="K696" t="s">
        <v>3520</v>
      </c>
      <c r="L696" t="s">
        <v>88</v>
      </c>
      <c r="M696">
        <v>27834</v>
      </c>
      <c r="N696" t="s">
        <v>30</v>
      </c>
      <c r="O696" t="s">
        <v>7692</v>
      </c>
      <c r="P696" t="s">
        <v>71</v>
      </c>
      <c r="Q696" t="s">
        <v>161</v>
      </c>
      <c r="R696" t="s">
        <v>7693</v>
      </c>
      <c r="S696">
        <v>16.560000000000002</v>
      </c>
      <c r="T696">
        <v>3</v>
      </c>
      <c r="U696">
        <v>0.2</v>
      </c>
      <c r="V696">
        <v>-2.4840000000000018</v>
      </c>
    </row>
    <row r="697" spans="1:22" x14ac:dyDescent="0.3">
      <c r="A697">
        <v>5748</v>
      </c>
      <c r="B697" t="s">
        <v>8453</v>
      </c>
      <c r="C697">
        <v>2013</v>
      </c>
      <c r="D697" s="27">
        <v>41617</v>
      </c>
      <c r="E697" s="27">
        <v>41621</v>
      </c>
      <c r="F697" t="s">
        <v>50</v>
      </c>
      <c r="G697" t="s">
        <v>242</v>
      </c>
      <c r="H697" t="s">
        <v>243</v>
      </c>
      <c r="I697" t="s">
        <v>26</v>
      </c>
      <c r="J697" t="s">
        <v>27</v>
      </c>
      <c r="K697" t="s">
        <v>3520</v>
      </c>
      <c r="L697" t="s">
        <v>88</v>
      </c>
      <c r="M697">
        <v>27834</v>
      </c>
      <c r="N697" t="s">
        <v>30</v>
      </c>
      <c r="O697" t="s">
        <v>2815</v>
      </c>
      <c r="P697" t="s">
        <v>71</v>
      </c>
      <c r="Q697" t="s">
        <v>161</v>
      </c>
      <c r="R697" t="s">
        <v>2816</v>
      </c>
      <c r="S697">
        <v>68.111999999999995</v>
      </c>
      <c r="T697">
        <v>3</v>
      </c>
      <c r="U697">
        <v>0.2</v>
      </c>
      <c r="V697">
        <v>17.879399999999997</v>
      </c>
    </row>
    <row r="698" spans="1:22" x14ac:dyDescent="0.3">
      <c r="A698">
        <v>5747</v>
      </c>
      <c r="B698" t="s">
        <v>8453</v>
      </c>
      <c r="C698">
        <v>2013</v>
      </c>
      <c r="D698" s="27">
        <v>41617</v>
      </c>
      <c r="E698" s="27">
        <v>41621</v>
      </c>
      <c r="F698" t="s">
        <v>50</v>
      </c>
      <c r="G698" t="s">
        <v>242</v>
      </c>
      <c r="H698" t="s">
        <v>243</v>
      </c>
      <c r="I698" t="s">
        <v>26</v>
      </c>
      <c r="J698" t="s">
        <v>27</v>
      </c>
      <c r="K698" t="s">
        <v>3520</v>
      </c>
      <c r="L698" t="s">
        <v>88</v>
      </c>
      <c r="M698">
        <v>27834</v>
      </c>
      <c r="N698" t="s">
        <v>30</v>
      </c>
      <c r="O698" t="s">
        <v>1920</v>
      </c>
      <c r="P698" t="s">
        <v>71</v>
      </c>
      <c r="Q698" t="s">
        <v>72</v>
      </c>
      <c r="R698" t="s">
        <v>1921</v>
      </c>
      <c r="S698">
        <v>249.58400000000003</v>
      </c>
      <c r="T698">
        <v>2</v>
      </c>
      <c r="U698">
        <v>0.2</v>
      </c>
      <c r="V698">
        <v>31.197999999999986</v>
      </c>
    </row>
    <row r="699" spans="1:22" x14ac:dyDescent="0.3">
      <c r="A699">
        <v>5732</v>
      </c>
      <c r="B699" t="s">
        <v>8446</v>
      </c>
      <c r="C699">
        <v>2014</v>
      </c>
      <c r="D699" s="27">
        <v>41982</v>
      </c>
      <c r="E699" s="27">
        <v>41987</v>
      </c>
      <c r="F699" t="s">
        <v>50</v>
      </c>
      <c r="G699" t="s">
        <v>1627</v>
      </c>
      <c r="H699" t="s">
        <v>1628</v>
      </c>
      <c r="I699" t="s">
        <v>26</v>
      </c>
      <c r="J699" t="s">
        <v>27</v>
      </c>
      <c r="K699" t="s">
        <v>113</v>
      </c>
      <c r="L699" t="s">
        <v>114</v>
      </c>
      <c r="M699">
        <v>53711</v>
      </c>
      <c r="N699" t="s">
        <v>105</v>
      </c>
      <c r="O699" t="s">
        <v>1266</v>
      </c>
      <c r="P699" t="s">
        <v>46</v>
      </c>
      <c r="Q699" t="s">
        <v>90</v>
      </c>
      <c r="R699" t="s">
        <v>1267</v>
      </c>
      <c r="S699">
        <v>27.52</v>
      </c>
      <c r="T699">
        <v>4</v>
      </c>
      <c r="U699">
        <v>0</v>
      </c>
      <c r="V699">
        <v>12.659199999999998</v>
      </c>
    </row>
    <row r="700" spans="1:22" x14ac:dyDescent="0.3">
      <c r="A700">
        <v>5731</v>
      </c>
      <c r="B700" t="s">
        <v>8446</v>
      </c>
      <c r="C700">
        <v>2014</v>
      </c>
      <c r="D700" s="27">
        <v>41982</v>
      </c>
      <c r="E700" s="27">
        <v>41987</v>
      </c>
      <c r="F700" t="s">
        <v>50</v>
      </c>
      <c r="G700" t="s">
        <v>1627</v>
      </c>
      <c r="H700" t="s">
        <v>1628</v>
      </c>
      <c r="I700" t="s">
        <v>26</v>
      </c>
      <c r="J700" t="s">
        <v>27</v>
      </c>
      <c r="K700" t="s">
        <v>113</v>
      </c>
      <c r="L700" t="s">
        <v>114</v>
      </c>
      <c r="M700">
        <v>53711</v>
      </c>
      <c r="N700" t="s">
        <v>105</v>
      </c>
      <c r="O700" t="s">
        <v>4476</v>
      </c>
      <c r="P700" t="s">
        <v>32</v>
      </c>
      <c r="Q700" t="s">
        <v>33</v>
      </c>
      <c r="R700" t="s">
        <v>4477</v>
      </c>
      <c r="S700">
        <v>459.92</v>
      </c>
      <c r="T700">
        <v>4</v>
      </c>
      <c r="U700">
        <v>0</v>
      </c>
      <c r="V700">
        <v>41.392799999999966</v>
      </c>
    </row>
    <row r="701" spans="1:22" x14ac:dyDescent="0.3">
      <c r="A701">
        <v>5730</v>
      </c>
      <c r="B701" t="s">
        <v>8446</v>
      </c>
      <c r="C701">
        <v>2014</v>
      </c>
      <c r="D701" s="27">
        <v>41982</v>
      </c>
      <c r="E701" s="27">
        <v>41987</v>
      </c>
      <c r="F701" t="s">
        <v>50</v>
      </c>
      <c r="G701" t="s">
        <v>1627</v>
      </c>
      <c r="H701" t="s">
        <v>1628</v>
      </c>
      <c r="I701" t="s">
        <v>26</v>
      </c>
      <c r="J701" t="s">
        <v>27</v>
      </c>
      <c r="K701" t="s">
        <v>113</v>
      </c>
      <c r="L701" t="s">
        <v>114</v>
      </c>
      <c r="M701">
        <v>53711</v>
      </c>
      <c r="N701" t="s">
        <v>105</v>
      </c>
      <c r="O701" t="s">
        <v>2255</v>
      </c>
      <c r="P701" t="s">
        <v>46</v>
      </c>
      <c r="Q701" t="s">
        <v>47</v>
      </c>
      <c r="R701" t="s">
        <v>2256</v>
      </c>
      <c r="S701">
        <v>61.06</v>
      </c>
      <c r="T701">
        <v>2</v>
      </c>
      <c r="U701">
        <v>0</v>
      </c>
      <c r="V701">
        <v>28.087600000000002</v>
      </c>
    </row>
    <row r="702" spans="1:22" x14ac:dyDescent="0.3">
      <c r="A702">
        <v>5729</v>
      </c>
      <c r="B702" t="s">
        <v>8446</v>
      </c>
      <c r="C702">
        <v>2014</v>
      </c>
      <c r="D702" s="27">
        <v>41982</v>
      </c>
      <c r="E702" s="27">
        <v>41987</v>
      </c>
      <c r="F702" t="s">
        <v>50</v>
      </c>
      <c r="G702" t="s">
        <v>1627</v>
      </c>
      <c r="H702" t="s">
        <v>1628</v>
      </c>
      <c r="I702" t="s">
        <v>26</v>
      </c>
      <c r="J702" t="s">
        <v>27</v>
      </c>
      <c r="K702" t="s">
        <v>113</v>
      </c>
      <c r="L702" t="s">
        <v>114</v>
      </c>
      <c r="M702">
        <v>53711</v>
      </c>
      <c r="N702" t="s">
        <v>105</v>
      </c>
      <c r="O702" t="s">
        <v>3776</v>
      </c>
      <c r="P702" t="s">
        <v>46</v>
      </c>
      <c r="Q702" t="s">
        <v>78</v>
      </c>
      <c r="R702" t="s">
        <v>3777</v>
      </c>
      <c r="S702">
        <v>1089.75</v>
      </c>
      <c r="T702">
        <v>3</v>
      </c>
      <c r="U702">
        <v>0</v>
      </c>
      <c r="V702">
        <v>305.13000000000011</v>
      </c>
    </row>
    <row r="703" spans="1:22" x14ac:dyDescent="0.3">
      <c r="A703">
        <v>5728</v>
      </c>
      <c r="B703" t="s">
        <v>8446</v>
      </c>
      <c r="C703">
        <v>2014</v>
      </c>
      <c r="D703" s="27">
        <v>41982</v>
      </c>
      <c r="E703" s="27">
        <v>41987</v>
      </c>
      <c r="F703" t="s">
        <v>50</v>
      </c>
      <c r="G703" t="s">
        <v>1627</v>
      </c>
      <c r="H703" t="s">
        <v>1628</v>
      </c>
      <c r="I703" t="s">
        <v>26</v>
      </c>
      <c r="J703" t="s">
        <v>27</v>
      </c>
      <c r="K703" t="s">
        <v>113</v>
      </c>
      <c r="L703" t="s">
        <v>114</v>
      </c>
      <c r="M703">
        <v>53711</v>
      </c>
      <c r="N703" t="s">
        <v>105</v>
      </c>
      <c r="O703" t="s">
        <v>4334</v>
      </c>
      <c r="P703" t="s">
        <v>71</v>
      </c>
      <c r="Q703" t="s">
        <v>161</v>
      </c>
      <c r="R703" t="s">
        <v>4335</v>
      </c>
      <c r="S703">
        <v>178.10999999999999</v>
      </c>
      <c r="T703">
        <v>3</v>
      </c>
      <c r="U703">
        <v>0</v>
      </c>
      <c r="V703">
        <v>32.059799999999996</v>
      </c>
    </row>
    <row r="704" spans="1:22" x14ac:dyDescent="0.3">
      <c r="A704">
        <v>5705</v>
      </c>
      <c r="B704" t="s">
        <v>8432</v>
      </c>
      <c r="C704">
        <v>2011</v>
      </c>
      <c r="D704" s="27">
        <v>40891</v>
      </c>
      <c r="E704" s="27">
        <v>40898</v>
      </c>
      <c r="F704" t="s">
        <v>50</v>
      </c>
      <c r="G704" t="s">
        <v>2370</v>
      </c>
      <c r="H704" t="s">
        <v>2371</v>
      </c>
      <c r="I704" t="s">
        <v>26</v>
      </c>
      <c r="J704" t="s">
        <v>27</v>
      </c>
      <c r="K704" t="s">
        <v>5178</v>
      </c>
      <c r="L704" t="s">
        <v>498</v>
      </c>
      <c r="M704">
        <v>43302</v>
      </c>
      <c r="N704" t="s">
        <v>148</v>
      </c>
      <c r="O704" t="s">
        <v>2993</v>
      </c>
      <c r="P704" t="s">
        <v>71</v>
      </c>
      <c r="Q704" t="s">
        <v>161</v>
      </c>
      <c r="R704" t="s">
        <v>2994</v>
      </c>
      <c r="S704">
        <v>263.95999999999998</v>
      </c>
      <c r="T704">
        <v>1</v>
      </c>
      <c r="U704">
        <v>0.2</v>
      </c>
      <c r="V704">
        <v>42.893499999999975</v>
      </c>
    </row>
    <row r="705" spans="1:22" x14ac:dyDescent="0.3">
      <c r="A705">
        <v>5704</v>
      </c>
      <c r="B705" t="s">
        <v>8432</v>
      </c>
      <c r="C705">
        <v>2011</v>
      </c>
      <c r="D705" s="27">
        <v>40891</v>
      </c>
      <c r="E705" s="27">
        <v>40898</v>
      </c>
      <c r="F705" t="s">
        <v>50</v>
      </c>
      <c r="G705" t="s">
        <v>2370</v>
      </c>
      <c r="H705" t="s">
        <v>2371</v>
      </c>
      <c r="I705" t="s">
        <v>26</v>
      </c>
      <c r="J705" t="s">
        <v>27</v>
      </c>
      <c r="K705" t="s">
        <v>5178</v>
      </c>
      <c r="L705" t="s">
        <v>498</v>
      </c>
      <c r="M705">
        <v>43302</v>
      </c>
      <c r="N705" t="s">
        <v>148</v>
      </c>
      <c r="O705" t="s">
        <v>5482</v>
      </c>
      <c r="P705" t="s">
        <v>32</v>
      </c>
      <c r="Q705" t="s">
        <v>56</v>
      </c>
      <c r="R705" t="s">
        <v>5483</v>
      </c>
      <c r="S705">
        <v>136.53</v>
      </c>
      <c r="T705">
        <v>1</v>
      </c>
      <c r="U705">
        <v>0.4</v>
      </c>
      <c r="V705">
        <v>-52.336500000000029</v>
      </c>
    </row>
    <row r="706" spans="1:22" x14ac:dyDescent="0.3">
      <c r="A706">
        <v>5703</v>
      </c>
      <c r="B706" t="s">
        <v>8432</v>
      </c>
      <c r="C706">
        <v>2011</v>
      </c>
      <c r="D706" s="27">
        <v>40891</v>
      </c>
      <c r="E706" s="27">
        <v>40898</v>
      </c>
      <c r="F706" t="s">
        <v>50</v>
      </c>
      <c r="G706" t="s">
        <v>2370</v>
      </c>
      <c r="H706" t="s">
        <v>2371</v>
      </c>
      <c r="I706" t="s">
        <v>26</v>
      </c>
      <c r="J706" t="s">
        <v>27</v>
      </c>
      <c r="K706" t="s">
        <v>5178</v>
      </c>
      <c r="L706" t="s">
        <v>498</v>
      </c>
      <c r="M706">
        <v>43302</v>
      </c>
      <c r="N706" t="s">
        <v>148</v>
      </c>
      <c r="O706" t="s">
        <v>3716</v>
      </c>
      <c r="P706" t="s">
        <v>46</v>
      </c>
      <c r="Q706" t="s">
        <v>68</v>
      </c>
      <c r="R706" t="s">
        <v>3717</v>
      </c>
      <c r="S706">
        <v>2.6240000000000001</v>
      </c>
      <c r="T706">
        <v>1</v>
      </c>
      <c r="U706">
        <v>0.2</v>
      </c>
      <c r="V706">
        <v>0.29519999999999957</v>
      </c>
    </row>
    <row r="707" spans="1:22" x14ac:dyDescent="0.3">
      <c r="A707">
        <v>5695</v>
      </c>
      <c r="B707" t="s">
        <v>8426</v>
      </c>
      <c r="C707">
        <v>2012</v>
      </c>
      <c r="D707" s="27">
        <v>41253</v>
      </c>
      <c r="E707" s="27">
        <v>41259</v>
      </c>
      <c r="F707" t="s">
        <v>50</v>
      </c>
      <c r="G707" t="s">
        <v>3025</v>
      </c>
      <c r="H707" t="s">
        <v>3026</v>
      </c>
      <c r="I707" t="s">
        <v>41</v>
      </c>
      <c r="J707" t="s">
        <v>27</v>
      </c>
      <c r="K707" t="s">
        <v>4492</v>
      </c>
      <c r="L707" t="s">
        <v>2735</v>
      </c>
      <c r="M707">
        <v>21215</v>
      </c>
      <c r="N707" t="s">
        <v>148</v>
      </c>
      <c r="O707" t="s">
        <v>1280</v>
      </c>
      <c r="P707" t="s">
        <v>32</v>
      </c>
      <c r="Q707" t="s">
        <v>36</v>
      </c>
      <c r="R707" t="s">
        <v>1281</v>
      </c>
      <c r="S707">
        <v>542.93999999999994</v>
      </c>
      <c r="T707">
        <v>3</v>
      </c>
      <c r="U707">
        <v>0</v>
      </c>
      <c r="V707">
        <v>141.1644</v>
      </c>
    </row>
    <row r="708" spans="1:22" x14ac:dyDescent="0.3">
      <c r="A708">
        <v>5694</v>
      </c>
      <c r="B708" t="s">
        <v>8426</v>
      </c>
      <c r="C708">
        <v>2012</v>
      </c>
      <c r="D708" s="27">
        <v>41253</v>
      </c>
      <c r="E708" s="27">
        <v>41259</v>
      </c>
      <c r="F708" t="s">
        <v>50</v>
      </c>
      <c r="G708" t="s">
        <v>3025</v>
      </c>
      <c r="H708" t="s">
        <v>3026</v>
      </c>
      <c r="I708" t="s">
        <v>41</v>
      </c>
      <c r="J708" t="s">
        <v>27</v>
      </c>
      <c r="K708" t="s">
        <v>4492</v>
      </c>
      <c r="L708" t="s">
        <v>2735</v>
      </c>
      <c r="M708">
        <v>21215</v>
      </c>
      <c r="N708" t="s">
        <v>148</v>
      </c>
      <c r="O708" t="s">
        <v>7926</v>
      </c>
      <c r="P708" t="s">
        <v>46</v>
      </c>
      <c r="Q708" t="s">
        <v>90</v>
      </c>
      <c r="R708" t="s">
        <v>7927</v>
      </c>
      <c r="S708">
        <v>26.400000000000002</v>
      </c>
      <c r="T708">
        <v>5</v>
      </c>
      <c r="U708">
        <v>0</v>
      </c>
      <c r="V708">
        <v>12.672000000000001</v>
      </c>
    </row>
    <row r="709" spans="1:22" x14ac:dyDescent="0.3">
      <c r="A709">
        <v>708</v>
      </c>
      <c r="B709" t="s">
        <v>2278</v>
      </c>
      <c r="C709">
        <v>2011</v>
      </c>
      <c r="D709" s="27">
        <v>40879</v>
      </c>
      <c r="E709" s="27">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27">
        <v>40879</v>
      </c>
      <c r="E710" s="27">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27">
        <v>40879</v>
      </c>
      <c r="E711" s="27">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5693</v>
      </c>
      <c r="B712" t="s">
        <v>8426</v>
      </c>
      <c r="C712">
        <v>2012</v>
      </c>
      <c r="D712" s="27">
        <v>41253</v>
      </c>
      <c r="E712" s="27">
        <v>41259</v>
      </c>
      <c r="F712" t="s">
        <v>50</v>
      </c>
      <c r="G712" t="s">
        <v>3025</v>
      </c>
      <c r="H712" t="s">
        <v>3026</v>
      </c>
      <c r="I712" t="s">
        <v>41</v>
      </c>
      <c r="J712" t="s">
        <v>27</v>
      </c>
      <c r="K712" t="s">
        <v>4492</v>
      </c>
      <c r="L712" t="s">
        <v>2735</v>
      </c>
      <c r="M712">
        <v>21215</v>
      </c>
      <c r="N712" t="s">
        <v>148</v>
      </c>
      <c r="O712" t="s">
        <v>2032</v>
      </c>
      <c r="P712" t="s">
        <v>71</v>
      </c>
      <c r="Q712" t="s">
        <v>72</v>
      </c>
      <c r="R712" t="s">
        <v>2033</v>
      </c>
      <c r="S712">
        <v>134.99</v>
      </c>
      <c r="T712">
        <v>1</v>
      </c>
      <c r="U712">
        <v>0</v>
      </c>
      <c r="V712">
        <v>36.447299999999998</v>
      </c>
    </row>
    <row r="713" spans="1:22" x14ac:dyDescent="0.3">
      <c r="A713">
        <v>5692</v>
      </c>
      <c r="B713" t="s">
        <v>8426</v>
      </c>
      <c r="C713">
        <v>2012</v>
      </c>
      <c r="D713" s="27">
        <v>41253</v>
      </c>
      <c r="E713" s="27">
        <v>41259</v>
      </c>
      <c r="F713" t="s">
        <v>50</v>
      </c>
      <c r="G713" t="s">
        <v>3025</v>
      </c>
      <c r="H713" t="s">
        <v>3026</v>
      </c>
      <c r="I713" t="s">
        <v>41</v>
      </c>
      <c r="J713" t="s">
        <v>27</v>
      </c>
      <c r="K713" t="s">
        <v>4492</v>
      </c>
      <c r="L713" t="s">
        <v>2735</v>
      </c>
      <c r="M713">
        <v>21215</v>
      </c>
      <c r="N713" t="s">
        <v>148</v>
      </c>
      <c r="O713" t="s">
        <v>1637</v>
      </c>
      <c r="P713" t="s">
        <v>46</v>
      </c>
      <c r="Q713" t="s">
        <v>90</v>
      </c>
      <c r="R713" t="s">
        <v>1638</v>
      </c>
      <c r="S713">
        <v>44.75</v>
      </c>
      <c r="T713">
        <v>5</v>
      </c>
      <c r="U713">
        <v>0</v>
      </c>
      <c r="V713">
        <v>20.584999999999994</v>
      </c>
    </row>
    <row r="714" spans="1:22" x14ac:dyDescent="0.3">
      <c r="A714">
        <v>5691</v>
      </c>
      <c r="B714" t="s">
        <v>8426</v>
      </c>
      <c r="C714">
        <v>2012</v>
      </c>
      <c r="D714" s="27">
        <v>41253</v>
      </c>
      <c r="E714" s="27">
        <v>41259</v>
      </c>
      <c r="F714" t="s">
        <v>50</v>
      </c>
      <c r="G714" t="s">
        <v>3025</v>
      </c>
      <c r="H714" t="s">
        <v>3026</v>
      </c>
      <c r="I714" t="s">
        <v>41</v>
      </c>
      <c r="J714" t="s">
        <v>27</v>
      </c>
      <c r="K714" t="s">
        <v>4492</v>
      </c>
      <c r="L714" t="s">
        <v>2735</v>
      </c>
      <c r="M714">
        <v>21215</v>
      </c>
      <c r="N714" t="s">
        <v>148</v>
      </c>
      <c r="O714" t="s">
        <v>5206</v>
      </c>
      <c r="P714" t="s">
        <v>46</v>
      </c>
      <c r="Q714" t="s">
        <v>68</v>
      </c>
      <c r="R714" t="s">
        <v>5207</v>
      </c>
      <c r="S714">
        <v>27.36</v>
      </c>
      <c r="T714">
        <v>9</v>
      </c>
      <c r="U714">
        <v>0</v>
      </c>
      <c r="V714">
        <v>9.3023999999999987</v>
      </c>
    </row>
    <row r="715" spans="1:22" x14ac:dyDescent="0.3">
      <c r="A715">
        <v>5690</v>
      </c>
      <c r="B715" t="s">
        <v>8425</v>
      </c>
      <c r="C715">
        <v>2012</v>
      </c>
      <c r="D715" s="27">
        <v>41269</v>
      </c>
      <c r="E715" s="27">
        <v>41274</v>
      </c>
      <c r="F715" t="s">
        <v>50</v>
      </c>
      <c r="G715" t="s">
        <v>417</v>
      </c>
      <c r="H715" t="s">
        <v>418</v>
      </c>
      <c r="I715" t="s">
        <v>102</v>
      </c>
      <c r="J715" t="s">
        <v>27</v>
      </c>
      <c r="K715" t="s">
        <v>184</v>
      </c>
      <c r="L715" t="s">
        <v>104</v>
      </c>
      <c r="M715">
        <v>77070</v>
      </c>
      <c r="N715" t="s">
        <v>105</v>
      </c>
      <c r="O715" t="s">
        <v>8277</v>
      </c>
      <c r="P715" t="s">
        <v>32</v>
      </c>
      <c r="Q715" t="s">
        <v>36</v>
      </c>
      <c r="R715" t="s">
        <v>8278</v>
      </c>
      <c r="S715">
        <v>275.05799999999999</v>
      </c>
      <c r="T715">
        <v>3</v>
      </c>
      <c r="U715">
        <v>0.3</v>
      </c>
      <c r="V715">
        <v>-90.376199999999997</v>
      </c>
    </row>
    <row r="716" spans="1:22" x14ac:dyDescent="0.3">
      <c r="A716">
        <v>5678</v>
      </c>
      <c r="B716" t="s">
        <v>8418</v>
      </c>
      <c r="C716">
        <v>2011</v>
      </c>
      <c r="D716" s="27">
        <v>40906</v>
      </c>
      <c r="E716" s="27">
        <v>40913</v>
      </c>
      <c r="F716" t="s">
        <v>50</v>
      </c>
      <c r="G716" t="s">
        <v>1974</v>
      </c>
      <c r="H716" t="s">
        <v>1975</v>
      </c>
      <c r="I716" t="s">
        <v>26</v>
      </c>
      <c r="J716" t="s">
        <v>27</v>
      </c>
      <c r="K716" t="s">
        <v>303</v>
      </c>
      <c r="L716" t="s">
        <v>211</v>
      </c>
      <c r="M716">
        <v>60610</v>
      </c>
      <c r="N716" t="s">
        <v>105</v>
      </c>
      <c r="O716" t="s">
        <v>6546</v>
      </c>
      <c r="P716" t="s">
        <v>32</v>
      </c>
      <c r="Q716" t="s">
        <v>65</v>
      </c>
      <c r="R716" t="s">
        <v>6547</v>
      </c>
      <c r="S716">
        <v>38.975999999999999</v>
      </c>
      <c r="T716">
        <v>3</v>
      </c>
      <c r="U716">
        <v>0.6</v>
      </c>
      <c r="V716">
        <v>-50.66879999999999</v>
      </c>
    </row>
    <row r="717" spans="1:22" x14ac:dyDescent="0.3">
      <c r="A717">
        <v>5661</v>
      </c>
      <c r="B717" t="s">
        <v>8407</v>
      </c>
      <c r="C717">
        <v>2013</v>
      </c>
      <c r="D717" s="27">
        <v>41627</v>
      </c>
      <c r="E717" s="27">
        <v>41630</v>
      </c>
      <c r="F717" t="s">
        <v>188</v>
      </c>
      <c r="G717" t="s">
        <v>5003</v>
      </c>
      <c r="H717" t="s">
        <v>5004</v>
      </c>
      <c r="I717" t="s">
        <v>102</v>
      </c>
      <c r="J717" t="s">
        <v>27</v>
      </c>
      <c r="K717" t="s">
        <v>1976</v>
      </c>
      <c r="L717" t="s">
        <v>420</v>
      </c>
      <c r="M717">
        <v>97301</v>
      </c>
      <c r="N717" t="s">
        <v>44</v>
      </c>
      <c r="O717" t="s">
        <v>5686</v>
      </c>
      <c r="P717" t="s">
        <v>71</v>
      </c>
      <c r="Q717" t="s">
        <v>72</v>
      </c>
      <c r="R717" t="s">
        <v>5687</v>
      </c>
      <c r="S717">
        <v>28.68</v>
      </c>
      <c r="T717">
        <v>3</v>
      </c>
      <c r="U717">
        <v>0.2</v>
      </c>
      <c r="V717">
        <v>-7.17</v>
      </c>
    </row>
    <row r="718" spans="1:22" x14ac:dyDescent="0.3">
      <c r="A718">
        <v>5660</v>
      </c>
      <c r="B718" t="s">
        <v>8407</v>
      </c>
      <c r="C718">
        <v>2013</v>
      </c>
      <c r="D718" s="27">
        <v>41627</v>
      </c>
      <c r="E718" s="27">
        <v>41630</v>
      </c>
      <c r="F718" t="s">
        <v>188</v>
      </c>
      <c r="G718" t="s">
        <v>5003</v>
      </c>
      <c r="H718" t="s">
        <v>5004</v>
      </c>
      <c r="I718" t="s">
        <v>102</v>
      </c>
      <c r="J718" t="s">
        <v>27</v>
      </c>
      <c r="K718" t="s">
        <v>1976</v>
      </c>
      <c r="L718" t="s">
        <v>420</v>
      </c>
      <c r="M718">
        <v>97301</v>
      </c>
      <c r="N718" t="s">
        <v>44</v>
      </c>
      <c r="O718" t="s">
        <v>6424</v>
      </c>
      <c r="P718" t="s">
        <v>46</v>
      </c>
      <c r="Q718" t="s">
        <v>47</v>
      </c>
      <c r="R718" t="s">
        <v>6425</v>
      </c>
      <c r="S718">
        <v>15.936000000000002</v>
      </c>
      <c r="T718">
        <v>4</v>
      </c>
      <c r="U718">
        <v>0.2</v>
      </c>
      <c r="V718">
        <v>5.1791999999999998</v>
      </c>
    </row>
    <row r="719" spans="1:22" x14ac:dyDescent="0.3">
      <c r="A719">
        <v>5659</v>
      </c>
      <c r="B719" t="s">
        <v>8407</v>
      </c>
      <c r="C719">
        <v>2013</v>
      </c>
      <c r="D719" s="27">
        <v>41627</v>
      </c>
      <c r="E719" s="27">
        <v>41630</v>
      </c>
      <c r="F719" t="s">
        <v>188</v>
      </c>
      <c r="G719" t="s">
        <v>5003</v>
      </c>
      <c r="H719" t="s">
        <v>5004</v>
      </c>
      <c r="I719" t="s">
        <v>102</v>
      </c>
      <c r="J719" t="s">
        <v>27</v>
      </c>
      <c r="K719" t="s">
        <v>1976</v>
      </c>
      <c r="L719" t="s">
        <v>420</v>
      </c>
      <c r="M719">
        <v>97301</v>
      </c>
      <c r="N719" t="s">
        <v>44</v>
      </c>
      <c r="O719" t="s">
        <v>3919</v>
      </c>
      <c r="P719" t="s">
        <v>32</v>
      </c>
      <c r="Q719" t="s">
        <v>56</v>
      </c>
      <c r="R719" t="s">
        <v>3920</v>
      </c>
      <c r="S719">
        <v>377.45</v>
      </c>
      <c r="T719">
        <v>5</v>
      </c>
      <c r="U719">
        <v>0.5</v>
      </c>
      <c r="V719">
        <v>-264.21500000000003</v>
      </c>
    </row>
    <row r="720" spans="1:22" x14ac:dyDescent="0.3">
      <c r="A720">
        <v>5658</v>
      </c>
      <c r="B720" t="s">
        <v>8407</v>
      </c>
      <c r="C720">
        <v>2013</v>
      </c>
      <c r="D720" s="27">
        <v>41627</v>
      </c>
      <c r="E720" s="27">
        <v>41630</v>
      </c>
      <c r="F720" t="s">
        <v>188</v>
      </c>
      <c r="G720" t="s">
        <v>5003</v>
      </c>
      <c r="H720" t="s">
        <v>5004</v>
      </c>
      <c r="I720" t="s">
        <v>102</v>
      </c>
      <c r="J720" t="s">
        <v>27</v>
      </c>
      <c r="K720" t="s">
        <v>1976</v>
      </c>
      <c r="L720" t="s">
        <v>420</v>
      </c>
      <c r="M720">
        <v>97301</v>
      </c>
      <c r="N720" t="s">
        <v>44</v>
      </c>
      <c r="O720" t="s">
        <v>1696</v>
      </c>
      <c r="P720" t="s">
        <v>71</v>
      </c>
      <c r="Q720" t="s">
        <v>161</v>
      </c>
      <c r="R720" t="s">
        <v>1697</v>
      </c>
      <c r="S720">
        <v>112.77600000000001</v>
      </c>
      <c r="T720">
        <v>3</v>
      </c>
      <c r="U720">
        <v>0.2</v>
      </c>
      <c r="V720">
        <v>-8.4581999999999979</v>
      </c>
    </row>
    <row r="721" spans="1:22" x14ac:dyDescent="0.3">
      <c r="A721">
        <v>5657</v>
      </c>
      <c r="B721" t="s">
        <v>8407</v>
      </c>
      <c r="C721">
        <v>2013</v>
      </c>
      <c r="D721" s="27">
        <v>41627</v>
      </c>
      <c r="E721" s="27">
        <v>41630</v>
      </c>
      <c r="F721" t="s">
        <v>188</v>
      </c>
      <c r="G721" t="s">
        <v>5003</v>
      </c>
      <c r="H721" t="s">
        <v>5004</v>
      </c>
      <c r="I721" t="s">
        <v>102</v>
      </c>
      <c r="J721" t="s">
        <v>27</v>
      </c>
      <c r="K721" t="s">
        <v>1976</v>
      </c>
      <c r="L721" t="s">
        <v>420</v>
      </c>
      <c r="M721">
        <v>97301</v>
      </c>
      <c r="N721" t="s">
        <v>44</v>
      </c>
      <c r="O721" t="s">
        <v>8333</v>
      </c>
      <c r="P721" t="s">
        <v>46</v>
      </c>
      <c r="Q721" t="s">
        <v>90</v>
      </c>
      <c r="R721" t="s">
        <v>8334</v>
      </c>
      <c r="S721">
        <v>11.648000000000001</v>
      </c>
      <c r="T721">
        <v>2</v>
      </c>
      <c r="U721">
        <v>0.2</v>
      </c>
      <c r="V721">
        <v>3.7855999999999992</v>
      </c>
    </row>
    <row r="722" spans="1:22" x14ac:dyDescent="0.3">
      <c r="A722">
        <v>5656</v>
      </c>
      <c r="B722" t="s">
        <v>8407</v>
      </c>
      <c r="C722">
        <v>2013</v>
      </c>
      <c r="D722" s="27">
        <v>41627</v>
      </c>
      <c r="E722" s="27">
        <v>41630</v>
      </c>
      <c r="F722" t="s">
        <v>188</v>
      </c>
      <c r="G722" t="s">
        <v>5003</v>
      </c>
      <c r="H722" t="s">
        <v>5004</v>
      </c>
      <c r="I722" t="s">
        <v>102</v>
      </c>
      <c r="J722" t="s">
        <v>27</v>
      </c>
      <c r="K722" t="s">
        <v>1976</v>
      </c>
      <c r="L722" t="s">
        <v>420</v>
      </c>
      <c r="M722">
        <v>97301</v>
      </c>
      <c r="N722" t="s">
        <v>44</v>
      </c>
      <c r="O722" t="s">
        <v>1987</v>
      </c>
      <c r="P722" t="s">
        <v>46</v>
      </c>
      <c r="Q722" t="s">
        <v>68</v>
      </c>
      <c r="R722" t="s">
        <v>1988</v>
      </c>
      <c r="S722">
        <v>18.687999999999999</v>
      </c>
      <c r="T722">
        <v>4</v>
      </c>
      <c r="U722">
        <v>0.2</v>
      </c>
      <c r="V722">
        <v>2.3359999999999994</v>
      </c>
    </row>
    <row r="723" spans="1:22" x14ac:dyDescent="0.3">
      <c r="A723">
        <v>722</v>
      </c>
      <c r="B723" t="s">
        <v>2317</v>
      </c>
      <c r="C723">
        <v>2013</v>
      </c>
      <c r="D723" s="27">
        <v>41624</v>
      </c>
      <c r="E723" s="27">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27">
        <v>41624</v>
      </c>
      <c r="E724" s="27">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5655</v>
      </c>
      <c r="B725" t="s">
        <v>8407</v>
      </c>
      <c r="C725">
        <v>2013</v>
      </c>
      <c r="D725" s="27">
        <v>41627</v>
      </c>
      <c r="E725" s="27">
        <v>41630</v>
      </c>
      <c r="F725" t="s">
        <v>188</v>
      </c>
      <c r="G725" t="s">
        <v>5003</v>
      </c>
      <c r="H725" t="s">
        <v>5004</v>
      </c>
      <c r="I725" t="s">
        <v>102</v>
      </c>
      <c r="J725" t="s">
        <v>27</v>
      </c>
      <c r="K725" t="s">
        <v>1976</v>
      </c>
      <c r="L725" t="s">
        <v>420</v>
      </c>
      <c r="M725">
        <v>97301</v>
      </c>
      <c r="N725" t="s">
        <v>44</v>
      </c>
      <c r="O725" t="s">
        <v>1722</v>
      </c>
      <c r="P725" t="s">
        <v>46</v>
      </c>
      <c r="Q725" t="s">
        <v>75</v>
      </c>
      <c r="R725" t="s">
        <v>1723</v>
      </c>
      <c r="S725">
        <v>45.240000000000009</v>
      </c>
      <c r="T725">
        <v>4</v>
      </c>
      <c r="U725">
        <v>0.7</v>
      </c>
      <c r="V725">
        <v>-30.159999999999997</v>
      </c>
    </row>
    <row r="726" spans="1:22" x14ac:dyDescent="0.3">
      <c r="A726">
        <v>5640</v>
      </c>
      <c r="B726" t="s">
        <v>8394</v>
      </c>
      <c r="C726">
        <v>2011</v>
      </c>
      <c r="D726" s="27">
        <v>40898</v>
      </c>
      <c r="E726" s="27">
        <v>40904</v>
      </c>
      <c r="F726" t="s">
        <v>50</v>
      </c>
      <c r="G726" t="s">
        <v>2520</v>
      </c>
      <c r="H726" t="s">
        <v>2521</v>
      </c>
      <c r="I726" t="s">
        <v>26</v>
      </c>
      <c r="J726" t="s">
        <v>27</v>
      </c>
      <c r="K726" t="s">
        <v>947</v>
      </c>
      <c r="L726" t="s">
        <v>43</v>
      </c>
      <c r="M726">
        <v>92024</v>
      </c>
      <c r="N726" t="s">
        <v>44</v>
      </c>
      <c r="O726" t="s">
        <v>1807</v>
      </c>
      <c r="P726" t="s">
        <v>32</v>
      </c>
      <c r="Q726" t="s">
        <v>36</v>
      </c>
      <c r="R726" t="s">
        <v>1808</v>
      </c>
      <c r="S726">
        <v>572.16000000000008</v>
      </c>
      <c r="T726">
        <v>3</v>
      </c>
      <c r="U726">
        <v>0.2</v>
      </c>
      <c r="V726">
        <v>35.759999999999962</v>
      </c>
    </row>
    <row r="727" spans="1:22" x14ac:dyDescent="0.3">
      <c r="A727">
        <v>5639</v>
      </c>
      <c r="B727" t="s">
        <v>8394</v>
      </c>
      <c r="C727">
        <v>2011</v>
      </c>
      <c r="D727" s="27">
        <v>40898</v>
      </c>
      <c r="E727" s="27">
        <v>40904</v>
      </c>
      <c r="F727" t="s">
        <v>50</v>
      </c>
      <c r="G727" t="s">
        <v>2520</v>
      </c>
      <c r="H727" t="s">
        <v>2521</v>
      </c>
      <c r="I727" t="s">
        <v>26</v>
      </c>
      <c r="J727" t="s">
        <v>27</v>
      </c>
      <c r="K727" t="s">
        <v>947</v>
      </c>
      <c r="L727" t="s">
        <v>43</v>
      </c>
      <c r="M727">
        <v>92024</v>
      </c>
      <c r="N727" t="s">
        <v>44</v>
      </c>
      <c r="O727" t="s">
        <v>686</v>
      </c>
      <c r="P727" t="s">
        <v>32</v>
      </c>
      <c r="Q727" t="s">
        <v>36</v>
      </c>
      <c r="R727" t="s">
        <v>687</v>
      </c>
      <c r="S727">
        <v>1325.76</v>
      </c>
      <c r="T727">
        <v>6</v>
      </c>
      <c r="U727">
        <v>0.2</v>
      </c>
      <c r="V727">
        <v>149.14799999999991</v>
      </c>
    </row>
    <row r="728" spans="1:22" x14ac:dyDescent="0.3">
      <c r="A728">
        <v>5635</v>
      </c>
      <c r="B728" t="s">
        <v>8387</v>
      </c>
      <c r="C728">
        <v>2012</v>
      </c>
      <c r="D728" s="27">
        <v>41248</v>
      </c>
      <c r="E728" s="27">
        <v>41249</v>
      </c>
      <c r="F728" t="s">
        <v>188</v>
      </c>
      <c r="G728" t="s">
        <v>6713</v>
      </c>
      <c r="H728" t="s">
        <v>6714</v>
      </c>
      <c r="I728" t="s">
        <v>102</v>
      </c>
      <c r="J728" t="s">
        <v>27</v>
      </c>
      <c r="K728" t="s">
        <v>8388</v>
      </c>
      <c r="L728" t="s">
        <v>238</v>
      </c>
      <c r="M728">
        <v>48104</v>
      </c>
      <c r="N728" t="s">
        <v>105</v>
      </c>
      <c r="O728" t="s">
        <v>3910</v>
      </c>
      <c r="P728" t="s">
        <v>46</v>
      </c>
      <c r="Q728" t="s">
        <v>75</v>
      </c>
      <c r="R728" t="s">
        <v>3911</v>
      </c>
      <c r="S728">
        <v>152.79999999999998</v>
      </c>
      <c r="T728">
        <v>5</v>
      </c>
      <c r="U728">
        <v>0</v>
      </c>
      <c r="V728">
        <v>76.399999999999991</v>
      </c>
    </row>
    <row r="729" spans="1:22" x14ac:dyDescent="0.3">
      <c r="A729">
        <v>728</v>
      </c>
      <c r="B729" t="s">
        <v>2340</v>
      </c>
      <c r="C729">
        <v>2013</v>
      </c>
      <c r="D729" s="27">
        <v>41612</v>
      </c>
      <c r="E729" s="27">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27">
        <v>41612</v>
      </c>
      <c r="E730" s="27">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27">
        <v>41612</v>
      </c>
      <c r="E731" s="27">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27">
        <v>41612</v>
      </c>
      <c r="E732" s="27">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27">
        <v>41612</v>
      </c>
      <c r="E733" s="27">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5609</v>
      </c>
      <c r="B734" t="s">
        <v>8366</v>
      </c>
      <c r="C734">
        <v>2012</v>
      </c>
      <c r="D734" s="27">
        <v>41249</v>
      </c>
      <c r="E734" s="27">
        <v>41254</v>
      </c>
      <c r="F734" t="s">
        <v>50</v>
      </c>
      <c r="G734" t="s">
        <v>5077</v>
      </c>
      <c r="H734" t="s">
        <v>5078</v>
      </c>
      <c r="I734" t="s">
        <v>26</v>
      </c>
      <c r="J734" t="s">
        <v>27</v>
      </c>
      <c r="K734" t="s">
        <v>127</v>
      </c>
      <c r="L734" t="s">
        <v>43</v>
      </c>
      <c r="M734">
        <v>94109</v>
      </c>
      <c r="N734" t="s">
        <v>44</v>
      </c>
      <c r="O734" t="s">
        <v>4091</v>
      </c>
      <c r="P734" t="s">
        <v>46</v>
      </c>
      <c r="Q734" t="s">
        <v>78</v>
      </c>
      <c r="R734" t="s">
        <v>4092</v>
      </c>
      <c r="S734">
        <v>7.78</v>
      </c>
      <c r="T734">
        <v>2</v>
      </c>
      <c r="U734">
        <v>0</v>
      </c>
      <c r="V734">
        <v>2.0228000000000002</v>
      </c>
    </row>
    <row r="735" spans="1:22" x14ac:dyDescent="0.3">
      <c r="A735">
        <v>5605</v>
      </c>
      <c r="B735" t="s">
        <v>8363</v>
      </c>
      <c r="C735">
        <v>2012</v>
      </c>
      <c r="D735" s="27">
        <v>41246</v>
      </c>
      <c r="E735" s="27">
        <v>41250</v>
      </c>
      <c r="F735" t="s">
        <v>50</v>
      </c>
      <c r="G735" t="s">
        <v>4287</v>
      </c>
      <c r="H735" t="s">
        <v>4288</v>
      </c>
      <c r="I735" t="s">
        <v>41</v>
      </c>
      <c r="J735" t="s">
        <v>27</v>
      </c>
      <c r="K735" t="s">
        <v>266</v>
      </c>
      <c r="L735" t="s">
        <v>267</v>
      </c>
      <c r="M735">
        <v>10011</v>
      </c>
      <c r="N735" t="s">
        <v>148</v>
      </c>
      <c r="O735" t="s">
        <v>7629</v>
      </c>
      <c r="P735" t="s">
        <v>46</v>
      </c>
      <c r="Q735" t="s">
        <v>75</v>
      </c>
      <c r="R735" t="s">
        <v>7630</v>
      </c>
      <c r="S735">
        <v>590.35199999999998</v>
      </c>
      <c r="T735">
        <v>6</v>
      </c>
      <c r="U735">
        <v>0.2</v>
      </c>
      <c r="V735">
        <v>206.62319999999997</v>
      </c>
    </row>
    <row r="736" spans="1:22" x14ac:dyDescent="0.3">
      <c r="A736">
        <v>5591</v>
      </c>
      <c r="B736" t="s">
        <v>8349</v>
      </c>
      <c r="C736">
        <v>2013</v>
      </c>
      <c r="D736" s="27">
        <v>41617</v>
      </c>
      <c r="E736" s="27">
        <v>41620</v>
      </c>
      <c r="F736" t="s">
        <v>23</v>
      </c>
      <c r="G736" t="s">
        <v>1211</v>
      </c>
      <c r="H736" t="s">
        <v>1212</v>
      </c>
      <c r="I736" t="s">
        <v>26</v>
      </c>
      <c r="J736" t="s">
        <v>27</v>
      </c>
      <c r="K736" t="s">
        <v>127</v>
      </c>
      <c r="L736" t="s">
        <v>43</v>
      </c>
      <c r="M736">
        <v>94110</v>
      </c>
      <c r="N736" t="s">
        <v>44</v>
      </c>
      <c r="O736" t="s">
        <v>2795</v>
      </c>
      <c r="P736" t="s">
        <v>46</v>
      </c>
      <c r="Q736" t="s">
        <v>59</v>
      </c>
      <c r="R736" t="s">
        <v>2796</v>
      </c>
      <c r="S736">
        <v>352.38</v>
      </c>
      <c r="T736">
        <v>2</v>
      </c>
      <c r="U736">
        <v>0</v>
      </c>
      <c r="V736">
        <v>81.047399999999982</v>
      </c>
    </row>
    <row r="737" spans="1:22" x14ac:dyDescent="0.3">
      <c r="A737">
        <v>5590</v>
      </c>
      <c r="B737" t="s">
        <v>8349</v>
      </c>
      <c r="C737">
        <v>2013</v>
      </c>
      <c r="D737" s="27">
        <v>41617</v>
      </c>
      <c r="E737" s="27">
        <v>41620</v>
      </c>
      <c r="F737" t="s">
        <v>23</v>
      </c>
      <c r="G737" t="s">
        <v>1211</v>
      </c>
      <c r="H737" t="s">
        <v>1212</v>
      </c>
      <c r="I737" t="s">
        <v>26</v>
      </c>
      <c r="J737" t="s">
        <v>27</v>
      </c>
      <c r="K737" t="s">
        <v>127</v>
      </c>
      <c r="L737" t="s">
        <v>43</v>
      </c>
      <c r="M737">
        <v>94110</v>
      </c>
      <c r="N737" t="s">
        <v>44</v>
      </c>
      <c r="O737" t="s">
        <v>349</v>
      </c>
      <c r="P737" t="s">
        <v>46</v>
      </c>
      <c r="Q737" t="s">
        <v>59</v>
      </c>
      <c r="R737" t="s">
        <v>350</v>
      </c>
      <c r="S737">
        <v>34.049999999999997</v>
      </c>
      <c r="T737">
        <v>3</v>
      </c>
      <c r="U737">
        <v>0</v>
      </c>
      <c r="V737">
        <v>9.5340000000000025</v>
      </c>
    </row>
    <row r="738" spans="1:22" x14ac:dyDescent="0.3">
      <c r="A738">
        <v>5587</v>
      </c>
      <c r="B738" t="s">
        <v>8342</v>
      </c>
      <c r="C738">
        <v>2014</v>
      </c>
      <c r="D738" s="27">
        <v>41974</v>
      </c>
      <c r="E738" s="27">
        <v>41978</v>
      </c>
      <c r="F738" t="s">
        <v>50</v>
      </c>
      <c r="G738" t="s">
        <v>1389</v>
      </c>
      <c r="H738" t="s">
        <v>1390</v>
      </c>
      <c r="I738" t="s">
        <v>102</v>
      </c>
      <c r="J738" t="s">
        <v>27</v>
      </c>
      <c r="K738" t="s">
        <v>266</v>
      </c>
      <c r="L738" t="s">
        <v>267</v>
      </c>
      <c r="M738">
        <v>10011</v>
      </c>
      <c r="N738" t="s">
        <v>148</v>
      </c>
      <c r="O738" t="s">
        <v>1689</v>
      </c>
      <c r="P738" t="s">
        <v>46</v>
      </c>
      <c r="Q738" t="s">
        <v>59</v>
      </c>
      <c r="R738" t="s">
        <v>1690</v>
      </c>
      <c r="S738">
        <v>269.49</v>
      </c>
      <c r="T738">
        <v>3</v>
      </c>
      <c r="U738">
        <v>0</v>
      </c>
      <c r="V738">
        <v>5.3897999999999939</v>
      </c>
    </row>
    <row r="739" spans="1:22" x14ac:dyDescent="0.3">
      <c r="A739">
        <v>5586</v>
      </c>
      <c r="B739" t="s">
        <v>8342</v>
      </c>
      <c r="C739">
        <v>2014</v>
      </c>
      <c r="D739" s="27">
        <v>41974</v>
      </c>
      <c r="E739" s="27">
        <v>41978</v>
      </c>
      <c r="F739" t="s">
        <v>50</v>
      </c>
      <c r="G739" t="s">
        <v>1389</v>
      </c>
      <c r="H739" t="s">
        <v>1390</v>
      </c>
      <c r="I739" t="s">
        <v>102</v>
      </c>
      <c r="J739" t="s">
        <v>27</v>
      </c>
      <c r="K739" t="s">
        <v>266</v>
      </c>
      <c r="L739" t="s">
        <v>267</v>
      </c>
      <c r="M739">
        <v>10011</v>
      </c>
      <c r="N739" t="s">
        <v>148</v>
      </c>
      <c r="O739" t="s">
        <v>8345</v>
      </c>
      <c r="P739" t="s">
        <v>71</v>
      </c>
      <c r="Q739" t="s">
        <v>72</v>
      </c>
      <c r="R739" t="s">
        <v>8346</v>
      </c>
      <c r="S739">
        <v>546.06000000000006</v>
      </c>
      <c r="T739">
        <v>3</v>
      </c>
      <c r="U739">
        <v>0</v>
      </c>
      <c r="V739">
        <v>163.81799999999998</v>
      </c>
    </row>
    <row r="740" spans="1:22" x14ac:dyDescent="0.3">
      <c r="A740">
        <v>5585</v>
      </c>
      <c r="B740" t="s">
        <v>8342</v>
      </c>
      <c r="C740">
        <v>2014</v>
      </c>
      <c r="D740" s="27">
        <v>41974</v>
      </c>
      <c r="E740" s="27">
        <v>41978</v>
      </c>
      <c r="F740" t="s">
        <v>50</v>
      </c>
      <c r="G740" t="s">
        <v>1389</v>
      </c>
      <c r="H740" t="s">
        <v>1390</v>
      </c>
      <c r="I740" t="s">
        <v>102</v>
      </c>
      <c r="J740" t="s">
        <v>27</v>
      </c>
      <c r="K740" t="s">
        <v>266</v>
      </c>
      <c r="L740" t="s">
        <v>267</v>
      </c>
      <c r="M740">
        <v>10011</v>
      </c>
      <c r="N740" t="s">
        <v>148</v>
      </c>
      <c r="O740" t="s">
        <v>8343</v>
      </c>
      <c r="P740" t="s">
        <v>46</v>
      </c>
      <c r="Q740" t="s">
        <v>59</v>
      </c>
      <c r="R740" t="s">
        <v>8344</v>
      </c>
      <c r="S740">
        <v>83.56</v>
      </c>
      <c r="T740">
        <v>4</v>
      </c>
      <c r="U740">
        <v>0</v>
      </c>
      <c r="V740">
        <v>1.6711999999999989</v>
      </c>
    </row>
    <row r="741" spans="1:22" x14ac:dyDescent="0.3">
      <c r="A741">
        <v>5584</v>
      </c>
      <c r="B741" t="s">
        <v>8341</v>
      </c>
      <c r="C741">
        <v>2011</v>
      </c>
      <c r="D741" s="27">
        <v>40892</v>
      </c>
      <c r="E741" s="27">
        <v>40896</v>
      </c>
      <c r="F741" t="s">
        <v>23</v>
      </c>
      <c r="G741" t="s">
        <v>1049</v>
      </c>
      <c r="H741" t="s">
        <v>1050</v>
      </c>
      <c r="I741" t="s">
        <v>26</v>
      </c>
      <c r="J741" t="s">
        <v>27</v>
      </c>
      <c r="K741" t="s">
        <v>947</v>
      </c>
      <c r="L741" t="s">
        <v>43</v>
      </c>
      <c r="M741">
        <v>92037</v>
      </c>
      <c r="N741" t="s">
        <v>44</v>
      </c>
      <c r="O741" t="s">
        <v>5753</v>
      </c>
      <c r="P741" t="s">
        <v>32</v>
      </c>
      <c r="Q741" t="s">
        <v>65</v>
      </c>
      <c r="R741" t="s">
        <v>5754</v>
      </c>
      <c r="S741">
        <v>6.16</v>
      </c>
      <c r="T741">
        <v>2</v>
      </c>
      <c r="U741">
        <v>0</v>
      </c>
      <c r="V741">
        <v>1.9711999999999996</v>
      </c>
    </row>
    <row r="742" spans="1:22" x14ac:dyDescent="0.3">
      <c r="A742">
        <v>5578</v>
      </c>
      <c r="B742" t="s">
        <v>8337</v>
      </c>
      <c r="C742">
        <v>2013</v>
      </c>
      <c r="D742" s="27">
        <v>41621</v>
      </c>
      <c r="E742" s="27">
        <v>41625</v>
      </c>
      <c r="F742" t="s">
        <v>50</v>
      </c>
      <c r="G742" t="s">
        <v>1426</v>
      </c>
      <c r="H742" t="s">
        <v>1427</v>
      </c>
      <c r="I742" t="s">
        <v>26</v>
      </c>
      <c r="J742" t="s">
        <v>27</v>
      </c>
      <c r="K742" t="s">
        <v>602</v>
      </c>
      <c r="L742" t="s">
        <v>43</v>
      </c>
      <c r="M742">
        <v>91104</v>
      </c>
      <c r="N742" t="s">
        <v>44</v>
      </c>
      <c r="O742" t="s">
        <v>2137</v>
      </c>
      <c r="P742" t="s">
        <v>46</v>
      </c>
      <c r="Q742" t="s">
        <v>78</v>
      </c>
      <c r="R742" t="s">
        <v>2138</v>
      </c>
      <c r="S742">
        <v>56.519999999999996</v>
      </c>
      <c r="T742">
        <v>3</v>
      </c>
      <c r="U742">
        <v>0</v>
      </c>
      <c r="V742">
        <v>15.8256</v>
      </c>
    </row>
    <row r="743" spans="1:22" x14ac:dyDescent="0.3">
      <c r="A743">
        <v>5577</v>
      </c>
      <c r="B743" t="s">
        <v>8337</v>
      </c>
      <c r="C743">
        <v>2013</v>
      </c>
      <c r="D743" s="27">
        <v>41621</v>
      </c>
      <c r="E743" s="27">
        <v>41625</v>
      </c>
      <c r="F743" t="s">
        <v>50</v>
      </c>
      <c r="G743" t="s">
        <v>1426</v>
      </c>
      <c r="H743" t="s">
        <v>1427</v>
      </c>
      <c r="I743" t="s">
        <v>26</v>
      </c>
      <c r="J743" t="s">
        <v>27</v>
      </c>
      <c r="K743" t="s">
        <v>602</v>
      </c>
      <c r="L743" t="s">
        <v>43</v>
      </c>
      <c r="M743">
        <v>91104</v>
      </c>
      <c r="N743" t="s">
        <v>44</v>
      </c>
      <c r="O743" t="s">
        <v>1714</v>
      </c>
      <c r="P743" t="s">
        <v>32</v>
      </c>
      <c r="Q743" t="s">
        <v>65</v>
      </c>
      <c r="R743" t="s">
        <v>1715</v>
      </c>
      <c r="S743">
        <v>383.64</v>
      </c>
      <c r="T743">
        <v>6</v>
      </c>
      <c r="U743">
        <v>0</v>
      </c>
      <c r="V743">
        <v>122.76479999999999</v>
      </c>
    </row>
    <row r="744" spans="1:22" x14ac:dyDescent="0.3">
      <c r="A744">
        <v>5576</v>
      </c>
      <c r="B744" t="s">
        <v>8332</v>
      </c>
      <c r="C744">
        <v>2011</v>
      </c>
      <c r="D744" s="27">
        <v>40882</v>
      </c>
      <c r="E744" s="27">
        <v>40886</v>
      </c>
      <c r="F744" t="s">
        <v>50</v>
      </c>
      <c r="G744" t="s">
        <v>895</v>
      </c>
      <c r="H744" t="s">
        <v>896</v>
      </c>
      <c r="I744" t="s">
        <v>41</v>
      </c>
      <c r="J744" t="s">
        <v>27</v>
      </c>
      <c r="K744" t="s">
        <v>497</v>
      </c>
      <c r="L744" t="s">
        <v>498</v>
      </c>
      <c r="M744">
        <v>43229</v>
      </c>
      <c r="N744" t="s">
        <v>148</v>
      </c>
      <c r="O744" t="s">
        <v>4761</v>
      </c>
      <c r="P744" t="s">
        <v>71</v>
      </c>
      <c r="Q744" t="s">
        <v>72</v>
      </c>
      <c r="R744" t="s">
        <v>4762</v>
      </c>
      <c r="S744">
        <v>179.93999999999997</v>
      </c>
      <c r="T744">
        <v>2</v>
      </c>
      <c r="U744">
        <v>0.4</v>
      </c>
      <c r="V744">
        <v>-44.984999999999999</v>
      </c>
    </row>
    <row r="745" spans="1:22" x14ac:dyDescent="0.3">
      <c r="A745">
        <v>5575</v>
      </c>
      <c r="B745" t="s">
        <v>8332</v>
      </c>
      <c r="C745">
        <v>2011</v>
      </c>
      <c r="D745" s="27">
        <v>40882</v>
      </c>
      <c r="E745" s="27">
        <v>40886</v>
      </c>
      <c r="F745" t="s">
        <v>50</v>
      </c>
      <c r="G745" t="s">
        <v>895</v>
      </c>
      <c r="H745" t="s">
        <v>896</v>
      </c>
      <c r="I745" t="s">
        <v>41</v>
      </c>
      <c r="J745" t="s">
        <v>27</v>
      </c>
      <c r="K745" t="s">
        <v>497</v>
      </c>
      <c r="L745" t="s">
        <v>498</v>
      </c>
      <c r="M745">
        <v>43229</v>
      </c>
      <c r="N745" t="s">
        <v>148</v>
      </c>
      <c r="O745" t="s">
        <v>8335</v>
      </c>
      <c r="P745" t="s">
        <v>71</v>
      </c>
      <c r="Q745" t="s">
        <v>72</v>
      </c>
      <c r="R745" t="s">
        <v>8336</v>
      </c>
      <c r="S745">
        <v>36.738</v>
      </c>
      <c r="T745">
        <v>1</v>
      </c>
      <c r="U745">
        <v>0.4</v>
      </c>
      <c r="V745">
        <v>-9.1845000000000034</v>
      </c>
    </row>
    <row r="746" spans="1:22" x14ac:dyDescent="0.3">
      <c r="A746">
        <v>5574</v>
      </c>
      <c r="B746" t="s">
        <v>8332</v>
      </c>
      <c r="C746">
        <v>2011</v>
      </c>
      <c r="D746" s="27">
        <v>40882</v>
      </c>
      <c r="E746" s="27">
        <v>40886</v>
      </c>
      <c r="F746" t="s">
        <v>50</v>
      </c>
      <c r="G746" t="s">
        <v>895</v>
      </c>
      <c r="H746" t="s">
        <v>896</v>
      </c>
      <c r="I746" t="s">
        <v>41</v>
      </c>
      <c r="J746" t="s">
        <v>27</v>
      </c>
      <c r="K746" t="s">
        <v>497</v>
      </c>
      <c r="L746" t="s">
        <v>498</v>
      </c>
      <c r="M746">
        <v>43229</v>
      </c>
      <c r="N746" t="s">
        <v>148</v>
      </c>
      <c r="O746" t="s">
        <v>8333</v>
      </c>
      <c r="P746" t="s">
        <v>46</v>
      </c>
      <c r="Q746" t="s">
        <v>90</v>
      </c>
      <c r="R746" t="s">
        <v>8334</v>
      </c>
      <c r="S746">
        <v>17.472000000000001</v>
      </c>
      <c r="T746">
        <v>3</v>
      </c>
      <c r="U746">
        <v>0.2</v>
      </c>
      <c r="V746">
        <v>5.6783999999999981</v>
      </c>
    </row>
    <row r="747" spans="1:22" x14ac:dyDescent="0.3">
      <c r="A747">
        <v>5573</v>
      </c>
      <c r="B747" t="s">
        <v>8332</v>
      </c>
      <c r="C747">
        <v>2011</v>
      </c>
      <c r="D747" s="27">
        <v>40882</v>
      </c>
      <c r="E747" s="27">
        <v>40886</v>
      </c>
      <c r="F747" t="s">
        <v>50</v>
      </c>
      <c r="G747" t="s">
        <v>895</v>
      </c>
      <c r="H747" t="s">
        <v>896</v>
      </c>
      <c r="I747" t="s">
        <v>41</v>
      </c>
      <c r="J747" t="s">
        <v>27</v>
      </c>
      <c r="K747" t="s">
        <v>497</v>
      </c>
      <c r="L747" t="s">
        <v>498</v>
      </c>
      <c r="M747">
        <v>43229</v>
      </c>
      <c r="N747" t="s">
        <v>148</v>
      </c>
      <c r="O747" t="s">
        <v>2686</v>
      </c>
      <c r="P747" t="s">
        <v>46</v>
      </c>
      <c r="Q747" t="s">
        <v>75</v>
      </c>
      <c r="R747" t="s">
        <v>2687</v>
      </c>
      <c r="S747">
        <v>29.940000000000005</v>
      </c>
      <c r="T747">
        <v>4</v>
      </c>
      <c r="U747">
        <v>0.7</v>
      </c>
      <c r="V747">
        <v>-23.952000000000005</v>
      </c>
    </row>
    <row r="748" spans="1:22" x14ac:dyDescent="0.3">
      <c r="A748">
        <v>5572</v>
      </c>
      <c r="B748" t="s">
        <v>8332</v>
      </c>
      <c r="C748">
        <v>2011</v>
      </c>
      <c r="D748" s="27">
        <v>40882</v>
      </c>
      <c r="E748" s="27">
        <v>40886</v>
      </c>
      <c r="F748" t="s">
        <v>50</v>
      </c>
      <c r="G748" t="s">
        <v>895</v>
      </c>
      <c r="H748" t="s">
        <v>896</v>
      </c>
      <c r="I748" t="s">
        <v>41</v>
      </c>
      <c r="J748" t="s">
        <v>27</v>
      </c>
      <c r="K748" t="s">
        <v>497</v>
      </c>
      <c r="L748" t="s">
        <v>498</v>
      </c>
      <c r="M748">
        <v>43229</v>
      </c>
      <c r="N748" t="s">
        <v>148</v>
      </c>
      <c r="O748" t="s">
        <v>6536</v>
      </c>
      <c r="P748" t="s">
        <v>46</v>
      </c>
      <c r="Q748" t="s">
        <v>90</v>
      </c>
      <c r="R748" t="s">
        <v>6537</v>
      </c>
      <c r="S748">
        <v>98.376000000000005</v>
      </c>
      <c r="T748">
        <v>3</v>
      </c>
      <c r="U748">
        <v>0.2</v>
      </c>
      <c r="V748">
        <v>35.661300000000004</v>
      </c>
    </row>
    <row r="749" spans="1:22" x14ac:dyDescent="0.3">
      <c r="A749">
        <v>5561</v>
      </c>
      <c r="B749" t="s">
        <v>8325</v>
      </c>
      <c r="C749">
        <v>2012</v>
      </c>
      <c r="D749" s="27">
        <v>41249</v>
      </c>
      <c r="E749" s="27">
        <v>41253</v>
      </c>
      <c r="F749" t="s">
        <v>50</v>
      </c>
      <c r="G749" t="s">
        <v>5110</v>
      </c>
      <c r="H749" t="s">
        <v>5111</v>
      </c>
      <c r="I749" t="s">
        <v>26</v>
      </c>
      <c r="J749" t="s">
        <v>27</v>
      </c>
      <c r="K749" t="s">
        <v>4045</v>
      </c>
      <c r="L749" t="s">
        <v>1392</v>
      </c>
      <c r="M749">
        <v>89031</v>
      </c>
      <c r="N749" t="s">
        <v>44</v>
      </c>
      <c r="O749" t="s">
        <v>2681</v>
      </c>
      <c r="P749" t="s">
        <v>46</v>
      </c>
      <c r="Q749" t="s">
        <v>47</v>
      </c>
      <c r="R749" t="s">
        <v>2682</v>
      </c>
      <c r="S749">
        <v>14.940000000000001</v>
      </c>
      <c r="T749">
        <v>3</v>
      </c>
      <c r="U749">
        <v>0</v>
      </c>
      <c r="V749">
        <v>6.8723999999999998</v>
      </c>
    </row>
    <row r="750" spans="1:22" x14ac:dyDescent="0.3">
      <c r="A750">
        <v>5560</v>
      </c>
      <c r="B750" t="s">
        <v>8325</v>
      </c>
      <c r="C750">
        <v>2012</v>
      </c>
      <c r="D750" s="27">
        <v>41249</v>
      </c>
      <c r="E750" s="27">
        <v>41253</v>
      </c>
      <c r="F750" t="s">
        <v>50</v>
      </c>
      <c r="G750" t="s">
        <v>5110</v>
      </c>
      <c r="H750" t="s">
        <v>5111</v>
      </c>
      <c r="I750" t="s">
        <v>26</v>
      </c>
      <c r="J750" t="s">
        <v>27</v>
      </c>
      <c r="K750" t="s">
        <v>4045</v>
      </c>
      <c r="L750" t="s">
        <v>1392</v>
      </c>
      <c r="M750">
        <v>89031</v>
      </c>
      <c r="N750" t="s">
        <v>44</v>
      </c>
      <c r="O750" t="s">
        <v>5000</v>
      </c>
      <c r="P750" t="s">
        <v>46</v>
      </c>
      <c r="Q750" t="s">
        <v>59</v>
      </c>
      <c r="R750" t="s">
        <v>5001</v>
      </c>
      <c r="S750">
        <v>1325.8500000000001</v>
      </c>
      <c r="T750">
        <v>5</v>
      </c>
      <c r="U750">
        <v>0</v>
      </c>
      <c r="V750">
        <v>238.65299999999991</v>
      </c>
    </row>
    <row r="751" spans="1:22" x14ac:dyDescent="0.3">
      <c r="A751">
        <v>5559</v>
      </c>
      <c r="B751" t="s">
        <v>8325</v>
      </c>
      <c r="C751">
        <v>2012</v>
      </c>
      <c r="D751" s="27">
        <v>41249</v>
      </c>
      <c r="E751" s="27">
        <v>41253</v>
      </c>
      <c r="F751" t="s">
        <v>50</v>
      </c>
      <c r="G751" t="s">
        <v>5110</v>
      </c>
      <c r="H751" t="s">
        <v>5111</v>
      </c>
      <c r="I751" t="s">
        <v>26</v>
      </c>
      <c r="J751" t="s">
        <v>27</v>
      </c>
      <c r="K751" t="s">
        <v>4045</v>
      </c>
      <c r="L751" t="s">
        <v>1392</v>
      </c>
      <c r="M751">
        <v>89031</v>
      </c>
      <c r="N751" t="s">
        <v>44</v>
      </c>
      <c r="O751" t="s">
        <v>8326</v>
      </c>
      <c r="P751" t="s">
        <v>46</v>
      </c>
      <c r="Q751" t="s">
        <v>90</v>
      </c>
      <c r="R751" t="s">
        <v>8327</v>
      </c>
      <c r="S751">
        <v>6.48</v>
      </c>
      <c r="T751">
        <v>1</v>
      </c>
      <c r="U751">
        <v>0</v>
      </c>
      <c r="V751">
        <v>3.1104000000000003</v>
      </c>
    </row>
    <row r="752" spans="1:22" x14ac:dyDescent="0.3">
      <c r="A752">
        <v>5558</v>
      </c>
      <c r="B752" t="s">
        <v>8324</v>
      </c>
      <c r="C752">
        <v>2012</v>
      </c>
      <c r="D752" s="27">
        <v>41257</v>
      </c>
      <c r="E752" s="27">
        <v>41261</v>
      </c>
      <c r="F752" t="s">
        <v>50</v>
      </c>
      <c r="G752" t="s">
        <v>3939</v>
      </c>
      <c r="H752" t="s">
        <v>3940</v>
      </c>
      <c r="I752" t="s">
        <v>41</v>
      </c>
      <c r="J752" t="s">
        <v>27</v>
      </c>
      <c r="K752" t="s">
        <v>328</v>
      </c>
      <c r="L752" t="s">
        <v>1487</v>
      </c>
      <c r="M752">
        <v>39212</v>
      </c>
      <c r="N752" t="s">
        <v>30</v>
      </c>
      <c r="O752" t="s">
        <v>6238</v>
      </c>
      <c r="P752" t="s">
        <v>46</v>
      </c>
      <c r="Q752" t="s">
        <v>68</v>
      </c>
      <c r="R752" t="s">
        <v>6239</v>
      </c>
      <c r="S752">
        <v>56.3</v>
      </c>
      <c r="T752">
        <v>2</v>
      </c>
      <c r="U752">
        <v>0</v>
      </c>
      <c r="V752">
        <v>15.764000000000003</v>
      </c>
    </row>
    <row r="753" spans="1:22" x14ac:dyDescent="0.3">
      <c r="A753">
        <v>5557</v>
      </c>
      <c r="B753" t="s">
        <v>8324</v>
      </c>
      <c r="C753">
        <v>2012</v>
      </c>
      <c r="D753" s="27">
        <v>41257</v>
      </c>
      <c r="E753" s="27">
        <v>41261</v>
      </c>
      <c r="F753" t="s">
        <v>50</v>
      </c>
      <c r="G753" t="s">
        <v>3939</v>
      </c>
      <c r="H753" t="s">
        <v>3940</v>
      </c>
      <c r="I753" t="s">
        <v>41</v>
      </c>
      <c r="J753" t="s">
        <v>27</v>
      </c>
      <c r="K753" t="s">
        <v>328</v>
      </c>
      <c r="L753" t="s">
        <v>1487</v>
      </c>
      <c r="M753">
        <v>39212</v>
      </c>
      <c r="N753" t="s">
        <v>30</v>
      </c>
      <c r="O753" t="s">
        <v>5753</v>
      </c>
      <c r="P753" t="s">
        <v>32</v>
      </c>
      <c r="Q753" t="s">
        <v>65</v>
      </c>
      <c r="R753" t="s">
        <v>5754</v>
      </c>
      <c r="S753">
        <v>6.16</v>
      </c>
      <c r="T753">
        <v>2</v>
      </c>
      <c r="U753">
        <v>0</v>
      </c>
      <c r="V753">
        <v>1.9711999999999996</v>
      </c>
    </row>
    <row r="754" spans="1:22" x14ac:dyDescent="0.3">
      <c r="A754">
        <v>5545</v>
      </c>
      <c r="B754" t="s">
        <v>8315</v>
      </c>
      <c r="C754">
        <v>2013</v>
      </c>
      <c r="D754" s="27">
        <v>41628</v>
      </c>
      <c r="E754" s="27">
        <v>41634</v>
      </c>
      <c r="F754" t="s">
        <v>50</v>
      </c>
      <c r="G754" t="s">
        <v>220</v>
      </c>
      <c r="H754" t="s">
        <v>221</v>
      </c>
      <c r="I754" t="s">
        <v>41</v>
      </c>
      <c r="J754" t="s">
        <v>27</v>
      </c>
      <c r="K754" t="s">
        <v>1310</v>
      </c>
      <c r="L754" t="s">
        <v>310</v>
      </c>
      <c r="M754">
        <v>85705</v>
      </c>
      <c r="N754" t="s">
        <v>44</v>
      </c>
      <c r="O754" t="s">
        <v>2054</v>
      </c>
      <c r="P754" t="s">
        <v>46</v>
      </c>
      <c r="Q754" t="s">
        <v>75</v>
      </c>
      <c r="R754" t="s">
        <v>2055</v>
      </c>
      <c r="S754">
        <v>5.2140000000000004</v>
      </c>
      <c r="T754">
        <v>2</v>
      </c>
      <c r="U754">
        <v>0.7</v>
      </c>
      <c r="V754">
        <v>-4.1711999999999989</v>
      </c>
    </row>
    <row r="755" spans="1:22" x14ac:dyDescent="0.3">
      <c r="A755">
        <v>5544</v>
      </c>
      <c r="B755" t="s">
        <v>8315</v>
      </c>
      <c r="C755">
        <v>2013</v>
      </c>
      <c r="D755" s="27">
        <v>41628</v>
      </c>
      <c r="E755" s="27">
        <v>41634</v>
      </c>
      <c r="F755" t="s">
        <v>50</v>
      </c>
      <c r="G755" t="s">
        <v>220</v>
      </c>
      <c r="H755" t="s">
        <v>221</v>
      </c>
      <c r="I755" t="s">
        <v>41</v>
      </c>
      <c r="J755" t="s">
        <v>27</v>
      </c>
      <c r="K755" t="s">
        <v>1310</v>
      </c>
      <c r="L755" t="s">
        <v>310</v>
      </c>
      <c r="M755">
        <v>85705</v>
      </c>
      <c r="N755" t="s">
        <v>44</v>
      </c>
      <c r="O755" t="s">
        <v>6137</v>
      </c>
      <c r="P755" t="s">
        <v>46</v>
      </c>
      <c r="Q755" t="s">
        <v>75</v>
      </c>
      <c r="R755" t="s">
        <v>6138</v>
      </c>
      <c r="S755">
        <v>10.440000000000001</v>
      </c>
      <c r="T755">
        <v>6</v>
      </c>
      <c r="U755">
        <v>0.7</v>
      </c>
      <c r="V755">
        <v>-7.6559999999999988</v>
      </c>
    </row>
    <row r="756" spans="1:22" x14ac:dyDescent="0.3">
      <c r="A756">
        <v>755</v>
      </c>
      <c r="B756" t="s">
        <v>2398</v>
      </c>
      <c r="C756">
        <v>2012</v>
      </c>
      <c r="D756" s="27">
        <v>41250</v>
      </c>
      <c r="E756" s="27">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5543</v>
      </c>
      <c r="B757" t="s">
        <v>8315</v>
      </c>
      <c r="C757">
        <v>2013</v>
      </c>
      <c r="D757" s="27">
        <v>41628</v>
      </c>
      <c r="E757" s="27">
        <v>41634</v>
      </c>
      <c r="F757" t="s">
        <v>50</v>
      </c>
      <c r="G757" t="s">
        <v>220</v>
      </c>
      <c r="H757" t="s">
        <v>221</v>
      </c>
      <c r="I757" t="s">
        <v>41</v>
      </c>
      <c r="J757" t="s">
        <v>27</v>
      </c>
      <c r="K757" t="s">
        <v>1310</v>
      </c>
      <c r="L757" t="s">
        <v>310</v>
      </c>
      <c r="M757">
        <v>85705</v>
      </c>
      <c r="N757" t="s">
        <v>44</v>
      </c>
      <c r="O757" t="s">
        <v>8316</v>
      </c>
      <c r="P757" t="s">
        <v>32</v>
      </c>
      <c r="Q757" t="s">
        <v>56</v>
      </c>
      <c r="R757" t="s">
        <v>8317</v>
      </c>
      <c r="S757">
        <v>455.97</v>
      </c>
      <c r="T757">
        <v>6</v>
      </c>
      <c r="U757">
        <v>0.5</v>
      </c>
      <c r="V757">
        <v>-218.86559999999997</v>
      </c>
    </row>
    <row r="758" spans="1:22" x14ac:dyDescent="0.3">
      <c r="A758">
        <v>757</v>
      </c>
      <c r="B758" t="s">
        <v>2402</v>
      </c>
      <c r="C758">
        <v>2011</v>
      </c>
      <c r="D758" s="27">
        <v>40906</v>
      </c>
      <c r="E758" s="27">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27">
        <v>40906</v>
      </c>
      <c r="E759" s="27">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5531</v>
      </c>
      <c r="B760" t="s">
        <v>8308</v>
      </c>
      <c r="C760">
        <v>2014</v>
      </c>
      <c r="D760" s="27">
        <v>41976</v>
      </c>
      <c r="E760" s="27">
        <v>41980</v>
      </c>
      <c r="F760" t="s">
        <v>50</v>
      </c>
      <c r="G760" t="s">
        <v>8309</v>
      </c>
      <c r="H760" t="s">
        <v>8310</v>
      </c>
      <c r="I760" t="s">
        <v>26</v>
      </c>
      <c r="J760" t="s">
        <v>27</v>
      </c>
      <c r="K760" t="s">
        <v>2530</v>
      </c>
      <c r="L760" t="s">
        <v>138</v>
      </c>
      <c r="M760">
        <v>68104</v>
      </c>
      <c r="N760" t="s">
        <v>105</v>
      </c>
      <c r="O760" t="s">
        <v>2527</v>
      </c>
      <c r="P760" t="s">
        <v>71</v>
      </c>
      <c r="Q760" t="s">
        <v>72</v>
      </c>
      <c r="R760" t="s">
        <v>2528</v>
      </c>
      <c r="S760">
        <v>2479.96</v>
      </c>
      <c r="T760">
        <v>4</v>
      </c>
      <c r="U760">
        <v>0</v>
      </c>
      <c r="V760">
        <v>743.98799999999983</v>
      </c>
    </row>
    <row r="761" spans="1:22" x14ac:dyDescent="0.3">
      <c r="A761">
        <v>5525</v>
      </c>
      <c r="B761" t="s">
        <v>8300</v>
      </c>
      <c r="C761">
        <v>2013</v>
      </c>
      <c r="D761" s="27">
        <v>41619</v>
      </c>
      <c r="E761" s="27">
        <v>41621</v>
      </c>
      <c r="F761" t="s">
        <v>188</v>
      </c>
      <c r="G761" t="s">
        <v>2656</v>
      </c>
      <c r="H761" t="s">
        <v>2657</v>
      </c>
      <c r="I761" t="s">
        <v>102</v>
      </c>
      <c r="J761" t="s">
        <v>27</v>
      </c>
      <c r="K761" t="s">
        <v>1173</v>
      </c>
      <c r="L761" t="s">
        <v>43</v>
      </c>
      <c r="M761">
        <v>90805</v>
      </c>
      <c r="N761" t="s">
        <v>44</v>
      </c>
      <c r="O761" t="s">
        <v>4250</v>
      </c>
      <c r="P761" t="s">
        <v>46</v>
      </c>
      <c r="Q761" t="s">
        <v>90</v>
      </c>
      <c r="R761" t="s">
        <v>4251</v>
      </c>
      <c r="S761">
        <v>80.28</v>
      </c>
      <c r="T761">
        <v>12</v>
      </c>
      <c r="U761">
        <v>0</v>
      </c>
      <c r="V761">
        <v>36.928799999999995</v>
      </c>
    </row>
    <row r="762" spans="1:22" x14ac:dyDescent="0.3">
      <c r="A762">
        <v>5522</v>
      </c>
      <c r="B762" t="s">
        <v>8298</v>
      </c>
      <c r="C762">
        <v>2014</v>
      </c>
      <c r="D762" s="27">
        <v>41978</v>
      </c>
      <c r="E762" s="27">
        <v>41983</v>
      </c>
      <c r="F762" t="s">
        <v>50</v>
      </c>
      <c r="G762" t="s">
        <v>842</v>
      </c>
      <c r="H762" t="s">
        <v>843</v>
      </c>
      <c r="I762" t="s">
        <v>41</v>
      </c>
      <c r="J762" t="s">
        <v>27</v>
      </c>
      <c r="K762" t="s">
        <v>146</v>
      </c>
      <c r="L762" t="s">
        <v>147</v>
      </c>
      <c r="M762">
        <v>19134</v>
      </c>
      <c r="N762" t="s">
        <v>148</v>
      </c>
      <c r="O762" t="s">
        <v>3547</v>
      </c>
      <c r="P762" t="s">
        <v>71</v>
      </c>
      <c r="Q762" t="s">
        <v>161</v>
      </c>
      <c r="R762" t="s">
        <v>3548</v>
      </c>
      <c r="S762">
        <v>255.96799999999999</v>
      </c>
      <c r="T762">
        <v>4</v>
      </c>
      <c r="U762">
        <v>0.2</v>
      </c>
      <c r="V762">
        <v>-28.796399999999984</v>
      </c>
    </row>
    <row r="763" spans="1:22" x14ac:dyDescent="0.3">
      <c r="A763">
        <v>5521</v>
      </c>
      <c r="B763" t="s">
        <v>8298</v>
      </c>
      <c r="C763">
        <v>2014</v>
      </c>
      <c r="D763" s="27">
        <v>41978</v>
      </c>
      <c r="E763" s="27">
        <v>41983</v>
      </c>
      <c r="F763" t="s">
        <v>50</v>
      </c>
      <c r="G763" t="s">
        <v>842</v>
      </c>
      <c r="H763" t="s">
        <v>843</v>
      </c>
      <c r="I763" t="s">
        <v>41</v>
      </c>
      <c r="J763" t="s">
        <v>27</v>
      </c>
      <c r="K763" t="s">
        <v>146</v>
      </c>
      <c r="L763" t="s">
        <v>147</v>
      </c>
      <c r="M763">
        <v>19134</v>
      </c>
      <c r="N763" t="s">
        <v>148</v>
      </c>
      <c r="O763" t="s">
        <v>7616</v>
      </c>
      <c r="P763" t="s">
        <v>46</v>
      </c>
      <c r="Q763" t="s">
        <v>90</v>
      </c>
      <c r="R763" t="s">
        <v>7617</v>
      </c>
      <c r="S763">
        <v>23.92</v>
      </c>
      <c r="T763">
        <v>5</v>
      </c>
      <c r="U763">
        <v>0.2</v>
      </c>
      <c r="V763">
        <v>8.6709999999999994</v>
      </c>
    </row>
    <row r="764" spans="1:22" x14ac:dyDescent="0.3">
      <c r="A764">
        <v>5520</v>
      </c>
      <c r="B764" t="s">
        <v>8298</v>
      </c>
      <c r="C764">
        <v>2014</v>
      </c>
      <c r="D764" s="27">
        <v>41978</v>
      </c>
      <c r="E764" s="27">
        <v>41983</v>
      </c>
      <c r="F764" t="s">
        <v>50</v>
      </c>
      <c r="G764" t="s">
        <v>842</v>
      </c>
      <c r="H764" t="s">
        <v>843</v>
      </c>
      <c r="I764" t="s">
        <v>41</v>
      </c>
      <c r="J764" t="s">
        <v>27</v>
      </c>
      <c r="K764" t="s">
        <v>146</v>
      </c>
      <c r="L764" t="s">
        <v>147</v>
      </c>
      <c r="M764">
        <v>19134</v>
      </c>
      <c r="N764" t="s">
        <v>148</v>
      </c>
      <c r="O764" t="s">
        <v>3118</v>
      </c>
      <c r="P764" t="s">
        <v>46</v>
      </c>
      <c r="Q764" t="s">
        <v>68</v>
      </c>
      <c r="R764" t="s">
        <v>3119</v>
      </c>
      <c r="S764">
        <v>13.392000000000001</v>
      </c>
      <c r="T764">
        <v>3</v>
      </c>
      <c r="U764">
        <v>0.2</v>
      </c>
      <c r="V764">
        <v>3.1806000000000005</v>
      </c>
    </row>
    <row r="765" spans="1:22" x14ac:dyDescent="0.3">
      <c r="A765">
        <v>5519</v>
      </c>
      <c r="B765" t="s">
        <v>8298</v>
      </c>
      <c r="C765">
        <v>2014</v>
      </c>
      <c r="D765" s="27">
        <v>41978</v>
      </c>
      <c r="E765" s="27">
        <v>41983</v>
      </c>
      <c r="F765" t="s">
        <v>50</v>
      </c>
      <c r="G765" t="s">
        <v>842</v>
      </c>
      <c r="H765" t="s">
        <v>843</v>
      </c>
      <c r="I765" t="s">
        <v>41</v>
      </c>
      <c r="J765" t="s">
        <v>27</v>
      </c>
      <c r="K765" t="s">
        <v>146</v>
      </c>
      <c r="L765" t="s">
        <v>147</v>
      </c>
      <c r="M765">
        <v>19134</v>
      </c>
      <c r="N765" t="s">
        <v>148</v>
      </c>
      <c r="O765" t="s">
        <v>4740</v>
      </c>
      <c r="P765" t="s">
        <v>32</v>
      </c>
      <c r="Q765" t="s">
        <v>65</v>
      </c>
      <c r="R765" t="s">
        <v>4741</v>
      </c>
      <c r="S765">
        <v>54.768000000000001</v>
      </c>
      <c r="T765">
        <v>2</v>
      </c>
      <c r="U765">
        <v>0.2</v>
      </c>
      <c r="V765">
        <v>6.8459999999999965</v>
      </c>
    </row>
    <row r="766" spans="1:22" x14ac:dyDescent="0.3">
      <c r="A766">
        <v>5518</v>
      </c>
      <c r="B766" t="s">
        <v>8298</v>
      </c>
      <c r="C766">
        <v>2014</v>
      </c>
      <c r="D766" s="27">
        <v>41978</v>
      </c>
      <c r="E766" s="27">
        <v>41983</v>
      </c>
      <c r="F766" t="s">
        <v>50</v>
      </c>
      <c r="G766" t="s">
        <v>842</v>
      </c>
      <c r="H766" t="s">
        <v>843</v>
      </c>
      <c r="I766" t="s">
        <v>41</v>
      </c>
      <c r="J766" t="s">
        <v>27</v>
      </c>
      <c r="K766" t="s">
        <v>146</v>
      </c>
      <c r="L766" t="s">
        <v>147</v>
      </c>
      <c r="M766">
        <v>19134</v>
      </c>
      <c r="N766" t="s">
        <v>148</v>
      </c>
      <c r="O766" t="s">
        <v>3411</v>
      </c>
      <c r="P766" t="s">
        <v>32</v>
      </c>
      <c r="Q766" t="s">
        <v>36</v>
      </c>
      <c r="R766" t="s">
        <v>3412</v>
      </c>
      <c r="S766">
        <v>239.95999999999998</v>
      </c>
      <c r="T766">
        <v>10</v>
      </c>
      <c r="U766">
        <v>0.3</v>
      </c>
      <c r="V766">
        <v>-10.283999999999992</v>
      </c>
    </row>
    <row r="767" spans="1:22" x14ac:dyDescent="0.3">
      <c r="A767">
        <v>5486</v>
      </c>
      <c r="B767" t="s">
        <v>8279</v>
      </c>
      <c r="C767">
        <v>2011</v>
      </c>
      <c r="D767" s="27">
        <v>40889</v>
      </c>
      <c r="E767" s="27">
        <v>40894</v>
      </c>
      <c r="F767" t="s">
        <v>50</v>
      </c>
      <c r="G767" t="s">
        <v>1459</v>
      </c>
      <c r="H767" t="s">
        <v>1460</v>
      </c>
      <c r="I767" t="s">
        <v>26</v>
      </c>
      <c r="J767" t="s">
        <v>27</v>
      </c>
      <c r="K767" t="s">
        <v>1419</v>
      </c>
      <c r="L767" t="s">
        <v>54</v>
      </c>
      <c r="M767">
        <v>33178</v>
      </c>
      <c r="N767" t="s">
        <v>30</v>
      </c>
      <c r="O767" t="s">
        <v>2755</v>
      </c>
      <c r="P767" t="s">
        <v>46</v>
      </c>
      <c r="Q767" t="s">
        <v>173</v>
      </c>
      <c r="R767" t="s">
        <v>186</v>
      </c>
      <c r="S767">
        <v>23.472000000000001</v>
      </c>
      <c r="T767">
        <v>3</v>
      </c>
      <c r="U767">
        <v>0.2</v>
      </c>
      <c r="V767">
        <v>7.6283999999999974</v>
      </c>
    </row>
    <row r="768" spans="1:22" x14ac:dyDescent="0.3">
      <c r="A768">
        <v>5475</v>
      </c>
      <c r="B768" t="s">
        <v>8271</v>
      </c>
      <c r="C768">
        <v>2014</v>
      </c>
      <c r="D768" s="27">
        <v>42000</v>
      </c>
      <c r="E768" s="27">
        <v>42000</v>
      </c>
      <c r="F768" t="s">
        <v>1290</v>
      </c>
      <c r="G768" t="s">
        <v>2394</v>
      </c>
      <c r="H768" t="s">
        <v>2395</v>
      </c>
      <c r="I768" t="s">
        <v>41</v>
      </c>
      <c r="J768" t="s">
        <v>27</v>
      </c>
      <c r="K768" t="s">
        <v>137</v>
      </c>
      <c r="L768" t="s">
        <v>138</v>
      </c>
      <c r="M768">
        <v>68025</v>
      </c>
      <c r="N768" t="s">
        <v>105</v>
      </c>
      <c r="O768" t="s">
        <v>1769</v>
      </c>
      <c r="P768" t="s">
        <v>46</v>
      </c>
      <c r="Q768" t="s">
        <v>59</v>
      </c>
      <c r="R768" t="s">
        <v>1770</v>
      </c>
      <c r="S768">
        <v>750.68</v>
      </c>
      <c r="T768">
        <v>2</v>
      </c>
      <c r="U768">
        <v>0</v>
      </c>
      <c r="V768">
        <v>37.533999999999992</v>
      </c>
    </row>
    <row r="769" spans="1:22" x14ac:dyDescent="0.3">
      <c r="A769">
        <v>5474</v>
      </c>
      <c r="B769" t="s">
        <v>8270</v>
      </c>
      <c r="C769">
        <v>2014</v>
      </c>
      <c r="D769" s="27">
        <v>41993</v>
      </c>
      <c r="E769" s="27">
        <v>41997</v>
      </c>
      <c r="F769" t="s">
        <v>50</v>
      </c>
      <c r="G769" t="s">
        <v>6532</v>
      </c>
      <c r="H769" t="s">
        <v>6533</v>
      </c>
      <c r="I769" t="s">
        <v>26</v>
      </c>
      <c r="J769" t="s">
        <v>27</v>
      </c>
      <c r="K769" t="s">
        <v>1721</v>
      </c>
      <c r="L769" t="s">
        <v>457</v>
      </c>
      <c r="M769">
        <v>80134</v>
      </c>
      <c r="N769" t="s">
        <v>44</v>
      </c>
      <c r="O769" t="s">
        <v>4791</v>
      </c>
      <c r="P769" t="s">
        <v>32</v>
      </c>
      <c r="Q769" t="s">
        <v>33</v>
      </c>
      <c r="R769" t="s">
        <v>4792</v>
      </c>
      <c r="S769">
        <v>102.01800000000001</v>
      </c>
      <c r="T769">
        <v>7</v>
      </c>
      <c r="U769">
        <v>0.7</v>
      </c>
      <c r="V769">
        <v>-183.6323999999999</v>
      </c>
    </row>
    <row r="770" spans="1:22" x14ac:dyDescent="0.3">
      <c r="A770">
        <v>5473</v>
      </c>
      <c r="B770" t="s">
        <v>8270</v>
      </c>
      <c r="C770">
        <v>2014</v>
      </c>
      <c r="D770" s="27">
        <v>41993</v>
      </c>
      <c r="E770" s="27">
        <v>41997</v>
      </c>
      <c r="F770" t="s">
        <v>50</v>
      </c>
      <c r="G770" t="s">
        <v>6532</v>
      </c>
      <c r="H770" t="s">
        <v>6533</v>
      </c>
      <c r="I770" t="s">
        <v>26</v>
      </c>
      <c r="J770" t="s">
        <v>27</v>
      </c>
      <c r="K770" t="s">
        <v>1721</v>
      </c>
      <c r="L770" t="s">
        <v>457</v>
      </c>
      <c r="M770">
        <v>80134</v>
      </c>
      <c r="N770" t="s">
        <v>44</v>
      </c>
      <c r="O770" t="s">
        <v>4663</v>
      </c>
      <c r="P770" t="s">
        <v>46</v>
      </c>
      <c r="Q770" t="s">
        <v>59</v>
      </c>
      <c r="R770" t="s">
        <v>4664</v>
      </c>
      <c r="S770">
        <v>78.256</v>
      </c>
      <c r="T770">
        <v>2</v>
      </c>
      <c r="U770">
        <v>0.2</v>
      </c>
      <c r="V770">
        <v>-17.607599999999998</v>
      </c>
    </row>
    <row r="771" spans="1:22" x14ac:dyDescent="0.3">
      <c r="A771">
        <v>5472</v>
      </c>
      <c r="B771" t="s">
        <v>8270</v>
      </c>
      <c r="C771">
        <v>2014</v>
      </c>
      <c r="D771" s="27">
        <v>41993</v>
      </c>
      <c r="E771" s="27">
        <v>41997</v>
      </c>
      <c r="F771" t="s">
        <v>50</v>
      </c>
      <c r="G771" t="s">
        <v>6532</v>
      </c>
      <c r="H771" t="s">
        <v>6533</v>
      </c>
      <c r="I771" t="s">
        <v>26</v>
      </c>
      <c r="J771" t="s">
        <v>27</v>
      </c>
      <c r="K771" t="s">
        <v>1721</v>
      </c>
      <c r="L771" t="s">
        <v>457</v>
      </c>
      <c r="M771">
        <v>80134</v>
      </c>
      <c r="N771" t="s">
        <v>44</v>
      </c>
      <c r="O771" t="s">
        <v>6591</v>
      </c>
      <c r="P771" t="s">
        <v>32</v>
      </c>
      <c r="Q771" t="s">
        <v>65</v>
      </c>
      <c r="R771" t="s">
        <v>6592</v>
      </c>
      <c r="S771">
        <v>13.360000000000001</v>
      </c>
      <c r="T771">
        <v>5</v>
      </c>
      <c r="U771">
        <v>0.2</v>
      </c>
      <c r="V771">
        <v>4.0080000000000009</v>
      </c>
    </row>
    <row r="772" spans="1:22" x14ac:dyDescent="0.3">
      <c r="A772">
        <v>5458</v>
      </c>
      <c r="B772" t="s">
        <v>8257</v>
      </c>
      <c r="C772">
        <v>2014</v>
      </c>
      <c r="D772" s="27">
        <v>42003</v>
      </c>
      <c r="E772" s="27">
        <v>42007</v>
      </c>
      <c r="F772" t="s">
        <v>50</v>
      </c>
      <c r="G772" t="s">
        <v>805</v>
      </c>
      <c r="H772" t="s">
        <v>806</v>
      </c>
      <c r="I772" t="s">
        <v>26</v>
      </c>
      <c r="J772" t="s">
        <v>27</v>
      </c>
      <c r="K772" t="s">
        <v>2534</v>
      </c>
      <c r="L772" t="s">
        <v>96</v>
      </c>
      <c r="M772">
        <v>98026</v>
      </c>
      <c r="N772" t="s">
        <v>44</v>
      </c>
      <c r="O772" t="s">
        <v>4740</v>
      </c>
      <c r="P772" t="s">
        <v>32</v>
      </c>
      <c r="Q772" t="s">
        <v>65</v>
      </c>
      <c r="R772" t="s">
        <v>4741</v>
      </c>
      <c r="S772">
        <v>68.459999999999994</v>
      </c>
      <c r="T772">
        <v>2</v>
      </c>
      <c r="U772">
        <v>0</v>
      </c>
      <c r="V772">
        <v>20.537999999999997</v>
      </c>
    </row>
    <row r="773" spans="1:22" x14ac:dyDescent="0.3">
      <c r="A773">
        <v>5457</v>
      </c>
      <c r="B773" t="s">
        <v>8257</v>
      </c>
      <c r="C773">
        <v>2014</v>
      </c>
      <c r="D773" s="27">
        <v>42003</v>
      </c>
      <c r="E773" s="27">
        <v>42007</v>
      </c>
      <c r="F773" t="s">
        <v>50</v>
      </c>
      <c r="G773" t="s">
        <v>805</v>
      </c>
      <c r="H773" t="s">
        <v>806</v>
      </c>
      <c r="I773" t="s">
        <v>26</v>
      </c>
      <c r="J773" t="s">
        <v>27</v>
      </c>
      <c r="K773" t="s">
        <v>2534</v>
      </c>
      <c r="L773" t="s">
        <v>96</v>
      </c>
      <c r="M773">
        <v>98026</v>
      </c>
      <c r="N773" t="s">
        <v>44</v>
      </c>
      <c r="O773" t="s">
        <v>8258</v>
      </c>
      <c r="P773" t="s">
        <v>46</v>
      </c>
      <c r="Q773" t="s">
        <v>269</v>
      </c>
      <c r="R773" t="s">
        <v>8259</v>
      </c>
      <c r="S773">
        <v>19.600000000000001</v>
      </c>
      <c r="T773">
        <v>5</v>
      </c>
      <c r="U773">
        <v>0</v>
      </c>
      <c r="V773">
        <v>9.6039999999999992</v>
      </c>
    </row>
    <row r="774" spans="1:22" x14ac:dyDescent="0.3">
      <c r="A774">
        <v>5427</v>
      </c>
      <c r="B774" t="s">
        <v>8224</v>
      </c>
      <c r="C774">
        <v>2013</v>
      </c>
      <c r="D774" s="27">
        <v>41612</v>
      </c>
      <c r="E774" s="27">
        <v>41615</v>
      </c>
      <c r="F774" t="s">
        <v>188</v>
      </c>
      <c r="G774" t="s">
        <v>3237</v>
      </c>
      <c r="H774" t="s">
        <v>3238</v>
      </c>
      <c r="I774" t="s">
        <v>26</v>
      </c>
      <c r="J774" t="s">
        <v>27</v>
      </c>
      <c r="K774" t="s">
        <v>42</v>
      </c>
      <c r="L774" t="s">
        <v>43</v>
      </c>
      <c r="M774">
        <v>90045</v>
      </c>
      <c r="N774" t="s">
        <v>44</v>
      </c>
      <c r="O774" t="s">
        <v>7092</v>
      </c>
      <c r="P774" t="s">
        <v>32</v>
      </c>
      <c r="Q774" t="s">
        <v>65</v>
      </c>
      <c r="R774" t="s">
        <v>7093</v>
      </c>
      <c r="S774">
        <v>111.89999999999999</v>
      </c>
      <c r="T774">
        <v>6</v>
      </c>
      <c r="U774">
        <v>0</v>
      </c>
      <c r="V774">
        <v>51.47399999999999</v>
      </c>
    </row>
    <row r="775" spans="1:22" x14ac:dyDescent="0.3">
      <c r="A775">
        <v>5426</v>
      </c>
      <c r="B775" t="s">
        <v>8224</v>
      </c>
      <c r="C775">
        <v>2013</v>
      </c>
      <c r="D775" s="27">
        <v>41612</v>
      </c>
      <c r="E775" s="27">
        <v>41615</v>
      </c>
      <c r="F775" t="s">
        <v>188</v>
      </c>
      <c r="G775" t="s">
        <v>3237</v>
      </c>
      <c r="H775" t="s">
        <v>3238</v>
      </c>
      <c r="I775" t="s">
        <v>26</v>
      </c>
      <c r="J775" t="s">
        <v>27</v>
      </c>
      <c r="K775" t="s">
        <v>42</v>
      </c>
      <c r="L775" t="s">
        <v>43</v>
      </c>
      <c r="M775">
        <v>90045</v>
      </c>
      <c r="N775" t="s">
        <v>44</v>
      </c>
      <c r="O775" t="s">
        <v>8225</v>
      </c>
      <c r="P775" t="s">
        <v>71</v>
      </c>
      <c r="Q775" t="s">
        <v>161</v>
      </c>
      <c r="R775" t="s">
        <v>8226</v>
      </c>
      <c r="S775">
        <v>1649.95</v>
      </c>
      <c r="T775">
        <v>5</v>
      </c>
      <c r="U775">
        <v>0</v>
      </c>
      <c r="V775">
        <v>659.98</v>
      </c>
    </row>
    <row r="776" spans="1:22" x14ac:dyDescent="0.3">
      <c r="A776">
        <v>5423</v>
      </c>
      <c r="B776" t="s">
        <v>8219</v>
      </c>
      <c r="C776">
        <v>2013</v>
      </c>
      <c r="D776" s="27">
        <v>41638</v>
      </c>
      <c r="E776" s="27">
        <v>41642</v>
      </c>
      <c r="F776" t="s">
        <v>50</v>
      </c>
      <c r="G776" t="s">
        <v>3528</v>
      </c>
      <c r="H776" t="s">
        <v>3529</v>
      </c>
      <c r="I776" t="s">
        <v>26</v>
      </c>
      <c r="J776" t="s">
        <v>27</v>
      </c>
      <c r="K776" t="s">
        <v>42</v>
      </c>
      <c r="L776" t="s">
        <v>43</v>
      </c>
      <c r="M776">
        <v>90045</v>
      </c>
      <c r="N776" t="s">
        <v>44</v>
      </c>
      <c r="O776" t="s">
        <v>2357</v>
      </c>
      <c r="P776" t="s">
        <v>46</v>
      </c>
      <c r="Q776" t="s">
        <v>75</v>
      </c>
      <c r="R776" t="s">
        <v>2358</v>
      </c>
      <c r="S776">
        <v>11.231999999999999</v>
      </c>
      <c r="T776">
        <v>3</v>
      </c>
      <c r="U776">
        <v>0.2</v>
      </c>
      <c r="V776">
        <v>3.9312000000000005</v>
      </c>
    </row>
    <row r="777" spans="1:22" x14ac:dyDescent="0.3">
      <c r="A777">
        <v>5411</v>
      </c>
      <c r="B777" t="s">
        <v>8206</v>
      </c>
      <c r="C777">
        <v>2014</v>
      </c>
      <c r="D777" s="27">
        <v>41982</v>
      </c>
      <c r="E777" s="27">
        <v>41988</v>
      </c>
      <c r="F777" t="s">
        <v>50</v>
      </c>
      <c r="G777" t="s">
        <v>6029</v>
      </c>
      <c r="H777" t="s">
        <v>6030</v>
      </c>
      <c r="I777" t="s">
        <v>41</v>
      </c>
      <c r="J777" t="s">
        <v>27</v>
      </c>
      <c r="K777" t="s">
        <v>127</v>
      </c>
      <c r="L777" t="s">
        <v>43</v>
      </c>
      <c r="M777">
        <v>94109</v>
      </c>
      <c r="N777" t="s">
        <v>44</v>
      </c>
      <c r="O777" t="s">
        <v>5557</v>
      </c>
      <c r="P777" t="s">
        <v>46</v>
      </c>
      <c r="Q777" t="s">
        <v>59</v>
      </c>
      <c r="R777" t="s">
        <v>5558</v>
      </c>
      <c r="S777">
        <v>42.76</v>
      </c>
      <c r="T777">
        <v>1</v>
      </c>
      <c r="U777">
        <v>0</v>
      </c>
      <c r="V777">
        <v>11.117599999999999</v>
      </c>
    </row>
    <row r="778" spans="1:22" x14ac:dyDescent="0.3">
      <c r="A778">
        <v>5410</v>
      </c>
      <c r="B778" t="s">
        <v>8206</v>
      </c>
      <c r="C778">
        <v>2014</v>
      </c>
      <c r="D778" s="27">
        <v>41982</v>
      </c>
      <c r="E778" s="27">
        <v>41988</v>
      </c>
      <c r="F778" t="s">
        <v>50</v>
      </c>
      <c r="G778" t="s">
        <v>6029</v>
      </c>
      <c r="H778" t="s">
        <v>6030</v>
      </c>
      <c r="I778" t="s">
        <v>41</v>
      </c>
      <c r="J778" t="s">
        <v>27</v>
      </c>
      <c r="K778" t="s">
        <v>127</v>
      </c>
      <c r="L778" t="s">
        <v>43</v>
      </c>
      <c r="M778">
        <v>94109</v>
      </c>
      <c r="N778" t="s">
        <v>44</v>
      </c>
      <c r="O778" t="s">
        <v>1722</v>
      </c>
      <c r="P778" t="s">
        <v>46</v>
      </c>
      <c r="Q778" t="s">
        <v>75</v>
      </c>
      <c r="R778" t="s">
        <v>1723</v>
      </c>
      <c r="S778">
        <v>90.480000000000018</v>
      </c>
      <c r="T778">
        <v>3</v>
      </c>
      <c r="U778">
        <v>0.2</v>
      </c>
      <c r="V778">
        <v>33.93</v>
      </c>
    </row>
    <row r="779" spans="1:22" x14ac:dyDescent="0.3">
      <c r="A779">
        <v>5409</v>
      </c>
      <c r="B779" t="s">
        <v>8206</v>
      </c>
      <c r="C779">
        <v>2014</v>
      </c>
      <c r="D779" s="27">
        <v>41982</v>
      </c>
      <c r="E779" s="27">
        <v>41988</v>
      </c>
      <c r="F779" t="s">
        <v>50</v>
      </c>
      <c r="G779" t="s">
        <v>6029</v>
      </c>
      <c r="H779" t="s">
        <v>6030</v>
      </c>
      <c r="I779" t="s">
        <v>41</v>
      </c>
      <c r="J779" t="s">
        <v>27</v>
      </c>
      <c r="K779" t="s">
        <v>127</v>
      </c>
      <c r="L779" t="s">
        <v>43</v>
      </c>
      <c r="M779">
        <v>94109</v>
      </c>
      <c r="N779" t="s">
        <v>44</v>
      </c>
      <c r="O779" t="s">
        <v>3542</v>
      </c>
      <c r="P779" t="s">
        <v>46</v>
      </c>
      <c r="Q779" t="s">
        <v>75</v>
      </c>
      <c r="R779" t="s">
        <v>3543</v>
      </c>
      <c r="S779">
        <v>22.424000000000003</v>
      </c>
      <c r="T779">
        <v>1</v>
      </c>
      <c r="U779">
        <v>0.2</v>
      </c>
      <c r="V779">
        <v>8.4089999999999989</v>
      </c>
    </row>
    <row r="780" spans="1:22" x14ac:dyDescent="0.3">
      <c r="A780">
        <v>5408</v>
      </c>
      <c r="B780" t="s">
        <v>8206</v>
      </c>
      <c r="C780">
        <v>2014</v>
      </c>
      <c r="D780" s="27">
        <v>41982</v>
      </c>
      <c r="E780" s="27">
        <v>41988</v>
      </c>
      <c r="F780" t="s">
        <v>50</v>
      </c>
      <c r="G780" t="s">
        <v>6029</v>
      </c>
      <c r="H780" t="s">
        <v>6030</v>
      </c>
      <c r="I780" t="s">
        <v>41</v>
      </c>
      <c r="J780" t="s">
        <v>27</v>
      </c>
      <c r="K780" t="s">
        <v>127</v>
      </c>
      <c r="L780" t="s">
        <v>43</v>
      </c>
      <c r="M780">
        <v>94109</v>
      </c>
      <c r="N780" t="s">
        <v>44</v>
      </c>
      <c r="O780" t="s">
        <v>7517</v>
      </c>
      <c r="P780" t="s">
        <v>46</v>
      </c>
      <c r="Q780" t="s">
        <v>90</v>
      </c>
      <c r="R780" t="s">
        <v>8207</v>
      </c>
      <c r="S780">
        <v>87.92</v>
      </c>
      <c r="T780">
        <v>4</v>
      </c>
      <c r="U780">
        <v>0</v>
      </c>
      <c r="V780">
        <v>40.443199999999997</v>
      </c>
    </row>
    <row r="781" spans="1:22" x14ac:dyDescent="0.3">
      <c r="A781">
        <v>5379</v>
      </c>
      <c r="B781" t="s">
        <v>8183</v>
      </c>
      <c r="C781">
        <v>2011</v>
      </c>
      <c r="D781" s="27">
        <v>40882</v>
      </c>
      <c r="E781" s="27">
        <v>40884</v>
      </c>
      <c r="F781" t="s">
        <v>188</v>
      </c>
      <c r="G781" t="s">
        <v>2023</v>
      </c>
      <c r="H781" t="s">
        <v>2024</v>
      </c>
      <c r="I781" t="s">
        <v>41</v>
      </c>
      <c r="J781" t="s">
        <v>27</v>
      </c>
      <c r="K781" t="s">
        <v>146</v>
      </c>
      <c r="L781" t="s">
        <v>147</v>
      </c>
      <c r="M781">
        <v>19134</v>
      </c>
      <c r="N781" t="s">
        <v>148</v>
      </c>
      <c r="O781" t="s">
        <v>1563</v>
      </c>
      <c r="P781" t="s">
        <v>46</v>
      </c>
      <c r="Q781" t="s">
        <v>59</v>
      </c>
      <c r="R781" t="s">
        <v>1564</v>
      </c>
      <c r="S781">
        <v>172.73599999999999</v>
      </c>
      <c r="T781">
        <v>4</v>
      </c>
      <c r="U781">
        <v>0.2</v>
      </c>
      <c r="V781">
        <v>-30.228800000000007</v>
      </c>
    </row>
    <row r="782" spans="1:22" x14ac:dyDescent="0.3">
      <c r="A782">
        <v>5378</v>
      </c>
      <c r="B782" t="s">
        <v>8183</v>
      </c>
      <c r="C782">
        <v>2011</v>
      </c>
      <c r="D782" s="27">
        <v>40882</v>
      </c>
      <c r="E782" s="27">
        <v>40884</v>
      </c>
      <c r="F782" t="s">
        <v>188</v>
      </c>
      <c r="G782" t="s">
        <v>2023</v>
      </c>
      <c r="H782" t="s">
        <v>2024</v>
      </c>
      <c r="I782" t="s">
        <v>41</v>
      </c>
      <c r="J782" t="s">
        <v>27</v>
      </c>
      <c r="K782" t="s">
        <v>146</v>
      </c>
      <c r="L782" t="s">
        <v>147</v>
      </c>
      <c r="M782">
        <v>19134</v>
      </c>
      <c r="N782" t="s">
        <v>148</v>
      </c>
      <c r="O782" t="s">
        <v>2467</v>
      </c>
      <c r="P782" t="s">
        <v>46</v>
      </c>
      <c r="Q782" t="s">
        <v>173</v>
      </c>
      <c r="R782" t="s">
        <v>2468</v>
      </c>
      <c r="S782">
        <v>348.488</v>
      </c>
      <c r="T782">
        <v>7</v>
      </c>
      <c r="U782">
        <v>0.2</v>
      </c>
      <c r="V782">
        <v>117.61469999999996</v>
      </c>
    </row>
    <row r="783" spans="1:22" x14ac:dyDescent="0.3">
      <c r="A783">
        <v>5364</v>
      </c>
      <c r="B783" t="s">
        <v>8173</v>
      </c>
      <c r="C783">
        <v>2013</v>
      </c>
      <c r="D783" s="27">
        <v>41638</v>
      </c>
      <c r="E783" s="27">
        <v>41642</v>
      </c>
      <c r="F783" t="s">
        <v>50</v>
      </c>
      <c r="G783" t="s">
        <v>2503</v>
      </c>
      <c r="H783" t="s">
        <v>2504</v>
      </c>
      <c r="I783" t="s">
        <v>26</v>
      </c>
      <c r="J783" t="s">
        <v>27</v>
      </c>
      <c r="K783" t="s">
        <v>7246</v>
      </c>
      <c r="L783" t="s">
        <v>4530</v>
      </c>
      <c r="M783">
        <v>67212</v>
      </c>
      <c r="N783" t="s">
        <v>105</v>
      </c>
      <c r="O783" t="s">
        <v>5593</v>
      </c>
      <c r="P783" t="s">
        <v>46</v>
      </c>
      <c r="Q783" t="s">
        <v>78</v>
      </c>
      <c r="R783" t="s">
        <v>5594</v>
      </c>
      <c r="S783">
        <v>81.96</v>
      </c>
      <c r="T783">
        <v>2</v>
      </c>
      <c r="U783">
        <v>0</v>
      </c>
      <c r="V783">
        <v>22.948799999999999</v>
      </c>
    </row>
    <row r="784" spans="1:22" x14ac:dyDescent="0.3">
      <c r="A784">
        <v>5363</v>
      </c>
      <c r="B784" t="s">
        <v>8173</v>
      </c>
      <c r="C784">
        <v>2013</v>
      </c>
      <c r="D784" s="27">
        <v>41638</v>
      </c>
      <c r="E784" s="27">
        <v>41642</v>
      </c>
      <c r="F784" t="s">
        <v>50</v>
      </c>
      <c r="G784" t="s">
        <v>2503</v>
      </c>
      <c r="H784" t="s">
        <v>2504</v>
      </c>
      <c r="I784" t="s">
        <v>26</v>
      </c>
      <c r="J784" t="s">
        <v>27</v>
      </c>
      <c r="K784" t="s">
        <v>7246</v>
      </c>
      <c r="L784" t="s">
        <v>4530</v>
      </c>
      <c r="M784">
        <v>67212</v>
      </c>
      <c r="N784" t="s">
        <v>105</v>
      </c>
      <c r="O784" t="s">
        <v>6567</v>
      </c>
      <c r="P784" t="s">
        <v>32</v>
      </c>
      <c r="Q784" t="s">
        <v>65</v>
      </c>
      <c r="R784" t="s">
        <v>6568</v>
      </c>
      <c r="S784">
        <v>70.56</v>
      </c>
      <c r="T784">
        <v>6</v>
      </c>
      <c r="U784">
        <v>0</v>
      </c>
      <c r="V784">
        <v>23.990399999999994</v>
      </c>
    </row>
    <row r="785" spans="1:22" x14ac:dyDescent="0.3">
      <c r="A785">
        <v>5351</v>
      </c>
      <c r="B785" t="s">
        <v>8163</v>
      </c>
      <c r="C785">
        <v>2014</v>
      </c>
      <c r="D785" s="27">
        <v>41983</v>
      </c>
      <c r="E785" s="27">
        <v>41990</v>
      </c>
      <c r="F785" t="s">
        <v>50</v>
      </c>
      <c r="G785" t="s">
        <v>242</v>
      </c>
      <c r="H785" t="s">
        <v>243</v>
      </c>
      <c r="I785" t="s">
        <v>26</v>
      </c>
      <c r="J785" t="s">
        <v>27</v>
      </c>
      <c r="K785" t="s">
        <v>1612</v>
      </c>
      <c r="L785" t="s">
        <v>211</v>
      </c>
      <c r="M785">
        <v>60068</v>
      </c>
      <c r="N785" t="s">
        <v>105</v>
      </c>
      <c r="O785" t="s">
        <v>2650</v>
      </c>
      <c r="P785" t="s">
        <v>46</v>
      </c>
      <c r="Q785" t="s">
        <v>90</v>
      </c>
      <c r="R785" t="s">
        <v>2651</v>
      </c>
      <c r="S785">
        <v>143.85600000000002</v>
      </c>
      <c r="T785">
        <v>9</v>
      </c>
      <c r="U785">
        <v>0.2</v>
      </c>
      <c r="V785">
        <v>48.551399999999994</v>
      </c>
    </row>
    <row r="786" spans="1:22" x14ac:dyDescent="0.3">
      <c r="A786">
        <v>5330</v>
      </c>
      <c r="B786" t="s">
        <v>8150</v>
      </c>
      <c r="C786">
        <v>2013</v>
      </c>
      <c r="D786" s="27">
        <v>41634</v>
      </c>
      <c r="E786" s="27">
        <v>41637</v>
      </c>
      <c r="F786" t="s">
        <v>23</v>
      </c>
      <c r="G786" t="s">
        <v>3147</v>
      </c>
      <c r="H786" t="s">
        <v>3148</v>
      </c>
      <c r="I786" t="s">
        <v>26</v>
      </c>
      <c r="J786" t="s">
        <v>27</v>
      </c>
      <c r="K786" t="s">
        <v>266</v>
      </c>
      <c r="L786" t="s">
        <v>267</v>
      </c>
      <c r="M786">
        <v>10035</v>
      </c>
      <c r="N786" t="s">
        <v>148</v>
      </c>
      <c r="O786" t="s">
        <v>1199</v>
      </c>
      <c r="P786" t="s">
        <v>46</v>
      </c>
      <c r="Q786" t="s">
        <v>75</v>
      </c>
      <c r="R786" t="s">
        <v>1200</v>
      </c>
      <c r="S786">
        <v>33.568000000000005</v>
      </c>
      <c r="T786">
        <v>2</v>
      </c>
      <c r="U786">
        <v>0.2</v>
      </c>
      <c r="V786">
        <v>11.748799999999997</v>
      </c>
    </row>
    <row r="787" spans="1:22" x14ac:dyDescent="0.3">
      <c r="A787">
        <v>5326</v>
      </c>
      <c r="B787" t="s">
        <v>8146</v>
      </c>
      <c r="C787">
        <v>2012</v>
      </c>
      <c r="D787" s="27">
        <v>41247</v>
      </c>
      <c r="E787" s="27">
        <v>41252</v>
      </c>
      <c r="F787" t="s">
        <v>50</v>
      </c>
      <c r="G787" t="s">
        <v>2947</v>
      </c>
      <c r="H787" t="s">
        <v>2948</v>
      </c>
      <c r="I787" t="s">
        <v>26</v>
      </c>
      <c r="J787" t="s">
        <v>27</v>
      </c>
      <c r="K787" t="s">
        <v>1119</v>
      </c>
      <c r="L787" t="s">
        <v>43</v>
      </c>
      <c r="M787">
        <v>90712</v>
      </c>
      <c r="N787" t="s">
        <v>44</v>
      </c>
      <c r="O787" t="s">
        <v>3956</v>
      </c>
      <c r="P787" t="s">
        <v>32</v>
      </c>
      <c r="Q787" t="s">
        <v>65</v>
      </c>
      <c r="R787" t="s">
        <v>3957</v>
      </c>
      <c r="S787">
        <v>25.08</v>
      </c>
      <c r="T787">
        <v>6</v>
      </c>
      <c r="U787">
        <v>0</v>
      </c>
      <c r="V787">
        <v>9.0288000000000004</v>
      </c>
    </row>
    <row r="788" spans="1:22" x14ac:dyDescent="0.3">
      <c r="A788">
        <v>5325</v>
      </c>
      <c r="B788" t="s">
        <v>8146</v>
      </c>
      <c r="C788">
        <v>2012</v>
      </c>
      <c r="D788" s="27">
        <v>41247</v>
      </c>
      <c r="E788" s="27">
        <v>41252</v>
      </c>
      <c r="F788" t="s">
        <v>50</v>
      </c>
      <c r="G788" t="s">
        <v>2947</v>
      </c>
      <c r="H788" t="s">
        <v>2948</v>
      </c>
      <c r="I788" t="s">
        <v>26</v>
      </c>
      <c r="J788" t="s">
        <v>27</v>
      </c>
      <c r="K788" t="s">
        <v>1119</v>
      </c>
      <c r="L788" t="s">
        <v>43</v>
      </c>
      <c r="M788">
        <v>90712</v>
      </c>
      <c r="N788" t="s">
        <v>44</v>
      </c>
      <c r="O788" t="s">
        <v>4699</v>
      </c>
      <c r="P788" t="s">
        <v>46</v>
      </c>
      <c r="Q788" t="s">
        <v>68</v>
      </c>
      <c r="R788" t="s">
        <v>4700</v>
      </c>
      <c r="S788">
        <v>16.899999999999999</v>
      </c>
      <c r="T788">
        <v>5</v>
      </c>
      <c r="U788">
        <v>0</v>
      </c>
      <c r="V788">
        <v>6.2530000000000001</v>
      </c>
    </row>
    <row r="789" spans="1:22" x14ac:dyDescent="0.3">
      <c r="A789">
        <v>788</v>
      </c>
      <c r="B789" t="s">
        <v>2473</v>
      </c>
      <c r="C789">
        <v>2012</v>
      </c>
      <c r="D789" s="27">
        <v>41255</v>
      </c>
      <c r="E789" s="27">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5294</v>
      </c>
      <c r="B790" t="s">
        <v>8123</v>
      </c>
      <c r="C790">
        <v>2012</v>
      </c>
      <c r="D790" s="27">
        <v>41269</v>
      </c>
      <c r="E790" s="27">
        <v>41273</v>
      </c>
      <c r="F790" t="s">
        <v>50</v>
      </c>
      <c r="G790" t="s">
        <v>4170</v>
      </c>
      <c r="H790" t="s">
        <v>4171</v>
      </c>
      <c r="I790" t="s">
        <v>26</v>
      </c>
      <c r="J790" t="s">
        <v>27</v>
      </c>
      <c r="K790" t="s">
        <v>849</v>
      </c>
      <c r="L790" t="s">
        <v>498</v>
      </c>
      <c r="M790">
        <v>44256</v>
      </c>
      <c r="N790" t="s">
        <v>148</v>
      </c>
      <c r="O790" t="s">
        <v>3273</v>
      </c>
      <c r="P790" t="s">
        <v>32</v>
      </c>
      <c r="Q790" t="s">
        <v>56</v>
      </c>
      <c r="R790" t="s">
        <v>3274</v>
      </c>
      <c r="S790">
        <v>51.588000000000001</v>
      </c>
      <c r="T790">
        <v>1</v>
      </c>
      <c r="U790">
        <v>0.4</v>
      </c>
      <c r="V790">
        <v>-15.476400000000005</v>
      </c>
    </row>
    <row r="791" spans="1:22" x14ac:dyDescent="0.3">
      <c r="A791">
        <v>5279</v>
      </c>
      <c r="B791" t="s">
        <v>8114</v>
      </c>
      <c r="C791">
        <v>2011</v>
      </c>
      <c r="D791" s="27">
        <v>40884</v>
      </c>
      <c r="E791" s="27">
        <v>40890</v>
      </c>
      <c r="F791" t="s">
        <v>50</v>
      </c>
      <c r="G791" t="s">
        <v>1189</v>
      </c>
      <c r="H791" t="s">
        <v>1190</v>
      </c>
      <c r="I791" t="s">
        <v>26</v>
      </c>
      <c r="J791" t="s">
        <v>27</v>
      </c>
      <c r="K791" t="s">
        <v>2978</v>
      </c>
      <c r="L791" t="s">
        <v>319</v>
      </c>
      <c r="M791">
        <v>23464</v>
      </c>
      <c r="N791" t="s">
        <v>30</v>
      </c>
      <c r="O791" t="s">
        <v>3733</v>
      </c>
      <c r="P791" t="s">
        <v>46</v>
      </c>
      <c r="Q791" t="s">
        <v>90</v>
      </c>
      <c r="R791" t="s">
        <v>3734</v>
      </c>
      <c r="S791">
        <v>105.52</v>
      </c>
      <c r="T791">
        <v>4</v>
      </c>
      <c r="U791">
        <v>0</v>
      </c>
      <c r="V791">
        <v>48.539199999999994</v>
      </c>
    </row>
    <row r="792" spans="1:22" x14ac:dyDescent="0.3">
      <c r="A792">
        <v>5277</v>
      </c>
      <c r="B792" t="s">
        <v>8112</v>
      </c>
      <c r="C792">
        <v>2014</v>
      </c>
      <c r="D792" s="27">
        <v>41988</v>
      </c>
      <c r="E792" s="27">
        <v>41994</v>
      </c>
      <c r="F792" t="s">
        <v>50</v>
      </c>
      <c r="G792" t="s">
        <v>1079</v>
      </c>
      <c r="H792" t="s">
        <v>1080</v>
      </c>
      <c r="I792" t="s">
        <v>41</v>
      </c>
      <c r="J792" t="s">
        <v>27</v>
      </c>
      <c r="K792" t="s">
        <v>1706</v>
      </c>
      <c r="L792" t="s">
        <v>1707</v>
      </c>
      <c r="M792">
        <v>72701</v>
      </c>
      <c r="N792" t="s">
        <v>30</v>
      </c>
      <c r="O792" t="s">
        <v>4156</v>
      </c>
      <c r="P792" t="s">
        <v>71</v>
      </c>
      <c r="Q792" t="s">
        <v>161</v>
      </c>
      <c r="R792" t="s">
        <v>4157</v>
      </c>
      <c r="S792">
        <v>44.75</v>
      </c>
      <c r="T792">
        <v>5</v>
      </c>
      <c r="U792">
        <v>0</v>
      </c>
      <c r="V792">
        <v>8.5024999999999942</v>
      </c>
    </row>
    <row r="793" spans="1:22" x14ac:dyDescent="0.3">
      <c r="A793">
        <v>5276</v>
      </c>
      <c r="B793" t="s">
        <v>8112</v>
      </c>
      <c r="C793">
        <v>2014</v>
      </c>
      <c r="D793" s="27">
        <v>41988</v>
      </c>
      <c r="E793" s="27">
        <v>41994</v>
      </c>
      <c r="F793" t="s">
        <v>50</v>
      </c>
      <c r="G793" t="s">
        <v>1079</v>
      </c>
      <c r="H793" t="s">
        <v>1080</v>
      </c>
      <c r="I793" t="s">
        <v>41</v>
      </c>
      <c r="J793" t="s">
        <v>27</v>
      </c>
      <c r="K793" t="s">
        <v>1706</v>
      </c>
      <c r="L793" t="s">
        <v>1707</v>
      </c>
      <c r="M793">
        <v>72701</v>
      </c>
      <c r="N793" t="s">
        <v>30</v>
      </c>
      <c r="O793" t="s">
        <v>992</v>
      </c>
      <c r="P793" t="s">
        <v>71</v>
      </c>
      <c r="Q793" t="s">
        <v>161</v>
      </c>
      <c r="R793" t="s">
        <v>993</v>
      </c>
      <c r="S793">
        <v>159.80000000000001</v>
      </c>
      <c r="T793">
        <v>4</v>
      </c>
      <c r="U793">
        <v>0</v>
      </c>
      <c r="V793">
        <v>70.312000000000012</v>
      </c>
    </row>
    <row r="794" spans="1:22" x14ac:dyDescent="0.3">
      <c r="A794">
        <v>5252</v>
      </c>
      <c r="B794" t="s">
        <v>8094</v>
      </c>
      <c r="C794">
        <v>2013</v>
      </c>
      <c r="D794" s="27">
        <v>41621</v>
      </c>
      <c r="E794" s="27">
        <v>41627</v>
      </c>
      <c r="F794" t="s">
        <v>50</v>
      </c>
      <c r="G794" t="s">
        <v>6319</v>
      </c>
      <c r="H794" t="s">
        <v>6320</v>
      </c>
      <c r="I794" t="s">
        <v>26</v>
      </c>
      <c r="J794" t="s">
        <v>27</v>
      </c>
      <c r="K794" t="s">
        <v>497</v>
      </c>
      <c r="L794" t="s">
        <v>1272</v>
      </c>
      <c r="M794">
        <v>31907</v>
      </c>
      <c r="N794" t="s">
        <v>30</v>
      </c>
      <c r="O794" t="s">
        <v>6339</v>
      </c>
      <c r="P794" t="s">
        <v>46</v>
      </c>
      <c r="Q794" t="s">
        <v>90</v>
      </c>
      <c r="R794" t="s">
        <v>6340</v>
      </c>
      <c r="S794">
        <v>49.12</v>
      </c>
      <c r="T794">
        <v>4</v>
      </c>
      <c r="U794">
        <v>0</v>
      </c>
      <c r="V794">
        <v>23.086399999999998</v>
      </c>
    </row>
    <row r="795" spans="1:22" x14ac:dyDescent="0.3">
      <c r="A795">
        <v>5251</v>
      </c>
      <c r="B795" t="s">
        <v>8094</v>
      </c>
      <c r="C795">
        <v>2013</v>
      </c>
      <c r="D795" s="27">
        <v>41621</v>
      </c>
      <c r="E795" s="27">
        <v>41627</v>
      </c>
      <c r="F795" t="s">
        <v>50</v>
      </c>
      <c r="G795" t="s">
        <v>6319</v>
      </c>
      <c r="H795" t="s">
        <v>6320</v>
      </c>
      <c r="I795" t="s">
        <v>26</v>
      </c>
      <c r="J795" t="s">
        <v>27</v>
      </c>
      <c r="K795" t="s">
        <v>497</v>
      </c>
      <c r="L795" t="s">
        <v>1272</v>
      </c>
      <c r="M795">
        <v>31907</v>
      </c>
      <c r="N795" t="s">
        <v>30</v>
      </c>
      <c r="O795" t="s">
        <v>3755</v>
      </c>
      <c r="P795" t="s">
        <v>71</v>
      </c>
      <c r="Q795" t="s">
        <v>161</v>
      </c>
      <c r="R795" t="s">
        <v>3756</v>
      </c>
      <c r="S795">
        <v>249.95000000000002</v>
      </c>
      <c r="T795">
        <v>5</v>
      </c>
      <c r="U795">
        <v>0</v>
      </c>
      <c r="V795">
        <v>19.995999999999974</v>
      </c>
    </row>
    <row r="796" spans="1:22" x14ac:dyDescent="0.3">
      <c r="A796">
        <v>5178</v>
      </c>
      <c r="B796" t="s">
        <v>8046</v>
      </c>
      <c r="C796">
        <v>2013</v>
      </c>
      <c r="D796" s="27">
        <v>41635</v>
      </c>
      <c r="E796" s="27">
        <v>41639</v>
      </c>
      <c r="F796" t="s">
        <v>50</v>
      </c>
      <c r="G796" t="s">
        <v>2431</v>
      </c>
      <c r="H796" t="s">
        <v>2432</v>
      </c>
      <c r="I796" t="s">
        <v>41</v>
      </c>
      <c r="J796" t="s">
        <v>27</v>
      </c>
      <c r="K796" t="s">
        <v>266</v>
      </c>
      <c r="L796" t="s">
        <v>267</v>
      </c>
      <c r="M796">
        <v>10024</v>
      </c>
      <c r="N796" t="s">
        <v>148</v>
      </c>
      <c r="O796" t="s">
        <v>1044</v>
      </c>
      <c r="P796" t="s">
        <v>46</v>
      </c>
      <c r="Q796" t="s">
        <v>75</v>
      </c>
      <c r="R796" t="s">
        <v>1045</v>
      </c>
      <c r="S796">
        <v>4.9920000000000009</v>
      </c>
      <c r="T796">
        <v>3</v>
      </c>
      <c r="U796">
        <v>0.2</v>
      </c>
      <c r="V796">
        <v>1.6848000000000001</v>
      </c>
    </row>
    <row r="797" spans="1:22" x14ac:dyDescent="0.3">
      <c r="A797">
        <v>5149</v>
      </c>
      <c r="B797" t="s">
        <v>8026</v>
      </c>
      <c r="C797">
        <v>2014</v>
      </c>
      <c r="D797" s="27">
        <v>41998</v>
      </c>
      <c r="E797" s="27">
        <v>42005</v>
      </c>
      <c r="F797" t="s">
        <v>50</v>
      </c>
      <c r="G797" t="s">
        <v>2599</v>
      </c>
      <c r="H797" t="s">
        <v>2600</v>
      </c>
      <c r="I797" t="s">
        <v>102</v>
      </c>
      <c r="J797" t="s">
        <v>27</v>
      </c>
      <c r="K797" t="s">
        <v>8027</v>
      </c>
      <c r="L797" t="s">
        <v>310</v>
      </c>
      <c r="M797">
        <v>85224</v>
      </c>
      <c r="N797" t="s">
        <v>44</v>
      </c>
      <c r="O797" t="s">
        <v>2555</v>
      </c>
      <c r="P797" t="s">
        <v>32</v>
      </c>
      <c r="Q797" t="s">
        <v>36</v>
      </c>
      <c r="R797" t="s">
        <v>2556</v>
      </c>
      <c r="S797">
        <v>842.37600000000009</v>
      </c>
      <c r="T797">
        <v>3</v>
      </c>
      <c r="U797">
        <v>0.2</v>
      </c>
      <c r="V797">
        <v>105.29699999999988</v>
      </c>
    </row>
    <row r="798" spans="1:22" x14ac:dyDescent="0.3">
      <c r="A798">
        <v>797</v>
      </c>
      <c r="B798" t="s">
        <v>2497</v>
      </c>
      <c r="C798">
        <v>2012</v>
      </c>
      <c r="D798" s="27">
        <v>41267</v>
      </c>
      <c r="E798" s="27">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27">
        <v>41267</v>
      </c>
      <c r="E799" s="27">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27">
        <v>41267</v>
      </c>
      <c r="E800" s="27">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5148</v>
      </c>
      <c r="B801" t="s">
        <v>8026</v>
      </c>
      <c r="C801">
        <v>2014</v>
      </c>
      <c r="D801" s="27">
        <v>41998</v>
      </c>
      <c r="E801" s="27">
        <v>42005</v>
      </c>
      <c r="F801" t="s">
        <v>50</v>
      </c>
      <c r="G801" t="s">
        <v>2599</v>
      </c>
      <c r="H801" t="s">
        <v>2600</v>
      </c>
      <c r="I801" t="s">
        <v>102</v>
      </c>
      <c r="J801" t="s">
        <v>27</v>
      </c>
      <c r="K801" t="s">
        <v>8027</v>
      </c>
      <c r="L801" t="s">
        <v>310</v>
      </c>
      <c r="M801">
        <v>85224</v>
      </c>
      <c r="N801" t="s">
        <v>44</v>
      </c>
      <c r="O801" t="s">
        <v>6826</v>
      </c>
      <c r="P801" t="s">
        <v>32</v>
      </c>
      <c r="Q801" t="s">
        <v>65</v>
      </c>
      <c r="R801" t="s">
        <v>6827</v>
      </c>
      <c r="S801">
        <v>8.5440000000000005</v>
      </c>
      <c r="T801">
        <v>4</v>
      </c>
      <c r="U801">
        <v>0.2</v>
      </c>
      <c r="V801">
        <v>1.9223999999999997</v>
      </c>
    </row>
    <row r="802" spans="1:22" x14ac:dyDescent="0.3">
      <c r="A802">
        <v>5137</v>
      </c>
      <c r="B802" t="s">
        <v>8020</v>
      </c>
      <c r="C802">
        <v>2012</v>
      </c>
      <c r="D802" s="27">
        <v>41257</v>
      </c>
      <c r="E802" s="27">
        <v>41262</v>
      </c>
      <c r="F802" t="s">
        <v>50</v>
      </c>
      <c r="G802" t="s">
        <v>4199</v>
      </c>
      <c r="H802" t="s">
        <v>4200</v>
      </c>
      <c r="I802" t="s">
        <v>26</v>
      </c>
      <c r="J802" t="s">
        <v>27</v>
      </c>
      <c r="K802" t="s">
        <v>947</v>
      </c>
      <c r="L802" t="s">
        <v>43</v>
      </c>
      <c r="M802">
        <v>92105</v>
      </c>
      <c r="N802" t="s">
        <v>44</v>
      </c>
      <c r="O802" t="s">
        <v>3429</v>
      </c>
      <c r="P802" t="s">
        <v>46</v>
      </c>
      <c r="Q802" t="s">
        <v>75</v>
      </c>
      <c r="R802" t="s">
        <v>3430</v>
      </c>
      <c r="S802">
        <v>8.0960000000000001</v>
      </c>
      <c r="T802">
        <v>2</v>
      </c>
      <c r="U802">
        <v>0.2</v>
      </c>
      <c r="V802">
        <v>2.7323999999999993</v>
      </c>
    </row>
    <row r="803" spans="1:22" x14ac:dyDescent="0.3">
      <c r="A803">
        <v>5132</v>
      </c>
      <c r="B803" t="s">
        <v>8016</v>
      </c>
      <c r="C803">
        <v>2014</v>
      </c>
      <c r="D803" s="27">
        <v>42003</v>
      </c>
      <c r="E803" s="27">
        <v>42010</v>
      </c>
      <c r="F803" t="s">
        <v>50</v>
      </c>
      <c r="G803" t="s">
        <v>1131</v>
      </c>
      <c r="H803" t="s">
        <v>1132</v>
      </c>
      <c r="I803" t="s">
        <v>41</v>
      </c>
      <c r="J803" t="s">
        <v>27</v>
      </c>
      <c r="K803" t="s">
        <v>1883</v>
      </c>
      <c r="L803" t="s">
        <v>43</v>
      </c>
      <c r="M803">
        <v>92804</v>
      </c>
      <c r="N803" t="s">
        <v>44</v>
      </c>
      <c r="O803" t="s">
        <v>5363</v>
      </c>
      <c r="P803" t="s">
        <v>32</v>
      </c>
      <c r="Q803" t="s">
        <v>65</v>
      </c>
      <c r="R803" t="s">
        <v>5364</v>
      </c>
      <c r="S803">
        <v>101.12</v>
      </c>
      <c r="T803">
        <v>8</v>
      </c>
      <c r="U803">
        <v>0</v>
      </c>
      <c r="V803">
        <v>37.414400000000001</v>
      </c>
    </row>
    <row r="804" spans="1:22" x14ac:dyDescent="0.3">
      <c r="A804">
        <v>5106</v>
      </c>
      <c r="B804" t="s">
        <v>7998</v>
      </c>
      <c r="C804">
        <v>2011</v>
      </c>
      <c r="D804" s="27">
        <v>40891</v>
      </c>
      <c r="E804" s="27">
        <v>40897</v>
      </c>
      <c r="F804" t="s">
        <v>50</v>
      </c>
      <c r="G804" t="s">
        <v>2460</v>
      </c>
      <c r="H804" t="s">
        <v>2461</v>
      </c>
      <c r="I804" t="s">
        <v>26</v>
      </c>
      <c r="J804" t="s">
        <v>27</v>
      </c>
      <c r="K804" t="s">
        <v>3642</v>
      </c>
      <c r="L804" t="s">
        <v>54</v>
      </c>
      <c r="M804">
        <v>32725</v>
      </c>
      <c r="N804" t="s">
        <v>30</v>
      </c>
      <c r="O804" t="s">
        <v>5494</v>
      </c>
      <c r="P804" t="s">
        <v>32</v>
      </c>
      <c r="Q804" t="s">
        <v>36</v>
      </c>
      <c r="R804" t="s">
        <v>5495</v>
      </c>
      <c r="S804">
        <v>186.304</v>
      </c>
      <c r="T804">
        <v>4</v>
      </c>
      <c r="U804">
        <v>0.2</v>
      </c>
      <c r="V804">
        <v>13.972799999999999</v>
      </c>
    </row>
    <row r="805" spans="1:22" x14ac:dyDescent="0.3">
      <c r="A805">
        <v>5099</v>
      </c>
      <c r="B805" t="s">
        <v>7994</v>
      </c>
      <c r="C805">
        <v>2011</v>
      </c>
      <c r="D805" s="27">
        <v>40883</v>
      </c>
      <c r="E805" s="27">
        <v>40887</v>
      </c>
      <c r="F805" t="s">
        <v>50</v>
      </c>
      <c r="G805" t="s">
        <v>2648</v>
      </c>
      <c r="H805" t="s">
        <v>2649</v>
      </c>
      <c r="I805" t="s">
        <v>26</v>
      </c>
      <c r="J805" t="s">
        <v>27</v>
      </c>
      <c r="K805" t="s">
        <v>303</v>
      </c>
      <c r="L805" t="s">
        <v>211</v>
      </c>
      <c r="M805">
        <v>60610</v>
      </c>
      <c r="N805" t="s">
        <v>105</v>
      </c>
      <c r="O805" t="s">
        <v>885</v>
      </c>
      <c r="P805" t="s">
        <v>46</v>
      </c>
      <c r="Q805" t="s">
        <v>59</v>
      </c>
      <c r="R805" t="s">
        <v>886</v>
      </c>
      <c r="S805">
        <v>35.167999999999999</v>
      </c>
      <c r="T805">
        <v>2</v>
      </c>
      <c r="U805">
        <v>0.2</v>
      </c>
      <c r="V805">
        <v>-8.3524000000000012</v>
      </c>
    </row>
    <row r="806" spans="1:22" x14ac:dyDescent="0.3">
      <c r="A806">
        <v>5098</v>
      </c>
      <c r="B806" t="s">
        <v>7994</v>
      </c>
      <c r="C806">
        <v>2011</v>
      </c>
      <c r="D806" s="27">
        <v>40883</v>
      </c>
      <c r="E806" s="27">
        <v>40887</v>
      </c>
      <c r="F806" t="s">
        <v>50</v>
      </c>
      <c r="G806" t="s">
        <v>2648</v>
      </c>
      <c r="H806" t="s">
        <v>2649</v>
      </c>
      <c r="I806" t="s">
        <v>26</v>
      </c>
      <c r="J806" t="s">
        <v>27</v>
      </c>
      <c r="K806" t="s">
        <v>303</v>
      </c>
      <c r="L806" t="s">
        <v>211</v>
      </c>
      <c r="M806">
        <v>60610</v>
      </c>
      <c r="N806" t="s">
        <v>105</v>
      </c>
      <c r="O806" t="s">
        <v>4035</v>
      </c>
      <c r="P806" t="s">
        <v>46</v>
      </c>
      <c r="Q806" t="s">
        <v>75</v>
      </c>
      <c r="R806" t="s">
        <v>4036</v>
      </c>
      <c r="S806">
        <v>4.5999999999999988</v>
      </c>
      <c r="T806">
        <v>2</v>
      </c>
      <c r="U806">
        <v>0.8</v>
      </c>
      <c r="V806">
        <v>-8.0500000000000025</v>
      </c>
    </row>
    <row r="807" spans="1:22" x14ac:dyDescent="0.3">
      <c r="A807">
        <v>5097</v>
      </c>
      <c r="B807" t="s">
        <v>7994</v>
      </c>
      <c r="C807">
        <v>2011</v>
      </c>
      <c r="D807" s="27">
        <v>40883</v>
      </c>
      <c r="E807" s="27">
        <v>40887</v>
      </c>
      <c r="F807" t="s">
        <v>50</v>
      </c>
      <c r="G807" t="s">
        <v>2648</v>
      </c>
      <c r="H807" t="s">
        <v>2649</v>
      </c>
      <c r="I807" t="s">
        <v>26</v>
      </c>
      <c r="J807" t="s">
        <v>27</v>
      </c>
      <c r="K807" t="s">
        <v>303</v>
      </c>
      <c r="L807" t="s">
        <v>211</v>
      </c>
      <c r="M807">
        <v>60610</v>
      </c>
      <c r="N807" t="s">
        <v>105</v>
      </c>
      <c r="O807" t="s">
        <v>4412</v>
      </c>
      <c r="P807" t="s">
        <v>32</v>
      </c>
      <c r="Q807" t="s">
        <v>65</v>
      </c>
      <c r="R807" t="s">
        <v>4413</v>
      </c>
      <c r="S807">
        <v>10.776000000000002</v>
      </c>
      <c r="T807">
        <v>3</v>
      </c>
      <c r="U807">
        <v>0.6</v>
      </c>
      <c r="V807">
        <v>-4.8491999999999997</v>
      </c>
    </row>
    <row r="808" spans="1:22" x14ac:dyDescent="0.3">
      <c r="A808">
        <v>5096</v>
      </c>
      <c r="B808" t="s">
        <v>7994</v>
      </c>
      <c r="C808">
        <v>2011</v>
      </c>
      <c r="D808" s="27">
        <v>40883</v>
      </c>
      <c r="E808" s="27">
        <v>40887</v>
      </c>
      <c r="F808" t="s">
        <v>50</v>
      </c>
      <c r="G808" t="s">
        <v>2648</v>
      </c>
      <c r="H808" t="s">
        <v>2649</v>
      </c>
      <c r="I808" t="s">
        <v>26</v>
      </c>
      <c r="J808" t="s">
        <v>27</v>
      </c>
      <c r="K808" t="s">
        <v>303</v>
      </c>
      <c r="L808" t="s">
        <v>211</v>
      </c>
      <c r="M808">
        <v>60610</v>
      </c>
      <c r="N808" t="s">
        <v>105</v>
      </c>
      <c r="O808" t="s">
        <v>3310</v>
      </c>
      <c r="P808" t="s">
        <v>71</v>
      </c>
      <c r="Q808" t="s">
        <v>72</v>
      </c>
      <c r="R808" t="s">
        <v>3311</v>
      </c>
      <c r="S808">
        <v>35.04</v>
      </c>
      <c r="T808">
        <v>4</v>
      </c>
      <c r="U808">
        <v>0.2</v>
      </c>
      <c r="V808">
        <v>-7.0080000000000044</v>
      </c>
    </row>
    <row r="809" spans="1:22" x14ac:dyDescent="0.3">
      <c r="A809">
        <v>5095</v>
      </c>
      <c r="B809" t="s">
        <v>7994</v>
      </c>
      <c r="C809">
        <v>2011</v>
      </c>
      <c r="D809" s="27">
        <v>40883</v>
      </c>
      <c r="E809" s="27">
        <v>40887</v>
      </c>
      <c r="F809" t="s">
        <v>50</v>
      </c>
      <c r="G809" t="s">
        <v>2648</v>
      </c>
      <c r="H809" t="s">
        <v>2649</v>
      </c>
      <c r="I809" t="s">
        <v>26</v>
      </c>
      <c r="J809" t="s">
        <v>27</v>
      </c>
      <c r="K809" t="s">
        <v>303</v>
      </c>
      <c r="L809" t="s">
        <v>211</v>
      </c>
      <c r="M809">
        <v>60610</v>
      </c>
      <c r="N809" t="s">
        <v>105</v>
      </c>
      <c r="O809" t="s">
        <v>3273</v>
      </c>
      <c r="P809" t="s">
        <v>32</v>
      </c>
      <c r="Q809" t="s">
        <v>56</v>
      </c>
      <c r="R809" t="s">
        <v>3274</v>
      </c>
      <c r="S809">
        <v>214.95000000000002</v>
      </c>
      <c r="T809">
        <v>5</v>
      </c>
      <c r="U809">
        <v>0.5</v>
      </c>
      <c r="V809">
        <v>-120.37200000000003</v>
      </c>
    </row>
    <row r="810" spans="1:22" x14ac:dyDescent="0.3">
      <c r="A810">
        <v>5094</v>
      </c>
      <c r="B810" t="s">
        <v>7994</v>
      </c>
      <c r="C810">
        <v>2011</v>
      </c>
      <c r="D810" s="27">
        <v>40883</v>
      </c>
      <c r="E810" s="27">
        <v>40887</v>
      </c>
      <c r="F810" t="s">
        <v>50</v>
      </c>
      <c r="G810" t="s">
        <v>2648</v>
      </c>
      <c r="H810" t="s">
        <v>2649</v>
      </c>
      <c r="I810" t="s">
        <v>26</v>
      </c>
      <c r="J810" t="s">
        <v>27</v>
      </c>
      <c r="K810" t="s">
        <v>303</v>
      </c>
      <c r="L810" t="s">
        <v>211</v>
      </c>
      <c r="M810">
        <v>60610</v>
      </c>
      <c r="N810" t="s">
        <v>105</v>
      </c>
      <c r="O810" t="s">
        <v>5293</v>
      </c>
      <c r="P810" t="s">
        <v>46</v>
      </c>
      <c r="Q810" t="s">
        <v>78</v>
      </c>
      <c r="R810" t="s">
        <v>5294</v>
      </c>
      <c r="S810">
        <v>14.015999999999996</v>
      </c>
      <c r="T810">
        <v>4</v>
      </c>
      <c r="U810">
        <v>0.8</v>
      </c>
      <c r="V810">
        <v>-31.536000000000001</v>
      </c>
    </row>
    <row r="811" spans="1:22" x14ac:dyDescent="0.3">
      <c r="A811">
        <v>5092</v>
      </c>
      <c r="B811" t="s">
        <v>7992</v>
      </c>
      <c r="C811">
        <v>2014</v>
      </c>
      <c r="D811" s="27">
        <v>42004</v>
      </c>
      <c r="E811" s="27">
        <v>42008</v>
      </c>
      <c r="F811" t="s">
        <v>50</v>
      </c>
      <c r="G811" t="s">
        <v>7983</v>
      </c>
      <c r="H811" t="s">
        <v>7984</v>
      </c>
      <c r="I811" t="s">
        <v>26</v>
      </c>
      <c r="J811" t="s">
        <v>27</v>
      </c>
      <c r="K811" t="s">
        <v>7991</v>
      </c>
      <c r="L811" t="s">
        <v>457</v>
      </c>
      <c r="M811">
        <v>80538</v>
      </c>
      <c r="N811" t="s">
        <v>44</v>
      </c>
      <c r="O811" t="s">
        <v>1002</v>
      </c>
      <c r="P811" t="s">
        <v>46</v>
      </c>
      <c r="Q811" t="s">
        <v>269</v>
      </c>
      <c r="R811" t="s">
        <v>1003</v>
      </c>
      <c r="S811">
        <v>3.024</v>
      </c>
      <c r="T811">
        <v>3</v>
      </c>
      <c r="U811">
        <v>0.2</v>
      </c>
      <c r="V811">
        <v>-0.6048</v>
      </c>
    </row>
    <row r="812" spans="1:22" x14ac:dyDescent="0.3">
      <c r="A812">
        <v>5082</v>
      </c>
      <c r="B812" t="s">
        <v>7981</v>
      </c>
      <c r="C812">
        <v>2012</v>
      </c>
      <c r="D812" s="27">
        <v>41261</v>
      </c>
      <c r="E812" s="27">
        <v>41261</v>
      </c>
      <c r="F812" t="s">
        <v>1290</v>
      </c>
      <c r="G812" t="s">
        <v>721</v>
      </c>
      <c r="H812" t="s">
        <v>722</v>
      </c>
      <c r="I812" t="s">
        <v>102</v>
      </c>
      <c r="J812" t="s">
        <v>27</v>
      </c>
      <c r="K812" t="s">
        <v>2180</v>
      </c>
      <c r="L812" t="s">
        <v>498</v>
      </c>
      <c r="M812">
        <v>44105</v>
      </c>
      <c r="N812" t="s">
        <v>148</v>
      </c>
      <c r="O812" t="s">
        <v>1898</v>
      </c>
      <c r="P812" t="s">
        <v>46</v>
      </c>
      <c r="Q812" t="s">
        <v>90</v>
      </c>
      <c r="R812" t="s">
        <v>1899</v>
      </c>
      <c r="S812">
        <v>20.736000000000004</v>
      </c>
      <c r="T812">
        <v>4</v>
      </c>
      <c r="U812">
        <v>0.2</v>
      </c>
      <c r="V812">
        <v>7.2576000000000001</v>
      </c>
    </row>
    <row r="813" spans="1:22" x14ac:dyDescent="0.3">
      <c r="A813">
        <v>5067</v>
      </c>
      <c r="B813" t="s">
        <v>7973</v>
      </c>
      <c r="C813">
        <v>2014</v>
      </c>
      <c r="D813" s="27">
        <v>41974</v>
      </c>
      <c r="E813" s="27">
        <v>41981</v>
      </c>
      <c r="F813" t="s">
        <v>50</v>
      </c>
      <c r="G813" t="s">
        <v>5523</v>
      </c>
      <c r="H813" t="s">
        <v>5524</v>
      </c>
      <c r="I813" t="s">
        <v>26</v>
      </c>
      <c r="J813" t="s">
        <v>27</v>
      </c>
      <c r="K813" t="s">
        <v>2221</v>
      </c>
      <c r="L813" t="s">
        <v>88</v>
      </c>
      <c r="M813">
        <v>27217</v>
      </c>
      <c r="N813" t="s">
        <v>30</v>
      </c>
      <c r="O813" t="s">
        <v>1601</v>
      </c>
      <c r="P813" t="s">
        <v>32</v>
      </c>
      <c r="Q813" t="s">
        <v>56</v>
      </c>
      <c r="R813" t="s">
        <v>1602</v>
      </c>
      <c r="S813">
        <v>1781.6819999999998</v>
      </c>
      <c r="T813">
        <v>7</v>
      </c>
      <c r="U813">
        <v>0.4</v>
      </c>
      <c r="V813">
        <v>-653.28340000000003</v>
      </c>
    </row>
    <row r="814" spans="1:22" x14ac:dyDescent="0.3">
      <c r="A814">
        <v>5066</v>
      </c>
      <c r="B814" t="s">
        <v>7973</v>
      </c>
      <c r="C814">
        <v>2014</v>
      </c>
      <c r="D814" s="27">
        <v>41974</v>
      </c>
      <c r="E814" s="27">
        <v>41981</v>
      </c>
      <c r="F814" t="s">
        <v>50</v>
      </c>
      <c r="G814" t="s">
        <v>5523</v>
      </c>
      <c r="H814" t="s">
        <v>5524</v>
      </c>
      <c r="I814" t="s">
        <v>26</v>
      </c>
      <c r="J814" t="s">
        <v>27</v>
      </c>
      <c r="K814" t="s">
        <v>2221</v>
      </c>
      <c r="L814" t="s">
        <v>88</v>
      </c>
      <c r="M814">
        <v>27217</v>
      </c>
      <c r="N814" t="s">
        <v>30</v>
      </c>
      <c r="O814" t="s">
        <v>1074</v>
      </c>
      <c r="P814" t="s">
        <v>71</v>
      </c>
      <c r="Q814" t="s">
        <v>161</v>
      </c>
      <c r="R814" t="s">
        <v>1075</v>
      </c>
      <c r="S814">
        <v>383.97600000000006</v>
      </c>
      <c r="T814">
        <v>3</v>
      </c>
      <c r="U814">
        <v>0.2</v>
      </c>
      <c r="V814">
        <v>81.59490000000001</v>
      </c>
    </row>
    <row r="815" spans="1:22" x14ac:dyDescent="0.3">
      <c r="A815">
        <v>5061</v>
      </c>
      <c r="B815" t="s">
        <v>7969</v>
      </c>
      <c r="C815">
        <v>2013</v>
      </c>
      <c r="D815" s="27">
        <v>41614</v>
      </c>
      <c r="E815" s="27">
        <v>41616</v>
      </c>
      <c r="F815" t="s">
        <v>23</v>
      </c>
      <c r="G815" t="s">
        <v>1997</v>
      </c>
      <c r="H815" t="s">
        <v>1998</v>
      </c>
      <c r="I815" t="s">
        <v>26</v>
      </c>
      <c r="J815" t="s">
        <v>27</v>
      </c>
      <c r="K815" t="s">
        <v>7970</v>
      </c>
      <c r="L815" t="s">
        <v>29</v>
      </c>
      <c r="M815">
        <v>40324</v>
      </c>
      <c r="N815" t="s">
        <v>30</v>
      </c>
      <c r="O815" t="s">
        <v>1542</v>
      </c>
      <c r="P815" t="s">
        <v>46</v>
      </c>
      <c r="Q815" t="s">
        <v>59</v>
      </c>
      <c r="R815" t="s">
        <v>1543</v>
      </c>
      <c r="S815">
        <v>584.82000000000005</v>
      </c>
      <c r="T815">
        <v>9</v>
      </c>
      <c r="U815">
        <v>0</v>
      </c>
      <c r="V815">
        <v>70.178400000000025</v>
      </c>
    </row>
    <row r="816" spans="1:22" x14ac:dyDescent="0.3">
      <c r="A816">
        <v>5060</v>
      </c>
      <c r="B816" t="s">
        <v>7969</v>
      </c>
      <c r="C816">
        <v>2013</v>
      </c>
      <c r="D816" s="27">
        <v>41614</v>
      </c>
      <c r="E816" s="27">
        <v>41616</v>
      </c>
      <c r="F816" t="s">
        <v>23</v>
      </c>
      <c r="G816" t="s">
        <v>1997</v>
      </c>
      <c r="H816" t="s">
        <v>1998</v>
      </c>
      <c r="I816" t="s">
        <v>26</v>
      </c>
      <c r="J816" t="s">
        <v>27</v>
      </c>
      <c r="K816" t="s">
        <v>7970</v>
      </c>
      <c r="L816" t="s">
        <v>29</v>
      </c>
      <c r="M816">
        <v>40324</v>
      </c>
      <c r="N816" t="s">
        <v>30</v>
      </c>
      <c r="O816" t="s">
        <v>2951</v>
      </c>
      <c r="P816" t="s">
        <v>71</v>
      </c>
      <c r="Q816" t="s">
        <v>72</v>
      </c>
      <c r="R816" t="s">
        <v>2952</v>
      </c>
      <c r="S816">
        <v>699.98</v>
      </c>
      <c r="T816">
        <v>2</v>
      </c>
      <c r="U816">
        <v>0</v>
      </c>
      <c r="V816">
        <v>195.99440000000004</v>
      </c>
    </row>
    <row r="817" spans="1:22" x14ac:dyDescent="0.3">
      <c r="A817">
        <v>5034</v>
      </c>
      <c r="B817" t="s">
        <v>7955</v>
      </c>
      <c r="C817">
        <v>2013</v>
      </c>
      <c r="D817" s="27">
        <v>41635</v>
      </c>
      <c r="E817" s="27">
        <v>41642</v>
      </c>
      <c r="F817" t="s">
        <v>50</v>
      </c>
      <c r="G817" t="s">
        <v>1532</v>
      </c>
      <c r="H817" t="s">
        <v>1533</v>
      </c>
      <c r="I817" t="s">
        <v>41</v>
      </c>
      <c r="J817" t="s">
        <v>27</v>
      </c>
      <c r="K817" t="s">
        <v>3936</v>
      </c>
      <c r="L817" t="s">
        <v>788</v>
      </c>
      <c r="M817">
        <v>8360</v>
      </c>
      <c r="N817" t="s">
        <v>148</v>
      </c>
      <c r="O817" t="s">
        <v>5191</v>
      </c>
      <c r="P817" t="s">
        <v>46</v>
      </c>
      <c r="Q817" t="s">
        <v>78</v>
      </c>
      <c r="R817" t="s">
        <v>5192</v>
      </c>
      <c r="S817">
        <v>26.49</v>
      </c>
      <c r="T817">
        <v>1</v>
      </c>
      <c r="U817">
        <v>0</v>
      </c>
      <c r="V817">
        <v>7.4172000000000011</v>
      </c>
    </row>
    <row r="818" spans="1:22" x14ac:dyDescent="0.3">
      <c r="A818">
        <v>5033</v>
      </c>
      <c r="B818" t="s">
        <v>7955</v>
      </c>
      <c r="C818">
        <v>2013</v>
      </c>
      <c r="D818" s="27">
        <v>41635</v>
      </c>
      <c r="E818" s="27">
        <v>41642</v>
      </c>
      <c r="F818" t="s">
        <v>50</v>
      </c>
      <c r="G818" t="s">
        <v>1532</v>
      </c>
      <c r="H818" t="s">
        <v>1533</v>
      </c>
      <c r="I818" t="s">
        <v>41</v>
      </c>
      <c r="J818" t="s">
        <v>27</v>
      </c>
      <c r="K818" t="s">
        <v>3936</v>
      </c>
      <c r="L818" t="s">
        <v>788</v>
      </c>
      <c r="M818">
        <v>8360</v>
      </c>
      <c r="N818" t="s">
        <v>148</v>
      </c>
      <c r="O818" t="s">
        <v>281</v>
      </c>
      <c r="P818" t="s">
        <v>32</v>
      </c>
      <c r="Q818" t="s">
        <v>36</v>
      </c>
      <c r="R818" t="s">
        <v>282</v>
      </c>
      <c r="S818">
        <v>212.94</v>
      </c>
      <c r="T818">
        <v>3</v>
      </c>
      <c r="U818">
        <v>0</v>
      </c>
      <c r="V818">
        <v>25.552800000000005</v>
      </c>
    </row>
    <row r="819" spans="1:22" x14ac:dyDescent="0.3">
      <c r="A819">
        <v>5024</v>
      </c>
      <c r="B819" t="s">
        <v>7949</v>
      </c>
      <c r="C819">
        <v>2013</v>
      </c>
      <c r="D819" s="27">
        <v>41627</v>
      </c>
      <c r="E819" s="27">
        <v>41633</v>
      </c>
      <c r="F819" t="s">
        <v>50</v>
      </c>
      <c r="G819" t="s">
        <v>1645</v>
      </c>
      <c r="H819" t="s">
        <v>1646</v>
      </c>
      <c r="I819" t="s">
        <v>26</v>
      </c>
      <c r="J819" t="s">
        <v>27</v>
      </c>
      <c r="K819" t="s">
        <v>947</v>
      </c>
      <c r="L819" t="s">
        <v>43</v>
      </c>
      <c r="M819">
        <v>92037</v>
      </c>
      <c r="N819" t="s">
        <v>44</v>
      </c>
      <c r="O819" t="s">
        <v>7111</v>
      </c>
      <c r="P819" t="s">
        <v>32</v>
      </c>
      <c r="Q819" t="s">
        <v>65</v>
      </c>
      <c r="R819" t="s">
        <v>7112</v>
      </c>
      <c r="S819">
        <v>39.92</v>
      </c>
      <c r="T819">
        <v>4</v>
      </c>
      <c r="U819">
        <v>0</v>
      </c>
      <c r="V819">
        <v>11.177600000000002</v>
      </c>
    </row>
    <row r="820" spans="1:22" x14ac:dyDescent="0.3">
      <c r="A820">
        <v>5023</v>
      </c>
      <c r="B820" t="s">
        <v>7949</v>
      </c>
      <c r="C820">
        <v>2013</v>
      </c>
      <c r="D820" s="27">
        <v>41627</v>
      </c>
      <c r="E820" s="27">
        <v>41633</v>
      </c>
      <c r="F820" t="s">
        <v>50</v>
      </c>
      <c r="G820" t="s">
        <v>1645</v>
      </c>
      <c r="H820" t="s">
        <v>1646</v>
      </c>
      <c r="I820" t="s">
        <v>26</v>
      </c>
      <c r="J820" t="s">
        <v>27</v>
      </c>
      <c r="K820" t="s">
        <v>947</v>
      </c>
      <c r="L820" t="s">
        <v>43</v>
      </c>
      <c r="M820">
        <v>92037</v>
      </c>
      <c r="N820" t="s">
        <v>44</v>
      </c>
      <c r="O820" t="s">
        <v>907</v>
      </c>
      <c r="P820" t="s">
        <v>71</v>
      </c>
      <c r="Q820" t="s">
        <v>161</v>
      </c>
      <c r="R820" t="s">
        <v>908</v>
      </c>
      <c r="S820">
        <v>772.47</v>
      </c>
      <c r="T820">
        <v>3</v>
      </c>
      <c r="U820">
        <v>0</v>
      </c>
      <c r="V820">
        <v>146.76929999999993</v>
      </c>
    </row>
    <row r="821" spans="1:22" x14ac:dyDescent="0.3">
      <c r="A821">
        <v>5022</v>
      </c>
      <c r="B821" t="s">
        <v>7949</v>
      </c>
      <c r="C821">
        <v>2013</v>
      </c>
      <c r="D821" s="27">
        <v>41627</v>
      </c>
      <c r="E821" s="27">
        <v>41633</v>
      </c>
      <c r="F821" t="s">
        <v>50</v>
      </c>
      <c r="G821" t="s">
        <v>1645</v>
      </c>
      <c r="H821" t="s">
        <v>1646</v>
      </c>
      <c r="I821" t="s">
        <v>26</v>
      </c>
      <c r="J821" t="s">
        <v>27</v>
      </c>
      <c r="K821" t="s">
        <v>947</v>
      </c>
      <c r="L821" t="s">
        <v>43</v>
      </c>
      <c r="M821">
        <v>92037</v>
      </c>
      <c r="N821" t="s">
        <v>44</v>
      </c>
      <c r="O821" t="s">
        <v>1854</v>
      </c>
      <c r="P821" t="s">
        <v>71</v>
      </c>
      <c r="Q821" t="s">
        <v>161</v>
      </c>
      <c r="R821" t="s">
        <v>1855</v>
      </c>
      <c r="S821">
        <v>72.64</v>
      </c>
      <c r="T821">
        <v>2</v>
      </c>
      <c r="U821">
        <v>0</v>
      </c>
      <c r="V821">
        <v>21.791999999999994</v>
      </c>
    </row>
    <row r="822" spans="1:22" x14ac:dyDescent="0.3">
      <c r="A822">
        <v>4995</v>
      </c>
      <c r="B822" t="s">
        <v>7916</v>
      </c>
      <c r="C822">
        <v>2012</v>
      </c>
      <c r="D822" s="27">
        <v>41261</v>
      </c>
      <c r="E822" s="27">
        <v>41268</v>
      </c>
      <c r="F822" t="s">
        <v>50</v>
      </c>
      <c r="G822" t="s">
        <v>4343</v>
      </c>
      <c r="H822" t="s">
        <v>4344</v>
      </c>
      <c r="I822" t="s">
        <v>41</v>
      </c>
      <c r="J822" t="s">
        <v>27</v>
      </c>
      <c r="K822" t="s">
        <v>334</v>
      </c>
      <c r="L822" t="s">
        <v>335</v>
      </c>
      <c r="M822">
        <v>38109</v>
      </c>
      <c r="N822" t="s">
        <v>30</v>
      </c>
      <c r="O822" t="s">
        <v>2069</v>
      </c>
      <c r="P822" t="s">
        <v>32</v>
      </c>
      <c r="Q822" t="s">
        <v>65</v>
      </c>
      <c r="R822" t="s">
        <v>2070</v>
      </c>
      <c r="S822">
        <v>20.32</v>
      </c>
      <c r="T822">
        <v>5</v>
      </c>
      <c r="U822">
        <v>0.2</v>
      </c>
      <c r="V822">
        <v>3.5559999999999992</v>
      </c>
    </row>
    <row r="823" spans="1:22" x14ac:dyDescent="0.3">
      <c r="A823">
        <v>4994</v>
      </c>
      <c r="B823" t="s">
        <v>7916</v>
      </c>
      <c r="C823">
        <v>2012</v>
      </c>
      <c r="D823" s="27">
        <v>41261</v>
      </c>
      <c r="E823" s="27">
        <v>41268</v>
      </c>
      <c r="F823" t="s">
        <v>50</v>
      </c>
      <c r="G823" t="s">
        <v>4343</v>
      </c>
      <c r="H823" t="s">
        <v>4344</v>
      </c>
      <c r="I823" t="s">
        <v>41</v>
      </c>
      <c r="J823" t="s">
        <v>27</v>
      </c>
      <c r="K823" t="s">
        <v>334</v>
      </c>
      <c r="L823" t="s">
        <v>335</v>
      </c>
      <c r="M823">
        <v>38109</v>
      </c>
      <c r="N823" t="s">
        <v>30</v>
      </c>
      <c r="O823" t="s">
        <v>4982</v>
      </c>
      <c r="P823" t="s">
        <v>46</v>
      </c>
      <c r="Q823" t="s">
        <v>47</v>
      </c>
      <c r="R823" t="s">
        <v>4983</v>
      </c>
      <c r="S823">
        <v>18.431999999999999</v>
      </c>
      <c r="T823">
        <v>8</v>
      </c>
      <c r="U823">
        <v>0.2</v>
      </c>
      <c r="V823">
        <v>5.9903999999999984</v>
      </c>
    </row>
    <row r="824" spans="1:22" x14ac:dyDescent="0.3">
      <c r="A824">
        <v>4993</v>
      </c>
      <c r="B824" t="s">
        <v>7916</v>
      </c>
      <c r="C824">
        <v>2012</v>
      </c>
      <c r="D824" s="27">
        <v>41261</v>
      </c>
      <c r="E824" s="27">
        <v>41268</v>
      </c>
      <c r="F824" t="s">
        <v>50</v>
      </c>
      <c r="G824" t="s">
        <v>4343</v>
      </c>
      <c r="H824" t="s">
        <v>4344</v>
      </c>
      <c r="I824" t="s">
        <v>41</v>
      </c>
      <c r="J824" t="s">
        <v>27</v>
      </c>
      <c r="K824" t="s">
        <v>334</v>
      </c>
      <c r="L824" t="s">
        <v>335</v>
      </c>
      <c r="M824">
        <v>38109</v>
      </c>
      <c r="N824" t="s">
        <v>30</v>
      </c>
      <c r="O824" t="s">
        <v>2956</v>
      </c>
      <c r="P824" t="s">
        <v>46</v>
      </c>
      <c r="Q824" t="s">
        <v>173</v>
      </c>
      <c r="R824" t="s">
        <v>2957</v>
      </c>
      <c r="S824">
        <v>55.936000000000007</v>
      </c>
      <c r="T824">
        <v>8</v>
      </c>
      <c r="U824">
        <v>0.2</v>
      </c>
      <c r="V824">
        <v>18.878399999999999</v>
      </c>
    </row>
    <row r="825" spans="1:22" x14ac:dyDescent="0.3">
      <c r="A825">
        <v>4992</v>
      </c>
      <c r="B825" t="s">
        <v>7915</v>
      </c>
      <c r="C825">
        <v>2014</v>
      </c>
      <c r="D825" s="27">
        <v>41981</v>
      </c>
      <c r="E825" s="27">
        <v>41987</v>
      </c>
      <c r="F825" t="s">
        <v>50</v>
      </c>
      <c r="G825" t="s">
        <v>3630</v>
      </c>
      <c r="H825" t="s">
        <v>3631</v>
      </c>
      <c r="I825" t="s">
        <v>41</v>
      </c>
      <c r="J825" t="s">
        <v>27</v>
      </c>
      <c r="K825" t="s">
        <v>303</v>
      </c>
      <c r="L825" t="s">
        <v>211</v>
      </c>
      <c r="M825">
        <v>60653</v>
      </c>
      <c r="N825" t="s">
        <v>105</v>
      </c>
      <c r="O825" t="s">
        <v>7208</v>
      </c>
      <c r="P825" t="s">
        <v>46</v>
      </c>
      <c r="Q825" t="s">
        <v>75</v>
      </c>
      <c r="R825" t="s">
        <v>7209</v>
      </c>
      <c r="S825">
        <v>1889.9899999999998</v>
      </c>
      <c r="T825">
        <v>5</v>
      </c>
      <c r="U825">
        <v>0.8</v>
      </c>
      <c r="V825">
        <v>-2929.4845000000005</v>
      </c>
    </row>
    <row r="826" spans="1:22" x14ac:dyDescent="0.3">
      <c r="A826">
        <v>4982</v>
      </c>
      <c r="B826" t="s">
        <v>7908</v>
      </c>
      <c r="C826">
        <v>2013</v>
      </c>
      <c r="D826" s="27">
        <v>41618</v>
      </c>
      <c r="E826" s="27">
        <v>41622</v>
      </c>
      <c r="F826" t="s">
        <v>23</v>
      </c>
      <c r="G826" t="s">
        <v>2806</v>
      </c>
      <c r="H826" t="s">
        <v>2807</v>
      </c>
      <c r="I826" t="s">
        <v>41</v>
      </c>
      <c r="J826" t="s">
        <v>27</v>
      </c>
      <c r="K826" t="s">
        <v>303</v>
      </c>
      <c r="L826" t="s">
        <v>211</v>
      </c>
      <c r="M826">
        <v>60610</v>
      </c>
      <c r="N826" t="s">
        <v>105</v>
      </c>
      <c r="O826" t="s">
        <v>7226</v>
      </c>
      <c r="P826" t="s">
        <v>71</v>
      </c>
      <c r="Q826" t="s">
        <v>161</v>
      </c>
      <c r="R826" t="s">
        <v>7227</v>
      </c>
      <c r="S826">
        <v>19.040000000000003</v>
      </c>
      <c r="T826">
        <v>4</v>
      </c>
      <c r="U826">
        <v>0.2</v>
      </c>
      <c r="V826">
        <v>-1.4279999999999999</v>
      </c>
    </row>
    <row r="827" spans="1:22" x14ac:dyDescent="0.3">
      <c r="A827">
        <v>4981</v>
      </c>
      <c r="B827" t="s">
        <v>7908</v>
      </c>
      <c r="C827">
        <v>2013</v>
      </c>
      <c r="D827" s="27">
        <v>41618</v>
      </c>
      <c r="E827" s="27">
        <v>41622</v>
      </c>
      <c r="F827" t="s">
        <v>23</v>
      </c>
      <c r="G827" t="s">
        <v>2806</v>
      </c>
      <c r="H827" t="s">
        <v>2807</v>
      </c>
      <c r="I827" t="s">
        <v>41</v>
      </c>
      <c r="J827" t="s">
        <v>27</v>
      </c>
      <c r="K827" t="s">
        <v>303</v>
      </c>
      <c r="L827" t="s">
        <v>211</v>
      </c>
      <c r="M827">
        <v>60610</v>
      </c>
      <c r="N827" t="s">
        <v>105</v>
      </c>
      <c r="O827" t="s">
        <v>3619</v>
      </c>
      <c r="P827" t="s">
        <v>46</v>
      </c>
      <c r="Q827" t="s">
        <v>78</v>
      </c>
      <c r="R827" t="s">
        <v>3620</v>
      </c>
      <c r="S827">
        <v>4.355999999999999</v>
      </c>
      <c r="T827">
        <v>2</v>
      </c>
      <c r="U827">
        <v>0.8</v>
      </c>
      <c r="V827">
        <v>-11.761200000000002</v>
      </c>
    </row>
    <row r="828" spans="1:22" x14ac:dyDescent="0.3">
      <c r="A828">
        <v>4980</v>
      </c>
      <c r="B828" t="s">
        <v>7908</v>
      </c>
      <c r="C828">
        <v>2013</v>
      </c>
      <c r="D828" s="27">
        <v>41618</v>
      </c>
      <c r="E828" s="27">
        <v>41622</v>
      </c>
      <c r="F828" t="s">
        <v>23</v>
      </c>
      <c r="G828" t="s">
        <v>2806</v>
      </c>
      <c r="H828" t="s">
        <v>2807</v>
      </c>
      <c r="I828" t="s">
        <v>41</v>
      </c>
      <c r="J828" t="s">
        <v>27</v>
      </c>
      <c r="K828" t="s">
        <v>303</v>
      </c>
      <c r="L828" t="s">
        <v>211</v>
      </c>
      <c r="M828">
        <v>60610</v>
      </c>
      <c r="N828" t="s">
        <v>105</v>
      </c>
      <c r="O828" t="s">
        <v>5065</v>
      </c>
      <c r="P828" t="s">
        <v>46</v>
      </c>
      <c r="Q828" t="s">
        <v>578</v>
      </c>
      <c r="R828" t="s">
        <v>5066</v>
      </c>
      <c r="S828">
        <v>20.568000000000001</v>
      </c>
      <c r="T828">
        <v>3</v>
      </c>
      <c r="U828">
        <v>0.2</v>
      </c>
      <c r="V828">
        <v>1.5426000000000002</v>
      </c>
    </row>
    <row r="829" spans="1:22" x14ac:dyDescent="0.3">
      <c r="A829">
        <v>4979</v>
      </c>
      <c r="B829" t="s">
        <v>7907</v>
      </c>
      <c r="C829">
        <v>2012</v>
      </c>
      <c r="D829" s="27">
        <v>41250</v>
      </c>
      <c r="E829" s="27">
        <v>41252</v>
      </c>
      <c r="F829" t="s">
        <v>188</v>
      </c>
      <c r="G829" t="s">
        <v>989</v>
      </c>
      <c r="H829" t="s">
        <v>990</v>
      </c>
      <c r="I829" t="s">
        <v>26</v>
      </c>
      <c r="J829" t="s">
        <v>27</v>
      </c>
      <c r="K829" t="s">
        <v>266</v>
      </c>
      <c r="L829" t="s">
        <v>267</v>
      </c>
      <c r="M829">
        <v>10024</v>
      </c>
      <c r="N829" t="s">
        <v>148</v>
      </c>
      <c r="O829" t="s">
        <v>3748</v>
      </c>
      <c r="P829" t="s">
        <v>71</v>
      </c>
      <c r="Q829" t="s">
        <v>72</v>
      </c>
      <c r="R829" t="s">
        <v>3749</v>
      </c>
      <c r="S829">
        <v>773.94</v>
      </c>
      <c r="T829">
        <v>6</v>
      </c>
      <c r="U829">
        <v>0</v>
      </c>
      <c r="V829">
        <v>224.4426</v>
      </c>
    </row>
    <row r="830" spans="1:22" x14ac:dyDescent="0.3">
      <c r="A830">
        <v>4978</v>
      </c>
      <c r="B830" t="s">
        <v>7907</v>
      </c>
      <c r="C830">
        <v>2012</v>
      </c>
      <c r="D830" s="27">
        <v>41250</v>
      </c>
      <c r="E830" s="27">
        <v>41252</v>
      </c>
      <c r="F830" t="s">
        <v>188</v>
      </c>
      <c r="G830" t="s">
        <v>989</v>
      </c>
      <c r="H830" t="s">
        <v>990</v>
      </c>
      <c r="I830" t="s">
        <v>26</v>
      </c>
      <c r="J830" t="s">
        <v>27</v>
      </c>
      <c r="K830" t="s">
        <v>266</v>
      </c>
      <c r="L830" t="s">
        <v>267</v>
      </c>
      <c r="M830">
        <v>10024</v>
      </c>
      <c r="N830" t="s">
        <v>148</v>
      </c>
      <c r="O830" t="s">
        <v>3168</v>
      </c>
      <c r="P830" t="s">
        <v>46</v>
      </c>
      <c r="Q830" t="s">
        <v>75</v>
      </c>
      <c r="R830" t="s">
        <v>3169</v>
      </c>
      <c r="S830">
        <v>6.6879999999999997</v>
      </c>
      <c r="T830">
        <v>2</v>
      </c>
      <c r="U830">
        <v>0.2</v>
      </c>
      <c r="V830">
        <v>2.3407999999999998</v>
      </c>
    </row>
    <row r="831" spans="1:22" x14ac:dyDescent="0.3">
      <c r="A831">
        <v>4977</v>
      </c>
      <c r="B831" t="s">
        <v>7907</v>
      </c>
      <c r="C831">
        <v>2012</v>
      </c>
      <c r="D831" s="27">
        <v>41250</v>
      </c>
      <c r="E831" s="27">
        <v>41252</v>
      </c>
      <c r="F831" t="s">
        <v>188</v>
      </c>
      <c r="G831" t="s">
        <v>989</v>
      </c>
      <c r="H831" t="s">
        <v>990</v>
      </c>
      <c r="I831" t="s">
        <v>26</v>
      </c>
      <c r="J831" t="s">
        <v>27</v>
      </c>
      <c r="K831" t="s">
        <v>266</v>
      </c>
      <c r="L831" t="s">
        <v>267</v>
      </c>
      <c r="M831">
        <v>10024</v>
      </c>
      <c r="N831" t="s">
        <v>148</v>
      </c>
      <c r="O831" t="s">
        <v>3424</v>
      </c>
      <c r="P831" t="s">
        <v>46</v>
      </c>
      <c r="Q831" t="s">
        <v>75</v>
      </c>
      <c r="R831" t="s">
        <v>3425</v>
      </c>
      <c r="S831">
        <v>21.36</v>
      </c>
      <c r="T831">
        <v>5</v>
      </c>
      <c r="U831">
        <v>0.2</v>
      </c>
      <c r="V831">
        <v>7.2089999999999996</v>
      </c>
    </row>
    <row r="832" spans="1:22" x14ac:dyDescent="0.3">
      <c r="A832">
        <v>4953</v>
      </c>
      <c r="B832" t="s">
        <v>7890</v>
      </c>
      <c r="C832">
        <v>2014</v>
      </c>
      <c r="D832" s="27">
        <v>41982</v>
      </c>
      <c r="E832" s="27">
        <v>41986</v>
      </c>
      <c r="F832" t="s">
        <v>23</v>
      </c>
      <c r="G832" t="s">
        <v>1108</v>
      </c>
      <c r="H832" t="s">
        <v>1109</v>
      </c>
      <c r="I832" t="s">
        <v>41</v>
      </c>
      <c r="J832" t="s">
        <v>27</v>
      </c>
      <c r="K832" t="s">
        <v>127</v>
      </c>
      <c r="L832" t="s">
        <v>43</v>
      </c>
      <c r="M832">
        <v>94109</v>
      </c>
      <c r="N832" t="s">
        <v>44</v>
      </c>
      <c r="O832" t="s">
        <v>7891</v>
      </c>
      <c r="P832" t="s">
        <v>46</v>
      </c>
      <c r="Q832" t="s">
        <v>78</v>
      </c>
      <c r="R832" t="s">
        <v>7892</v>
      </c>
      <c r="S832">
        <v>69.48</v>
      </c>
      <c r="T832">
        <v>1</v>
      </c>
      <c r="U832">
        <v>0</v>
      </c>
      <c r="V832">
        <v>20.843999999999994</v>
      </c>
    </row>
    <row r="833" spans="1:22" x14ac:dyDescent="0.3">
      <c r="A833">
        <v>4944</v>
      </c>
      <c r="B833" t="s">
        <v>7884</v>
      </c>
      <c r="C833">
        <v>2014</v>
      </c>
      <c r="D833" s="27">
        <v>41995</v>
      </c>
      <c r="E833" s="27">
        <v>42001</v>
      </c>
      <c r="F833" t="s">
        <v>50</v>
      </c>
      <c r="G833" t="s">
        <v>3647</v>
      </c>
      <c r="H833" t="s">
        <v>3648</v>
      </c>
      <c r="I833" t="s">
        <v>26</v>
      </c>
      <c r="J833" t="s">
        <v>27</v>
      </c>
      <c r="K833" t="s">
        <v>4268</v>
      </c>
      <c r="L833" t="s">
        <v>254</v>
      </c>
      <c r="M833">
        <v>47905</v>
      </c>
      <c r="N833" t="s">
        <v>105</v>
      </c>
      <c r="O833" t="s">
        <v>1769</v>
      </c>
      <c r="P833" t="s">
        <v>46</v>
      </c>
      <c r="Q833" t="s">
        <v>59</v>
      </c>
      <c r="R833" t="s">
        <v>1770</v>
      </c>
      <c r="S833">
        <v>375.34</v>
      </c>
      <c r="T833">
        <v>1</v>
      </c>
      <c r="U833">
        <v>0</v>
      </c>
      <c r="V833">
        <v>18.766999999999996</v>
      </c>
    </row>
    <row r="834" spans="1:22" x14ac:dyDescent="0.3">
      <c r="A834">
        <v>4929</v>
      </c>
      <c r="B834" t="s">
        <v>7870</v>
      </c>
      <c r="C834">
        <v>2014</v>
      </c>
      <c r="D834" s="27">
        <v>41975</v>
      </c>
      <c r="E834" s="27">
        <v>41980</v>
      </c>
      <c r="F834" t="s">
        <v>50</v>
      </c>
      <c r="G834" t="s">
        <v>531</v>
      </c>
      <c r="H834" t="s">
        <v>532</v>
      </c>
      <c r="I834" t="s">
        <v>102</v>
      </c>
      <c r="J834" t="s">
        <v>27</v>
      </c>
      <c r="K834" t="s">
        <v>746</v>
      </c>
      <c r="L834" t="s">
        <v>747</v>
      </c>
      <c r="M834">
        <v>6824</v>
      </c>
      <c r="N834" t="s">
        <v>148</v>
      </c>
      <c r="O834" t="s">
        <v>4730</v>
      </c>
      <c r="P834" t="s">
        <v>32</v>
      </c>
      <c r="Q834" t="s">
        <v>36</v>
      </c>
      <c r="R834" t="s">
        <v>4731</v>
      </c>
      <c r="S834">
        <v>897.15000000000009</v>
      </c>
      <c r="T834">
        <v>3</v>
      </c>
      <c r="U834">
        <v>0</v>
      </c>
      <c r="V834">
        <v>251.20200000000003</v>
      </c>
    </row>
    <row r="835" spans="1:22" x14ac:dyDescent="0.3">
      <c r="A835">
        <v>4928</v>
      </c>
      <c r="B835" t="s">
        <v>7870</v>
      </c>
      <c r="C835">
        <v>2014</v>
      </c>
      <c r="D835" s="27">
        <v>41975</v>
      </c>
      <c r="E835" s="27">
        <v>41980</v>
      </c>
      <c r="F835" t="s">
        <v>50</v>
      </c>
      <c r="G835" t="s">
        <v>531</v>
      </c>
      <c r="H835" t="s">
        <v>532</v>
      </c>
      <c r="I835" t="s">
        <v>102</v>
      </c>
      <c r="J835" t="s">
        <v>27</v>
      </c>
      <c r="K835" t="s">
        <v>746</v>
      </c>
      <c r="L835" t="s">
        <v>747</v>
      </c>
      <c r="M835">
        <v>6824</v>
      </c>
      <c r="N835" t="s">
        <v>148</v>
      </c>
      <c r="O835" t="s">
        <v>4785</v>
      </c>
      <c r="P835" t="s">
        <v>46</v>
      </c>
      <c r="Q835" t="s">
        <v>90</v>
      </c>
      <c r="R835" t="s">
        <v>4786</v>
      </c>
      <c r="S835">
        <v>19.440000000000001</v>
      </c>
      <c r="T835">
        <v>3</v>
      </c>
      <c r="U835">
        <v>0</v>
      </c>
      <c r="V835">
        <v>9.3312000000000008</v>
      </c>
    </row>
    <row r="836" spans="1:22" x14ac:dyDescent="0.3">
      <c r="A836">
        <v>4925</v>
      </c>
      <c r="B836" t="s">
        <v>7865</v>
      </c>
      <c r="C836">
        <v>2014</v>
      </c>
      <c r="D836" s="27">
        <v>41999</v>
      </c>
      <c r="E836" s="27">
        <v>42003</v>
      </c>
      <c r="F836" t="s">
        <v>23</v>
      </c>
      <c r="G836" t="s">
        <v>3503</v>
      </c>
      <c r="H836" t="s">
        <v>3504</v>
      </c>
      <c r="I836" t="s">
        <v>102</v>
      </c>
      <c r="J836" t="s">
        <v>27</v>
      </c>
      <c r="K836" t="s">
        <v>1681</v>
      </c>
      <c r="L836" t="s">
        <v>358</v>
      </c>
      <c r="M836">
        <v>35810</v>
      </c>
      <c r="N836" t="s">
        <v>30</v>
      </c>
      <c r="O836" t="s">
        <v>5833</v>
      </c>
      <c r="P836" t="s">
        <v>71</v>
      </c>
      <c r="Q836" t="s">
        <v>72</v>
      </c>
      <c r="R836" t="s">
        <v>5834</v>
      </c>
      <c r="S836">
        <v>90.48</v>
      </c>
      <c r="T836">
        <v>2</v>
      </c>
      <c r="U836">
        <v>0</v>
      </c>
      <c r="V836">
        <v>23.524799999999999</v>
      </c>
    </row>
    <row r="837" spans="1:22" x14ac:dyDescent="0.3">
      <c r="A837">
        <v>4924</v>
      </c>
      <c r="B837" t="s">
        <v>7865</v>
      </c>
      <c r="C837">
        <v>2014</v>
      </c>
      <c r="D837" s="27">
        <v>41999</v>
      </c>
      <c r="E837" s="27">
        <v>42003</v>
      </c>
      <c r="F837" t="s">
        <v>23</v>
      </c>
      <c r="G837" t="s">
        <v>3503</v>
      </c>
      <c r="H837" t="s">
        <v>3504</v>
      </c>
      <c r="I837" t="s">
        <v>102</v>
      </c>
      <c r="J837" t="s">
        <v>27</v>
      </c>
      <c r="K837" t="s">
        <v>1681</v>
      </c>
      <c r="L837" t="s">
        <v>358</v>
      </c>
      <c r="M837">
        <v>35810</v>
      </c>
      <c r="N837" t="s">
        <v>30</v>
      </c>
      <c r="O837" t="s">
        <v>3569</v>
      </c>
      <c r="P837" t="s">
        <v>46</v>
      </c>
      <c r="Q837" t="s">
        <v>90</v>
      </c>
      <c r="R837" t="s">
        <v>3570</v>
      </c>
      <c r="S837">
        <v>629.09999999999991</v>
      </c>
      <c r="T837">
        <v>6</v>
      </c>
      <c r="U837">
        <v>0</v>
      </c>
      <c r="V837">
        <v>301.96799999999996</v>
      </c>
    </row>
    <row r="838" spans="1:22" x14ac:dyDescent="0.3">
      <c r="A838">
        <v>4923</v>
      </c>
      <c r="B838" t="s">
        <v>7865</v>
      </c>
      <c r="C838">
        <v>2014</v>
      </c>
      <c r="D838" s="27">
        <v>41999</v>
      </c>
      <c r="E838" s="27">
        <v>42003</v>
      </c>
      <c r="F838" t="s">
        <v>23</v>
      </c>
      <c r="G838" t="s">
        <v>3503</v>
      </c>
      <c r="H838" t="s">
        <v>3504</v>
      </c>
      <c r="I838" t="s">
        <v>102</v>
      </c>
      <c r="J838" t="s">
        <v>27</v>
      </c>
      <c r="K838" t="s">
        <v>1681</v>
      </c>
      <c r="L838" t="s">
        <v>358</v>
      </c>
      <c r="M838">
        <v>35810</v>
      </c>
      <c r="N838" t="s">
        <v>30</v>
      </c>
      <c r="O838" t="s">
        <v>3142</v>
      </c>
      <c r="P838" t="s">
        <v>46</v>
      </c>
      <c r="Q838" t="s">
        <v>269</v>
      </c>
      <c r="R838" t="s">
        <v>3143</v>
      </c>
      <c r="S838">
        <v>3.62</v>
      </c>
      <c r="T838">
        <v>2</v>
      </c>
      <c r="U838">
        <v>0</v>
      </c>
      <c r="V838">
        <v>1.1945999999999999</v>
      </c>
    </row>
    <row r="839" spans="1:22" x14ac:dyDescent="0.3">
      <c r="A839">
        <v>4922</v>
      </c>
      <c r="B839" t="s">
        <v>7865</v>
      </c>
      <c r="C839">
        <v>2014</v>
      </c>
      <c r="D839" s="27">
        <v>41999</v>
      </c>
      <c r="E839" s="27">
        <v>42003</v>
      </c>
      <c r="F839" t="s">
        <v>23</v>
      </c>
      <c r="G839" t="s">
        <v>3503</v>
      </c>
      <c r="H839" t="s">
        <v>3504</v>
      </c>
      <c r="I839" t="s">
        <v>102</v>
      </c>
      <c r="J839" t="s">
        <v>27</v>
      </c>
      <c r="K839" t="s">
        <v>1681</v>
      </c>
      <c r="L839" t="s">
        <v>358</v>
      </c>
      <c r="M839">
        <v>35810</v>
      </c>
      <c r="N839" t="s">
        <v>30</v>
      </c>
      <c r="O839" t="s">
        <v>7745</v>
      </c>
      <c r="P839" t="s">
        <v>46</v>
      </c>
      <c r="Q839" t="s">
        <v>90</v>
      </c>
      <c r="R839" t="s">
        <v>7746</v>
      </c>
      <c r="S839">
        <v>96.08</v>
      </c>
      <c r="T839">
        <v>2</v>
      </c>
      <c r="U839">
        <v>0</v>
      </c>
      <c r="V839">
        <v>46.118399999999994</v>
      </c>
    </row>
    <row r="840" spans="1:22" x14ac:dyDescent="0.3">
      <c r="A840">
        <v>4905</v>
      </c>
      <c r="B840" t="s">
        <v>7851</v>
      </c>
      <c r="C840">
        <v>2011</v>
      </c>
      <c r="D840" s="27">
        <v>40878</v>
      </c>
      <c r="E840" s="27">
        <v>40880</v>
      </c>
      <c r="F840" t="s">
        <v>23</v>
      </c>
      <c r="G840" t="s">
        <v>1779</v>
      </c>
      <c r="H840" t="s">
        <v>1780</v>
      </c>
      <c r="I840" t="s">
        <v>41</v>
      </c>
      <c r="J840" t="s">
        <v>27</v>
      </c>
      <c r="K840" t="s">
        <v>184</v>
      </c>
      <c r="L840" t="s">
        <v>104</v>
      </c>
      <c r="M840">
        <v>77070</v>
      </c>
      <c r="N840" t="s">
        <v>105</v>
      </c>
      <c r="O840" t="s">
        <v>2436</v>
      </c>
      <c r="P840" t="s">
        <v>32</v>
      </c>
      <c r="Q840" t="s">
        <v>36</v>
      </c>
      <c r="R840" t="s">
        <v>2437</v>
      </c>
      <c r="S840">
        <v>674.05799999999999</v>
      </c>
      <c r="T840">
        <v>3</v>
      </c>
      <c r="U840">
        <v>0.3</v>
      </c>
      <c r="V840">
        <v>-19.258800000000008</v>
      </c>
    </row>
    <row r="841" spans="1:22" x14ac:dyDescent="0.3">
      <c r="A841">
        <v>4902</v>
      </c>
      <c r="B841" t="s">
        <v>7849</v>
      </c>
      <c r="C841">
        <v>2014</v>
      </c>
      <c r="D841" s="27">
        <v>41991</v>
      </c>
      <c r="E841" s="27">
        <v>41995</v>
      </c>
      <c r="F841" t="s">
        <v>50</v>
      </c>
      <c r="G841" t="s">
        <v>1005</v>
      </c>
      <c r="H841" t="s">
        <v>1006</v>
      </c>
      <c r="I841" t="s">
        <v>41</v>
      </c>
      <c r="J841" t="s">
        <v>27</v>
      </c>
      <c r="K841" t="s">
        <v>1883</v>
      </c>
      <c r="L841" t="s">
        <v>43</v>
      </c>
      <c r="M841">
        <v>92804</v>
      </c>
      <c r="N841" t="s">
        <v>44</v>
      </c>
      <c r="O841" t="s">
        <v>5550</v>
      </c>
      <c r="P841" t="s">
        <v>46</v>
      </c>
      <c r="Q841" t="s">
        <v>578</v>
      </c>
      <c r="R841" t="s">
        <v>5551</v>
      </c>
      <c r="S841">
        <v>13.98</v>
      </c>
      <c r="T841">
        <v>1</v>
      </c>
      <c r="U841">
        <v>0</v>
      </c>
      <c r="V841">
        <v>3.6348000000000003</v>
      </c>
    </row>
    <row r="842" spans="1:22" x14ac:dyDescent="0.3">
      <c r="A842">
        <v>4901</v>
      </c>
      <c r="B842" t="s">
        <v>7849</v>
      </c>
      <c r="C842">
        <v>2014</v>
      </c>
      <c r="D842" s="27">
        <v>41991</v>
      </c>
      <c r="E842" s="27">
        <v>41995</v>
      </c>
      <c r="F842" t="s">
        <v>50</v>
      </c>
      <c r="G842" t="s">
        <v>1005</v>
      </c>
      <c r="H842" t="s">
        <v>1006</v>
      </c>
      <c r="I842" t="s">
        <v>41</v>
      </c>
      <c r="J842" t="s">
        <v>27</v>
      </c>
      <c r="K842" t="s">
        <v>1883</v>
      </c>
      <c r="L842" t="s">
        <v>43</v>
      </c>
      <c r="M842">
        <v>92804</v>
      </c>
      <c r="N842" t="s">
        <v>44</v>
      </c>
      <c r="O842" t="s">
        <v>3031</v>
      </c>
      <c r="P842" t="s">
        <v>46</v>
      </c>
      <c r="Q842" t="s">
        <v>59</v>
      </c>
      <c r="R842" t="s">
        <v>3032</v>
      </c>
      <c r="S842">
        <v>481.32</v>
      </c>
      <c r="T842">
        <v>4</v>
      </c>
      <c r="U842">
        <v>0</v>
      </c>
      <c r="V842">
        <v>125.14319999999998</v>
      </c>
    </row>
    <row r="843" spans="1:22" x14ac:dyDescent="0.3">
      <c r="A843">
        <v>4897</v>
      </c>
      <c r="B843" t="s">
        <v>7844</v>
      </c>
      <c r="C843">
        <v>2013</v>
      </c>
      <c r="D843" s="27">
        <v>41632</v>
      </c>
      <c r="E843" s="27">
        <v>41639</v>
      </c>
      <c r="F843" t="s">
        <v>50</v>
      </c>
      <c r="G843" t="s">
        <v>4764</v>
      </c>
      <c r="H843" t="s">
        <v>4765</v>
      </c>
      <c r="I843" t="s">
        <v>41</v>
      </c>
      <c r="J843" t="s">
        <v>27</v>
      </c>
      <c r="K843" t="s">
        <v>95</v>
      </c>
      <c r="L843" t="s">
        <v>96</v>
      </c>
      <c r="M843">
        <v>98103</v>
      </c>
      <c r="N843" t="s">
        <v>44</v>
      </c>
      <c r="O843" t="s">
        <v>5599</v>
      </c>
      <c r="P843" t="s">
        <v>46</v>
      </c>
      <c r="Q843" t="s">
        <v>59</v>
      </c>
      <c r="R843" t="s">
        <v>5600</v>
      </c>
      <c r="S843">
        <v>1117.92</v>
      </c>
      <c r="T843">
        <v>4</v>
      </c>
      <c r="U843">
        <v>0</v>
      </c>
      <c r="V843">
        <v>55.895999999999958</v>
      </c>
    </row>
    <row r="844" spans="1:22" x14ac:dyDescent="0.3">
      <c r="A844">
        <v>4896</v>
      </c>
      <c r="B844" t="s">
        <v>7844</v>
      </c>
      <c r="C844">
        <v>2013</v>
      </c>
      <c r="D844" s="27">
        <v>41632</v>
      </c>
      <c r="E844" s="27">
        <v>41639</v>
      </c>
      <c r="F844" t="s">
        <v>50</v>
      </c>
      <c r="G844" t="s">
        <v>4764</v>
      </c>
      <c r="H844" t="s">
        <v>4765</v>
      </c>
      <c r="I844" t="s">
        <v>41</v>
      </c>
      <c r="J844" t="s">
        <v>27</v>
      </c>
      <c r="K844" t="s">
        <v>95</v>
      </c>
      <c r="L844" t="s">
        <v>96</v>
      </c>
      <c r="M844">
        <v>98103</v>
      </c>
      <c r="N844" t="s">
        <v>44</v>
      </c>
      <c r="O844" t="s">
        <v>6396</v>
      </c>
      <c r="P844" t="s">
        <v>46</v>
      </c>
      <c r="Q844" t="s">
        <v>173</v>
      </c>
      <c r="R844" t="s">
        <v>186</v>
      </c>
      <c r="S844">
        <v>61.96</v>
      </c>
      <c r="T844">
        <v>2</v>
      </c>
      <c r="U844">
        <v>0</v>
      </c>
      <c r="V844">
        <v>30.360399999999998</v>
      </c>
    </row>
    <row r="845" spans="1:22" x14ac:dyDescent="0.3">
      <c r="A845">
        <v>4895</v>
      </c>
      <c r="B845" t="s">
        <v>7844</v>
      </c>
      <c r="C845">
        <v>2013</v>
      </c>
      <c r="D845" s="27">
        <v>41632</v>
      </c>
      <c r="E845" s="27">
        <v>41639</v>
      </c>
      <c r="F845" t="s">
        <v>50</v>
      </c>
      <c r="G845" t="s">
        <v>4764</v>
      </c>
      <c r="H845" t="s">
        <v>4765</v>
      </c>
      <c r="I845" t="s">
        <v>41</v>
      </c>
      <c r="J845" t="s">
        <v>27</v>
      </c>
      <c r="K845" t="s">
        <v>95</v>
      </c>
      <c r="L845" t="s">
        <v>96</v>
      </c>
      <c r="M845">
        <v>98103</v>
      </c>
      <c r="N845" t="s">
        <v>44</v>
      </c>
      <c r="O845" t="s">
        <v>590</v>
      </c>
      <c r="P845" t="s">
        <v>46</v>
      </c>
      <c r="Q845" t="s">
        <v>90</v>
      </c>
      <c r="R845" t="s">
        <v>591</v>
      </c>
      <c r="S845">
        <v>47.9</v>
      </c>
      <c r="T845">
        <v>1</v>
      </c>
      <c r="U845">
        <v>0</v>
      </c>
      <c r="V845">
        <v>22.991999999999997</v>
      </c>
    </row>
    <row r="846" spans="1:22" x14ac:dyDescent="0.3">
      <c r="A846">
        <v>4894</v>
      </c>
      <c r="B846" t="s">
        <v>7844</v>
      </c>
      <c r="C846">
        <v>2013</v>
      </c>
      <c r="D846" s="27">
        <v>41632</v>
      </c>
      <c r="E846" s="27">
        <v>41639</v>
      </c>
      <c r="F846" t="s">
        <v>50</v>
      </c>
      <c r="G846" t="s">
        <v>4764</v>
      </c>
      <c r="H846" t="s">
        <v>4765</v>
      </c>
      <c r="I846" t="s">
        <v>41</v>
      </c>
      <c r="J846" t="s">
        <v>27</v>
      </c>
      <c r="K846" t="s">
        <v>95</v>
      </c>
      <c r="L846" t="s">
        <v>96</v>
      </c>
      <c r="M846">
        <v>98103</v>
      </c>
      <c r="N846" t="s">
        <v>44</v>
      </c>
      <c r="O846" t="s">
        <v>1629</v>
      </c>
      <c r="P846" t="s">
        <v>46</v>
      </c>
      <c r="Q846" t="s">
        <v>59</v>
      </c>
      <c r="R846" t="s">
        <v>1630</v>
      </c>
      <c r="S846">
        <v>227.28</v>
      </c>
      <c r="T846">
        <v>2</v>
      </c>
      <c r="U846">
        <v>0</v>
      </c>
      <c r="V846">
        <v>2.2727999999999895</v>
      </c>
    </row>
    <row r="847" spans="1:22" x14ac:dyDescent="0.3">
      <c r="A847">
        <v>4893</v>
      </c>
      <c r="B847" t="s">
        <v>7844</v>
      </c>
      <c r="C847">
        <v>2013</v>
      </c>
      <c r="D847" s="27">
        <v>41632</v>
      </c>
      <c r="E847" s="27">
        <v>41639</v>
      </c>
      <c r="F847" t="s">
        <v>50</v>
      </c>
      <c r="G847" t="s">
        <v>4764</v>
      </c>
      <c r="H847" t="s">
        <v>4765</v>
      </c>
      <c r="I847" t="s">
        <v>41</v>
      </c>
      <c r="J847" t="s">
        <v>27</v>
      </c>
      <c r="K847" t="s">
        <v>95</v>
      </c>
      <c r="L847" t="s">
        <v>96</v>
      </c>
      <c r="M847">
        <v>98103</v>
      </c>
      <c r="N847" t="s">
        <v>44</v>
      </c>
      <c r="O847" t="s">
        <v>7845</v>
      </c>
      <c r="P847" t="s">
        <v>46</v>
      </c>
      <c r="Q847" t="s">
        <v>68</v>
      </c>
      <c r="R847" t="s">
        <v>7846</v>
      </c>
      <c r="S847">
        <v>4.2</v>
      </c>
      <c r="T847">
        <v>2</v>
      </c>
      <c r="U847">
        <v>0</v>
      </c>
      <c r="V847">
        <v>1.1760000000000002</v>
      </c>
    </row>
    <row r="848" spans="1:22" x14ac:dyDescent="0.3">
      <c r="A848">
        <v>4892</v>
      </c>
      <c r="B848" t="s">
        <v>7844</v>
      </c>
      <c r="C848">
        <v>2013</v>
      </c>
      <c r="D848" s="27">
        <v>41632</v>
      </c>
      <c r="E848" s="27">
        <v>41639</v>
      </c>
      <c r="F848" t="s">
        <v>50</v>
      </c>
      <c r="G848" t="s">
        <v>4764</v>
      </c>
      <c r="H848" t="s">
        <v>4765</v>
      </c>
      <c r="I848" t="s">
        <v>41</v>
      </c>
      <c r="J848" t="s">
        <v>27</v>
      </c>
      <c r="K848" t="s">
        <v>95</v>
      </c>
      <c r="L848" t="s">
        <v>96</v>
      </c>
      <c r="M848">
        <v>98103</v>
      </c>
      <c r="N848" t="s">
        <v>44</v>
      </c>
      <c r="O848" t="s">
        <v>4971</v>
      </c>
      <c r="P848" t="s">
        <v>46</v>
      </c>
      <c r="Q848" t="s">
        <v>90</v>
      </c>
      <c r="R848" t="s">
        <v>4972</v>
      </c>
      <c r="S848">
        <v>37.94</v>
      </c>
      <c r="T848">
        <v>2</v>
      </c>
      <c r="U848">
        <v>0</v>
      </c>
      <c r="V848">
        <v>18.211199999999998</v>
      </c>
    </row>
    <row r="849" spans="1:22" x14ac:dyDescent="0.3">
      <c r="A849">
        <v>4891</v>
      </c>
      <c r="B849" t="s">
        <v>7844</v>
      </c>
      <c r="C849">
        <v>2013</v>
      </c>
      <c r="D849" s="27">
        <v>41632</v>
      </c>
      <c r="E849" s="27">
        <v>41639</v>
      </c>
      <c r="F849" t="s">
        <v>50</v>
      </c>
      <c r="G849" t="s">
        <v>4764</v>
      </c>
      <c r="H849" t="s">
        <v>4765</v>
      </c>
      <c r="I849" t="s">
        <v>41</v>
      </c>
      <c r="J849" t="s">
        <v>27</v>
      </c>
      <c r="K849" t="s">
        <v>95</v>
      </c>
      <c r="L849" t="s">
        <v>96</v>
      </c>
      <c r="M849">
        <v>98103</v>
      </c>
      <c r="N849" t="s">
        <v>44</v>
      </c>
      <c r="O849" t="s">
        <v>1758</v>
      </c>
      <c r="P849" t="s">
        <v>46</v>
      </c>
      <c r="Q849" t="s">
        <v>68</v>
      </c>
      <c r="R849" t="s">
        <v>1759</v>
      </c>
      <c r="S849">
        <v>8.82</v>
      </c>
      <c r="T849">
        <v>3</v>
      </c>
      <c r="U849">
        <v>0</v>
      </c>
      <c r="V849">
        <v>2.5577999999999994</v>
      </c>
    </row>
    <row r="850" spans="1:22" x14ac:dyDescent="0.3">
      <c r="A850">
        <v>4886</v>
      </c>
      <c r="B850" t="s">
        <v>7842</v>
      </c>
      <c r="C850">
        <v>2011</v>
      </c>
      <c r="D850" s="27">
        <v>40893</v>
      </c>
      <c r="E850" s="27">
        <v>40897</v>
      </c>
      <c r="F850" t="s">
        <v>50</v>
      </c>
      <c r="G850" t="s">
        <v>2328</v>
      </c>
      <c r="H850" t="s">
        <v>2329</v>
      </c>
      <c r="I850" t="s">
        <v>41</v>
      </c>
      <c r="J850" t="s">
        <v>27</v>
      </c>
      <c r="K850" t="s">
        <v>880</v>
      </c>
      <c r="L850" t="s">
        <v>238</v>
      </c>
      <c r="M850">
        <v>48227</v>
      </c>
      <c r="N850" t="s">
        <v>105</v>
      </c>
      <c r="O850" t="s">
        <v>4554</v>
      </c>
      <c r="P850" t="s">
        <v>46</v>
      </c>
      <c r="Q850" t="s">
        <v>90</v>
      </c>
      <c r="R850" t="s">
        <v>4555</v>
      </c>
      <c r="S850">
        <v>114.2</v>
      </c>
      <c r="T850">
        <v>5</v>
      </c>
      <c r="U850">
        <v>0</v>
      </c>
      <c r="V850">
        <v>52.531999999999996</v>
      </c>
    </row>
    <row r="851" spans="1:22" x14ac:dyDescent="0.3">
      <c r="A851">
        <v>4876</v>
      </c>
      <c r="B851" t="s">
        <v>7836</v>
      </c>
      <c r="C851">
        <v>2011</v>
      </c>
      <c r="D851" s="27">
        <v>40879</v>
      </c>
      <c r="E851" s="27">
        <v>40884</v>
      </c>
      <c r="F851" t="s">
        <v>50</v>
      </c>
      <c r="G851" t="s">
        <v>3953</v>
      </c>
      <c r="H851" t="s">
        <v>3954</v>
      </c>
      <c r="I851" t="s">
        <v>41</v>
      </c>
      <c r="J851" t="s">
        <v>27</v>
      </c>
      <c r="K851" t="s">
        <v>497</v>
      </c>
      <c r="L851" t="s">
        <v>498</v>
      </c>
      <c r="M851">
        <v>43229</v>
      </c>
      <c r="N851" t="s">
        <v>148</v>
      </c>
      <c r="O851" t="s">
        <v>2084</v>
      </c>
      <c r="P851" t="s">
        <v>71</v>
      </c>
      <c r="Q851" t="s">
        <v>161</v>
      </c>
      <c r="R851" t="s">
        <v>2085</v>
      </c>
      <c r="S851">
        <v>119.80000000000001</v>
      </c>
      <c r="T851">
        <v>5</v>
      </c>
      <c r="U851">
        <v>0.2</v>
      </c>
      <c r="V851">
        <v>29.950000000000003</v>
      </c>
    </row>
    <row r="852" spans="1:22" x14ac:dyDescent="0.3">
      <c r="A852">
        <v>4861</v>
      </c>
      <c r="B852" t="s">
        <v>7827</v>
      </c>
      <c r="C852">
        <v>2013</v>
      </c>
      <c r="D852" s="27">
        <v>41627</v>
      </c>
      <c r="E852" s="27">
        <v>41633</v>
      </c>
      <c r="F852" t="s">
        <v>50</v>
      </c>
      <c r="G852" t="s">
        <v>1177</v>
      </c>
      <c r="H852" t="s">
        <v>1178</v>
      </c>
      <c r="I852" t="s">
        <v>41</v>
      </c>
      <c r="J852" t="s">
        <v>27</v>
      </c>
      <c r="K852" t="s">
        <v>1001</v>
      </c>
      <c r="L852" t="s">
        <v>788</v>
      </c>
      <c r="M852">
        <v>7960</v>
      </c>
      <c r="N852" t="s">
        <v>148</v>
      </c>
      <c r="O852" t="s">
        <v>4718</v>
      </c>
      <c r="P852" t="s">
        <v>46</v>
      </c>
      <c r="Q852" t="s">
        <v>75</v>
      </c>
      <c r="R852" t="s">
        <v>4719</v>
      </c>
      <c r="S852">
        <v>1793.98</v>
      </c>
      <c r="T852">
        <v>2</v>
      </c>
      <c r="U852">
        <v>0</v>
      </c>
      <c r="V852">
        <v>843.17059999999992</v>
      </c>
    </row>
    <row r="853" spans="1:22" x14ac:dyDescent="0.3">
      <c r="A853">
        <v>4860</v>
      </c>
      <c r="B853" t="s">
        <v>7825</v>
      </c>
      <c r="C853">
        <v>2014</v>
      </c>
      <c r="D853" s="27">
        <v>41989</v>
      </c>
      <c r="E853" s="27">
        <v>41993</v>
      </c>
      <c r="F853" t="s">
        <v>50</v>
      </c>
      <c r="G853" t="s">
        <v>1396</v>
      </c>
      <c r="H853" t="s">
        <v>1397</v>
      </c>
      <c r="I853" t="s">
        <v>41</v>
      </c>
      <c r="J853" t="s">
        <v>27</v>
      </c>
      <c r="K853" t="s">
        <v>7826</v>
      </c>
      <c r="L853" t="s">
        <v>211</v>
      </c>
      <c r="M853">
        <v>60302</v>
      </c>
      <c r="N853" t="s">
        <v>105</v>
      </c>
      <c r="O853" t="s">
        <v>4229</v>
      </c>
      <c r="P853" t="s">
        <v>46</v>
      </c>
      <c r="Q853" t="s">
        <v>68</v>
      </c>
      <c r="R853" t="s">
        <v>4230</v>
      </c>
      <c r="S853">
        <v>10.192000000000002</v>
      </c>
      <c r="T853">
        <v>7</v>
      </c>
      <c r="U853">
        <v>0.2</v>
      </c>
      <c r="V853">
        <v>1.0192000000000001</v>
      </c>
    </row>
    <row r="854" spans="1:22" x14ac:dyDescent="0.3">
      <c r="A854">
        <v>4856</v>
      </c>
      <c r="B854" t="s">
        <v>7821</v>
      </c>
      <c r="C854">
        <v>2011</v>
      </c>
      <c r="D854" s="27">
        <v>40889</v>
      </c>
      <c r="E854" s="27">
        <v>40892</v>
      </c>
      <c r="F854" t="s">
        <v>23</v>
      </c>
      <c r="G854" t="s">
        <v>940</v>
      </c>
      <c r="H854" t="s">
        <v>941</v>
      </c>
      <c r="I854" t="s">
        <v>26</v>
      </c>
      <c r="J854" t="s">
        <v>27</v>
      </c>
      <c r="K854" t="s">
        <v>3199</v>
      </c>
      <c r="L854" t="s">
        <v>43</v>
      </c>
      <c r="M854">
        <v>94601</v>
      </c>
      <c r="N854" t="s">
        <v>44</v>
      </c>
      <c r="O854" t="s">
        <v>259</v>
      </c>
      <c r="P854" t="s">
        <v>32</v>
      </c>
      <c r="Q854" t="s">
        <v>65</v>
      </c>
      <c r="R854" t="s">
        <v>260</v>
      </c>
      <c r="S854">
        <v>9.24</v>
      </c>
      <c r="T854">
        <v>3</v>
      </c>
      <c r="U854">
        <v>0</v>
      </c>
      <c r="V854">
        <v>4.4352</v>
      </c>
    </row>
    <row r="855" spans="1:22" x14ac:dyDescent="0.3">
      <c r="A855">
        <v>4855</v>
      </c>
      <c r="B855" t="s">
        <v>7821</v>
      </c>
      <c r="C855">
        <v>2011</v>
      </c>
      <c r="D855" s="27">
        <v>40889</v>
      </c>
      <c r="E855" s="27">
        <v>40892</v>
      </c>
      <c r="F855" t="s">
        <v>23</v>
      </c>
      <c r="G855" t="s">
        <v>940</v>
      </c>
      <c r="H855" t="s">
        <v>941</v>
      </c>
      <c r="I855" t="s">
        <v>26</v>
      </c>
      <c r="J855" t="s">
        <v>27</v>
      </c>
      <c r="K855" t="s">
        <v>3199</v>
      </c>
      <c r="L855" t="s">
        <v>43</v>
      </c>
      <c r="M855">
        <v>94601</v>
      </c>
      <c r="N855" t="s">
        <v>44</v>
      </c>
      <c r="O855" t="s">
        <v>1513</v>
      </c>
      <c r="P855" t="s">
        <v>46</v>
      </c>
      <c r="Q855" t="s">
        <v>59</v>
      </c>
      <c r="R855" t="s">
        <v>1514</v>
      </c>
      <c r="S855">
        <v>8.94</v>
      </c>
      <c r="T855">
        <v>3</v>
      </c>
      <c r="U855">
        <v>0</v>
      </c>
      <c r="V855">
        <v>0.62579999999999902</v>
      </c>
    </row>
    <row r="856" spans="1:22" x14ac:dyDescent="0.3">
      <c r="A856">
        <v>4854</v>
      </c>
      <c r="B856" t="s">
        <v>7821</v>
      </c>
      <c r="C856">
        <v>2011</v>
      </c>
      <c r="D856" s="27">
        <v>40889</v>
      </c>
      <c r="E856" s="27">
        <v>40892</v>
      </c>
      <c r="F856" t="s">
        <v>23</v>
      </c>
      <c r="G856" t="s">
        <v>940</v>
      </c>
      <c r="H856" t="s">
        <v>941</v>
      </c>
      <c r="I856" t="s">
        <v>26</v>
      </c>
      <c r="J856" t="s">
        <v>27</v>
      </c>
      <c r="K856" t="s">
        <v>3199</v>
      </c>
      <c r="L856" t="s">
        <v>43</v>
      </c>
      <c r="M856">
        <v>94601</v>
      </c>
      <c r="N856" t="s">
        <v>44</v>
      </c>
      <c r="O856" t="s">
        <v>3956</v>
      </c>
      <c r="P856" t="s">
        <v>32</v>
      </c>
      <c r="Q856" t="s">
        <v>65</v>
      </c>
      <c r="R856" t="s">
        <v>3957</v>
      </c>
      <c r="S856">
        <v>12.54</v>
      </c>
      <c r="T856">
        <v>3</v>
      </c>
      <c r="U856">
        <v>0</v>
      </c>
      <c r="V856">
        <v>4.5144000000000002</v>
      </c>
    </row>
    <row r="857" spans="1:22" x14ac:dyDescent="0.3">
      <c r="A857">
        <v>4842</v>
      </c>
      <c r="B857" t="s">
        <v>7813</v>
      </c>
      <c r="C857">
        <v>2013</v>
      </c>
      <c r="D857" s="27">
        <v>41632</v>
      </c>
      <c r="E857" s="27">
        <v>41637</v>
      </c>
      <c r="F857" t="s">
        <v>50</v>
      </c>
      <c r="G857" t="s">
        <v>3237</v>
      </c>
      <c r="H857" t="s">
        <v>3238</v>
      </c>
      <c r="I857" t="s">
        <v>26</v>
      </c>
      <c r="J857" t="s">
        <v>27</v>
      </c>
      <c r="K857" t="s">
        <v>4618</v>
      </c>
      <c r="L857" t="s">
        <v>498</v>
      </c>
      <c r="M857">
        <v>43402</v>
      </c>
      <c r="N857" t="s">
        <v>148</v>
      </c>
      <c r="O857" t="s">
        <v>6316</v>
      </c>
      <c r="P857" t="s">
        <v>46</v>
      </c>
      <c r="Q857" t="s">
        <v>75</v>
      </c>
      <c r="R857" t="s">
        <v>6317</v>
      </c>
      <c r="S857">
        <v>5.5530000000000008</v>
      </c>
      <c r="T857">
        <v>3</v>
      </c>
      <c r="U857">
        <v>0.7</v>
      </c>
      <c r="V857">
        <v>-4.0722000000000023</v>
      </c>
    </row>
    <row r="858" spans="1:22" x14ac:dyDescent="0.3">
      <c r="A858">
        <v>4819</v>
      </c>
      <c r="B858" t="s">
        <v>7795</v>
      </c>
      <c r="C858">
        <v>2011</v>
      </c>
      <c r="D858" s="27">
        <v>40903</v>
      </c>
      <c r="E858" s="27">
        <v>40908</v>
      </c>
      <c r="F858" t="s">
        <v>50</v>
      </c>
      <c r="G858" t="s">
        <v>7079</v>
      </c>
      <c r="H858" t="s">
        <v>7080</v>
      </c>
      <c r="I858" t="s">
        <v>26</v>
      </c>
      <c r="J858" t="s">
        <v>27</v>
      </c>
      <c r="K858" t="s">
        <v>146</v>
      </c>
      <c r="L858" t="s">
        <v>147</v>
      </c>
      <c r="M858">
        <v>19134</v>
      </c>
      <c r="N858" t="s">
        <v>148</v>
      </c>
      <c r="O858" t="s">
        <v>4149</v>
      </c>
      <c r="P858" t="s">
        <v>46</v>
      </c>
      <c r="Q858" t="s">
        <v>59</v>
      </c>
      <c r="R858" t="s">
        <v>4150</v>
      </c>
      <c r="S858">
        <v>227.13600000000002</v>
      </c>
      <c r="T858">
        <v>4</v>
      </c>
      <c r="U858">
        <v>0.2</v>
      </c>
      <c r="V858">
        <v>-42.588000000000036</v>
      </c>
    </row>
    <row r="859" spans="1:22" x14ac:dyDescent="0.3">
      <c r="A859">
        <v>4818</v>
      </c>
      <c r="B859" t="s">
        <v>7795</v>
      </c>
      <c r="C859">
        <v>2011</v>
      </c>
      <c r="D859" s="27">
        <v>40903</v>
      </c>
      <c r="E859" s="27">
        <v>40908</v>
      </c>
      <c r="F859" t="s">
        <v>50</v>
      </c>
      <c r="G859" t="s">
        <v>7079</v>
      </c>
      <c r="H859" t="s">
        <v>7080</v>
      </c>
      <c r="I859" t="s">
        <v>26</v>
      </c>
      <c r="J859" t="s">
        <v>27</v>
      </c>
      <c r="K859" t="s">
        <v>146</v>
      </c>
      <c r="L859" t="s">
        <v>147</v>
      </c>
      <c r="M859">
        <v>19134</v>
      </c>
      <c r="N859" t="s">
        <v>148</v>
      </c>
      <c r="O859" t="s">
        <v>2102</v>
      </c>
      <c r="P859" t="s">
        <v>46</v>
      </c>
      <c r="Q859" t="s">
        <v>78</v>
      </c>
      <c r="R859" t="s">
        <v>2103</v>
      </c>
      <c r="S859">
        <v>81.552000000000007</v>
      </c>
      <c r="T859">
        <v>2</v>
      </c>
      <c r="U859">
        <v>0.2</v>
      </c>
      <c r="V859">
        <v>8.1551999999999971</v>
      </c>
    </row>
    <row r="860" spans="1:22" x14ac:dyDescent="0.3">
      <c r="A860">
        <v>4817</v>
      </c>
      <c r="B860" t="s">
        <v>7795</v>
      </c>
      <c r="C860">
        <v>2011</v>
      </c>
      <c r="D860" s="27">
        <v>40903</v>
      </c>
      <c r="E860" s="27">
        <v>40908</v>
      </c>
      <c r="F860" t="s">
        <v>50</v>
      </c>
      <c r="G860" t="s">
        <v>7079</v>
      </c>
      <c r="H860" t="s">
        <v>7080</v>
      </c>
      <c r="I860" t="s">
        <v>26</v>
      </c>
      <c r="J860" t="s">
        <v>27</v>
      </c>
      <c r="K860" t="s">
        <v>146</v>
      </c>
      <c r="L860" t="s">
        <v>147</v>
      </c>
      <c r="M860">
        <v>19134</v>
      </c>
      <c r="N860" t="s">
        <v>148</v>
      </c>
      <c r="O860" t="s">
        <v>7457</v>
      </c>
      <c r="P860" t="s">
        <v>46</v>
      </c>
      <c r="Q860" t="s">
        <v>78</v>
      </c>
      <c r="R860" t="s">
        <v>7458</v>
      </c>
      <c r="S860">
        <v>34.655999999999999</v>
      </c>
      <c r="T860">
        <v>2</v>
      </c>
      <c r="U860">
        <v>0.2</v>
      </c>
      <c r="V860">
        <v>5.6315999999999971</v>
      </c>
    </row>
    <row r="861" spans="1:22" x14ac:dyDescent="0.3">
      <c r="A861">
        <v>4816</v>
      </c>
      <c r="B861" t="s">
        <v>7795</v>
      </c>
      <c r="C861">
        <v>2011</v>
      </c>
      <c r="D861" s="27">
        <v>40903</v>
      </c>
      <c r="E861" s="27">
        <v>40908</v>
      </c>
      <c r="F861" t="s">
        <v>50</v>
      </c>
      <c r="G861" t="s">
        <v>7079</v>
      </c>
      <c r="H861" t="s">
        <v>7080</v>
      </c>
      <c r="I861" t="s">
        <v>26</v>
      </c>
      <c r="J861" t="s">
        <v>27</v>
      </c>
      <c r="K861" t="s">
        <v>146</v>
      </c>
      <c r="L861" t="s">
        <v>147</v>
      </c>
      <c r="M861">
        <v>19134</v>
      </c>
      <c r="N861" t="s">
        <v>148</v>
      </c>
      <c r="O861" t="s">
        <v>948</v>
      </c>
      <c r="P861" t="s">
        <v>46</v>
      </c>
      <c r="Q861" t="s">
        <v>90</v>
      </c>
      <c r="R861" t="s">
        <v>949</v>
      </c>
      <c r="S861">
        <v>18.264000000000003</v>
      </c>
      <c r="T861">
        <v>3</v>
      </c>
      <c r="U861">
        <v>0.2</v>
      </c>
      <c r="V861">
        <v>6.1640999999999995</v>
      </c>
    </row>
    <row r="862" spans="1:22" x14ac:dyDescent="0.3">
      <c r="A862">
        <v>4811</v>
      </c>
      <c r="B862" t="s">
        <v>7790</v>
      </c>
      <c r="C862">
        <v>2012</v>
      </c>
      <c r="D862" s="27">
        <v>41270</v>
      </c>
      <c r="E862" s="27">
        <v>41273</v>
      </c>
      <c r="F862" t="s">
        <v>188</v>
      </c>
      <c r="G862" t="s">
        <v>6272</v>
      </c>
      <c r="H862" t="s">
        <v>6273</v>
      </c>
      <c r="I862" t="s">
        <v>26</v>
      </c>
      <c r="J862" t="s">
        <v>27</v>
      </c>
      <c r="K862" t="s">
        <v>6206</v>
      </c>
      <c r="L862" t="s">
        <v>114</v>
      </c>
      <c r="M862">
        <v>54703</v>
      </c>
      <c r="N862" t="s">
        <v>105</v>
      </c>
      <c r="O862" t="s">
        <v>4776</v>
      </c>
      <c r="P862" t="s">
        <v>71</v>
      </c>
      <c r="Q862" t="s">
        <v>72</v>
      </c>
      <c r="R862" t="s">
        <v>4777</v>
      </c>
      <c r="S862">
        <v>239.9</v>
      </c>
      <c r="T862">
        <v>2</v>
      </c>
      <c r="U862">
        <v>0</v>
      </c>
      <c r="V862">
        <v>71.97</v>
      </c>
    </row>
    <row r="863" spans="1:22" x14ac:dyDescent="0.3">
      <c r="A863">
        <v>4810</v>
      </c>
      <c r="B863" t="s">
        <v>7790</v>
      </c>
      <c r="C863">
        <v>2012</v>
      </c>
      <c r="D863" s="27">
        <v>41270</v>
      </c>
      <c r="E863" s="27">
        <v>41273</v>
      </c>
      <c r="F863" t="s">
        <v>188</v>
      </c>
      <c r="G863" t="s">
        <v>6272</v>
      </c>
      <c r="H863" t="s">
        <v>6273</v>
      </c>
      <c r="I863" t="s">
        <v>26</v>
      </c>
      <c r="J863" t="s">
        <v>27</v>
      </c>
      <c r="K863" t="s">
        <v>6206</v>
      </c>
      <c r="L863" t="s">
        <v>114</v>
      </c>
      <c r="M863">
        <v>54703</v>
      </c>
      <c r="N863" t="s">
        <v>105</v>
      </c>
      <c r="O863" t="s">
        <v>7675</v>
      </c>
      <c r="P863" t="s">
        <v>46</v>
      </c>
      <c r="Q863" t="s">
        <v>90</v>
      </c>
      <c r="R863" t="s">
        <v>7676</v>
      </c>
      <c r="S863">
        <v>195.64</v>
      </c>
      <c r="T863">
        <v>4</v>
      </c>
      <c r="U863">
        <v>0</v>
      </c>
      <c r="V863">
        <v>91.950799999999987</v>
      </c>
    </row>
    <row r="864" spans="1:22" x14ac:dyDescent="0.3">
      <c r="A864">
        <v>4793</v>
      </c>
      <c r="B864" t="s">
        <v>7774</v>
      </c>
      <c r="C864">
        <v>2012</v>
      </c>
      <c r="D864" s="27">
        <v>41254</v>
      </c>
      <c r="E864" s="27">
        <v>41259</v>
      </c>
      <c r="F864" t="s">
        <v>50</v>
      </c>
      <c r="G864" t="s">
        <v>93</v>
      </c>
      <c r="H864" t="s">
        <v>94</v>
      </c>
      <c r="I864" t="s">
        <v>26</v>
      </c>
      <c r="J864" t="s">
        <v>27</v>
      </c>
      <c r="K864" t="s">
        <v>1081</v>
      </c>
      <c r="L864" t="s">
        <v>457</v>
      </c>
      <c r="M864">
        <v>80906</v>
      </c>
      <c r="N864" t="s">
        <v>44</v>
      </c>
      <c r="O864" t="s">
        <v>442</v>
      </c>
      <c r="P864" t="s">
        <v>46</v>
      </c>
      <c r="Q864" t="s">
        <v>90</v>
      </c>
      <c r="R864" t="s">
        <v>443</v>
      </c>
      <c r="S864">
        <v>27.695999999999998</v>
      </c>
      <c r="T864">
        <v>3</v>
      </c>
      <c r="U864">
        <v>0.2</v>
      </c>
      <c r="V864">
        <v>9.6935999999999964</v>
      </c>
    </row>
    <row r="865" spans="1:22" x14ac:dyDescent="0.3">
      <c r="A865">
        <v>4792</v>
      </c>
      <c r="B865" t="s">
        <v>7774</v>
      </c>
      <c r="C865">
        <v>2012</v>
      </c>
      <c r="D865" s="27">
        <v>41254</v>
      </c>
      <c r="E865" s="27">
        <v>41259</v>
      </c>
      <c r="F865" t="s">
        <v>50</v>
      </c>
      <c r="G865" t="s">
        <v>93</v>
      </c>
      <c r="H865" t="s">
        <v>94</v>
      </c>
      <c r="I865" t="s">
        <v>26</v>
      </c>
      <c r="J865" t="s">
        <v>27</v>
      </c>
      <c r="K865" t="s">
        <v>1081</v>
      </c>
      <c r="L865" t="s">
        <v>457</v>
      </c>
      <c r="M865">
        <v>80906</v>
      </c>
      <c r="N865" t="s">
        <v>44</v>
      </c>
      <c r="O865" t="s">
        <v>3051</v>
      </c>
      <c r="P865" t="s">
        <v>46</v>
      </c>
      <c r="Q865" t="s">
        <v>90</v>
      </c>
      <c r="R865" t="s">
        <v>7777</v>
      </c>
      <c r="S865">
        <v>85.055999999999997</v>
      </c>
      <c r="T865">
        <v>3</v>
      </c>
      <c r="U865">
        <v>0.2</v>
      </c>
      <c r="V865">
        <v>28.706399999999991</v>
      </c>
    </row>
    <row r="866" spans="1:22" x14ac:dyDescent="0.3">
      <c r="A866">
        <v>4791</v>
      </c>
      <c r="B866" t="s">
        <v>7774</v>
      </c>
      <c r="C866">
        <v>2012</v>
      </c>
      <c r="D866" s="27">
        <v>41254</v>
      </c>
      <c r="E866" s="27">
        <v>41259</v>
      </c>
      <c r="F866" t="s">
        <v>50</v>
      </c>
      <c r="G866" t="s">
        <v>93</v>
      </c>
      <c r="H866" t="s">
        <v>94</v>
      </c>
      <c r="I866" t="s">
        <v>26</v>
      </c>
      <c r="J866" t="s">
        <v>27</v>
      </c>
      <c r="K866" t="s">
        <v>1081</v>
      </c>
      <c r="L866" t="s">
        <v>457</v>
      </c>
      <c r="M866">
        <v>80906</v>
      </c>
      <c r="N866" t="s">
        <v>44</v>
      </c>
      <c r="O866" t="s">
        <v>5504</v>
      </c>
      <c r="P866" t="s">
        <v>32</v>
      </c>
      <c r="Q866" t="s">
        <v>56</v>
      </c>
      <c r="R866" t="s">
        <v>5505</v>
      </c>
      <c r="S866">
        <v>364.95</v>
      </c>
      <c r="T866">
        <v>5</v>
      </c>
      <c r="U866">
        <v>0.5</v>
      </c>
      <c r="V866">
        <v>-248.16599999999994</v>
      </c>
    </row>
    <row r="867" spans="1:22" x14ac:dyDescent="0.3">
      <c r="A867">
        <v>4790</v>
      </c>
      <c r="B867" t="s">
        <v>7774</v>
      </c>
      <c r="C867">
        <v>2012</v>
      </c>
      <c r="D867" s="27">
        <v>41254</v>
      </c>
      <c r="E867" s="27">
        <v>41259</v>
      </c>
      <c r="F867" t="s">
        <v>50</v>
      </c>
      <c r="G867" t="s">
        <v>93</v>
      </c>
      <c r="H867" t="s">
        <v>94</v>
      </c>
      <c r="I867" t="s">
        <v>26</v>
      </c>
      <c r="J867" t="s">
        <v>27</v>
      </c>
      <c r="K867" t="s">
        <v>1081</v>
      </c>
      <c r="L867" t="s">
        <v>457</v>
      </c>
      <c r="M867">
        <v>80906</v>
      </c>
      <c r="N867" t="s">
        <v>44</v>
      </c>
      <c r="O867" t="s">
        <v>3928</v>
      </c>
      <c r="P867" t="s">
        <v>32</v>
      </c>
      <c r="Q867" t="s">
        <v>65</v>
      </c>
      <c r="R867" t="s">
        <v>3929</v>
      </c>
      <c r="S867">
        <v>54.920000000000009</v>
      </c>
      <c r="T867">
        <v>5</v>
      </c>
      <c r="U867">
        <v>0.2</v>
      </c>
      <c r="V867">
        <v>10.983999999999996</v>
      </c>
    </row>
    <row r="868" spans="1:22" x14ac:dyDescent="0.3">
      <c r="A868">
        <v>4789</v>
      </c>
      <c r="B868" t="s">
        <v>7774</v>
      </c>
      <c r="C868">
        <v>2012</v>
      </c>
      <c r="D868" s="27">
        <v>41254</v>
      </c>
      <c r="E868" s="27">
        <v>41259</v>
      </c>
      <c r="F868" t="s">
        <v>50</v>
      </c>
      <c r="G868" t="s">
        <v>93</v>
      </c>
      <c r="H868" t="s">
        <v>94</v>
      </c>
      <c r="I868" t="s">
        <v>26</v>
      </c>
      <c r="J868" t="s">
        <v>27</v>
      </c>
      <c r="K868" t="s">
        <v>1081</v>
      </c>
      <c r="L868" t="s">
        <v>457</v>
      </c>
      <c r="M868">
        <v>80906</v>
      </c>
      <c r="N868" t="s">
        <v>44</v>
      </c>
      <c r="O868" t="s">
        <v>4064</v>
      </c>
      <c r="P868" t="s">
        <v>32</v>
      </c>
      <c r="Q868" t="s">
        <v>65</v>
      </c>
      <c r="R868" t="s">
        <v>4065</v>
      </c>
      <c r="S868">
        <v>52.416000000000004</v>
      </c>
      <c r="T868">
        <v>9</v>
      </c>
      <c r="U868">
        <v>0.2</v>
      </c>
      <c r="V868">
        <v>15.069600000000007</v>
      </c>
    </row>
    <row r="869" spans="1:22" x14ac:dyDescent="0.3">
      <c r="A869">
        <v>4788</v>
      </c>
      <c r="B869" t="s">
        <v>7774</v>
      </c>
      <c r="C869">
        <v>2012</v>
      </c>
      <c r="D869" s="27">
        <v>41254</v>
      </c>
      <c r="E869" s="27">
        <v>41259</v>
      </c>
      <c r="F869" t="s">
        <v>50</v>
      </c>
      <c r="G869" t="s">
        <v>93</v>
      </c>
      <c r="H869" t="s">
        <v>94</v>
      </c>
      <c r="I869" t="s">
        <v>26</v>
      </c>
      <c r="J869" t="s">
        <v>27</v>
      </c>
      <c r="K869" t="s">
        <v>1081</v>
      </c>
      <c r="L869" t="s">
        <v>457</v>
      </c>
      <c r="M869">
        <v>80906</v>
      </c>
      <c r="N869" t="s">
        <v>44</v>
      </c>
      <c r="O869" t="s">
        <v>7775</v>
      </c>
      <c r="P869" t="s">
        <v>71</v>
      </c>
      <c r="Q869" t="s">
        <v>161</v>
      </c>
      <c r="R869" t="s">
        <v>7776</v>
      </c>
      <c r="S869">
        <v>58.08</v>
      </c>
      <c r="T869">
        <v>4</v>
      </c>
      <c r="U869">
        <v>0.2</v>
      </c>
      <c r="V869">
        <v>-6.5339999999999954</v>
      </c>
    </row>
    <row r="870" spans="1:22" x14ac:dyDescent="0.3">
      <c r="A870">
        <v>4787</v>
      </c>
      <c r="B870" t="s">
        <v>7774</v>
      </c>
      <c r="C870">
        <v>2012</v>
      </c>
      <c r="D870" s="27">
        <v>41254</v>
      </c>
      <c r="E870" s="27">
        <v>41259</v>
      </c>
      <c r="F870" t="s">
        <v>50</v>
      </c>
      <c r="G870" t="s">
        <v>93</v>
      </c>
      <c r="H870" t="s">
        <v>94</v>
      </c>
      <c r="I870" t="s">
        <v>26</v>
      </c>
      <c r="J870" t="s">
        <v>27</v>
      </c>
      <c r="K870" t="s">
        <v>1081</v>
      </c>
      <c r="L870" t="s">
        <v>457</v>
      </c>
      <c r="M870">
        <v>80906</v>
      </c>
      <c r="N870" t="s">
        <v>44</v>
      </c>
      <c r="O870" t="s">
        <v>3229</v>
      </c>
      <c r="P870" t="s">
        <v>46</v>
      </c>
      <c r="Q870" t="s">
        <v>68</v>
      </c>
      <c r="R870" t="s">
        <v>3230</v>
      </c>
      <c r="S870">
        <v>4.2240000000000002</v>
      </c>
      <c r="T870">
        <v>3</v>
      </c>
      <c r="U870">
        <v>0.2</v>
      </c>
      <c r="V870">
        <v>0.47519999999999984</v>
      </c>
    </row>
    <row r="871" spans="1:22" x14ac:dyDescent="0.3">
      <c r="A871">
        <v>4786</v>
      </c>
      <c r="B871" t="s">
        <v>7774</v>
      </c>
      <c r="C871">
        <v>2012</v>
      </c>
      <c r="D871" s="27">
        <v>41254</v>
      </c>
      <c r="E871" s="27">
        <v>41259</v>
      </c>
      <c r="F871" t="s">
        <v>50</v>
      </c>
      <c r="G871" t="s">
        <v>93</v>
      </c>
      <c r="H871" t="s">
        <v>94</v>
      </c>
      <c r="I871" t="s">
        <v>26</v>
      </c>
      <c r="J871" t="s">
        <v>27</v>
      </c>
      <c r="K871" t="s">
        <v>1081</v>
      </c>
      <c r="L871" t="s">
        <v>457</v>
      </c>
      <c r="M871">
        <v>80906</v>
      </c>
      <c r="N871" t="s">
        <v>44</v>
      </c>
      <c r="O871" t="s">
        <v>5638</v>
      </c>
      <c r="P871" t="s">
        <v>32</v>
      </c>
      <c r="Q871" t="s">
        <v>33</v>
      </c>
      <c r="R871" t="s">
        <v>5639</v>
      </c>
      <c r="S871">
        <v>69.576000000000008</v>
      </c>
      <c r="T871">
        <v>4</v>
      </c>
      <c r="U871">
        <v>0.7</v>
      </c>
      <c r="V871">
        <v>-143.79040000000001</v>
      </c>
    </row>
    <row r="872" spans="1:22" x14ac:dyDescent="0.3">
      <c r="A872">
        <v>4785</v>
      </c>
      <c r="B872" t="s">
        <v>7774</v>
      </c>
      <c r="C872">
        <v>2012</v>
      </c>
      <c r="D872" s="27">
        <v>41254</v>
      </c>
      <c r="E872" s="27">
        <v>41259</v>
      </c>
      <c r="F872" t="s">
        <v>50</v>
      </c>
      <c r="G872" t="s">
        <v>93</v>
      </c>
      <c r="H872" t="s">
        <v>94</v>
      </c>
      <c r="I872" t="s">
        <v>26</v>
      </c>
      <c r="J872" t="s">
        <v>27</v>
      </c>
      <c r="K872" t="s">
        <v>1081</v>
      </c>
      <c r="L872" t="s">
        <v>457</v>
      </c>
      <c r="M872">
        <v>80906</v>
      </c>
      <c r="N872" t="s">
        <v>44</v>
      </c>
      <c r="O872" t="s">
        <v>5559</v>
      </c>
      <c r="P872" t="s">
        <v>46</v>
      </c>
      <c r="Q872" t="s">
        <v>68</v>
      </c>
      <c r="R872" t="s">
        <v>5560</v>
      </c>
      <c r="S872">
        <v>13.120000000000001</v>
      </c>
      <c r="T872">
        <v>5</v>
      </c>
      <c r="U872">
        <v>0.2</v>
      </c>
      <c r="V872">
        <v>1.1480000000000006</v>
      </c>
    </row>
    <row r="873" spans="1:22" x14ac:dyDescent="0.3">
      <c r="A873">
        <v>4763</v>
      </c>
      <c r="B873" t="s">
        <v>7750</v>
      </c>
      <c r="C873">
        <v>2013</v>
      </c>
      <c r="D873" s="27">
        <v>41639</v>
      </c>
      <c r="E873" s="27">
        <v>41644</v>
      </c>
      <c r="F873" t="s">
        <v>50</v>
      </c>
      <c r="G873" t="s">
        <v>2460</v>
      </c>
      <c r="H873" t="s">
        <v>2461</v>
      </c>
      <c r="I873" t="s">
        <v>26</v>
      </c>
      <c r="J873" t="s">
        <v>27</v>
      </c>
      <c r="K873" t="s">
        <v>497</v>
      </c>
      <c r="L873" t="s">
        <v>498</v>
      </c>
      <c r="M873">
        <v>43229</v>
      </c>
      <c r="N873" t="s">
        <v>148</v>
      </c>
      <c r="O873" t="s">
        <v>5065</v>
      </c>
      <c r="P873" t="s">
        <v>46</v>
      </c>
      <c r="Q873" t="s">
        <v>578</v>
      </c>
      <c r="R873" t="s">
        <v>5066</v>
      </c>
      <c r="S873">
        <v>13.712000000000002</v>
      </c>
      <c r="T873">
        <v>2</v>
      </c>
      <c r="U873">
        <v>0.2</v>
      </c>
      <c r="V873">
        <v>1.0284</v>
      </c>
    </row>
    <row r="874" spans="1:22" x14ac:dyDescent="0.3">
      <c r="A874">
        <v>873</v>
      </c>
      <c r="B874" t="s">
        <v>2697</v>
      </c>
      <c r="C874">
        <v>2011</v>
      </c>
      <c r="D874" s="27">
        <v>40887</v>
      </c>
      <c r="E874" s="27">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27">
        <v>40887</v>
      </c>
      <c r="E875" s="27">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4762</v>
      </c>
      <c r="B876" t="s">
        <v>7750</v>
      </c>
      <c r="C876">
        <v>2013</v>
      </c>
      <c r="D876" s="27">
        <v>41639</v>
      </c>
      <c r="E876" s="27">
        <v>41644</v>
      </c>
      <c r="F876" t="s">
        <v>50</v>
      </c>
      <c r="G876" t="s">
        <v>2460</v>
      </c>
      <c r="H876" t="s">
        <v>2461</v>
      </c>
      <c r="I876" t="s">
        <v>26</v>
      </c>
      <c r="J876" t="s">
        <v>27</v>
      </c>
      <c r="K876" t="s">
        <v>497</v>
      </c>
      <c r="L876" t="s">
        <v>498</v>
      </c>
      <c r="M876">
        <v>43229</v>
      </c>
      <c r="N876" t="s">
        <v>148</v>
      </c>
      <c r="O876" t="s">
        <v>7382</v>
      </c>
      <c r="P876" t="s">
        <v>46</v>
      </c>
      <c r="Q876" t="s">
        <v>47</v>
      </c>
      <c r="R876" t="s">
        <v>7383</v>
      </c>
      <c r="S876">
        <v>5.9039999999999999</v>
      </c>
      <c r="T876">
        <v>2</v>
      </c>
      <c r="U876">
        <v>0.2</v>
      </c>
      <c r="V876">
        <v>1.9925999999999999</v>
      </c>
    </row>
    <row r="877" spans="1:22" x14ac:dyDescent="0.3">
      <c r="A877">
        <v>4754</v>
      </c>
      <c r="B877" t="s">
        <v>7741</v>
      </c>
      <c r="C877">
        <v>2012</v>
      </c>
      <c r="D877" s="27">
        <v>41255</v>
      </c>
      <c r="E877" s="27">
        <v>41259</v>
      </c>
      <c r="F877" t="s">
        <v>50</v>
      </c>
      <c r="G877" t="s">
        <v>864</v>
      </c>
      <c r="H877" t="s">
        <v>865</v>
      </c>
      <c r="I877" t="s">
        <v>26</v>
      </c>
      <c r="J877" t="s">
        <v>27</v>
      </c>
      <c r="K877" t="s">
        <v>1237</v>
      </c>
      <c r="L877" t="s">
        <v>104</v>
      </c>
      <c r="M877">
        <v>78745</v>
      </c>
      <c r="N877" t="s">
        <v>105</v>
      </c>
      <c r="O877" t="s">
        <v>7742</v>
      </c>
      <c r="P877" t="s">
        <v>71</v>
      </c>
      <c r="Q877" t="s">
        <v>161</v>
      </c>
      <c r="R877" t="s">
        <v>7743</v>
      </c>
      <c r="S877">
        <v>22.368000000000002</v>
      </c>
      <c r="T877">
        <v>4</v>
      </c>
      <c r="U877">
        <v>0.2</v>
      </c>
      <c r="V877">
        <v>6.4308000000000014</v>
      </c>
    </row>
    <row r="878" spans="1:22" x14ac:dyDescent="0.3">
      <c r="A878">
        <v>4752</v>
      </c>
      <c r="B878" t="s">
        <v>7739</v>
      </c>
      <c r="C878">
        <v>2013</v>
      </c>
      <c r="D878" s="27">
        <v>41618</v>
      </c>
      <c r="E878" s="27">
        <v>41622</v>
      </c>
      <c r="F878" t="s">
        <v>50</v>
      </c>
      <c r="G878" t="s">
        <v>152</v>
      </c>
      <c r="H878" t="s">
        <v>153</v>
      </c>
      <c r="I878" t="s">
        <v>26</v>
      </c>
      <c r="J878" t="s">
        <v>27</v>
      </c>
      <c r="K878" t="s">
        <v>612</v>
      </c>
      <c r="L878" t="s">
        <v>335</v>
      </c>
      <c r="M878">
        <v>37064</v>
      </c>
      <c r="N878" t="s">
        <v>30</v>
      </c>
      <c r="O878" t="s">
        <v>4173</v>
      </c>
      <c r="P878" t="s">
        <v>71</v>
      </c>
      <c r="Q878" t="s">
        <v>72</v>
      </c>
      <c r="R878" t="s">
        <v>4174</v>
      </c>
      <c r="S878">
        <v>40.68</v>
      </c>
      <c r="T878">
        <v>3</v>
      </c>
      <c r="U878">
        <v>0.2</v>
      </c>
      <c r="V878">
        <v>-9.153000000000004</v>
      </c>
    </row>
    <row r="879" spans="1:22" x14ac:dyDescent="0.3">
      <c r="A879">
        <v>4750</v>
      </c>
      <c r="B879" t="s">
        <v>7737</v>
      </c>
      <c r="C879">
        <v>2013</v>
      </c>
      <c r="D879" s="27">
        <v>41633</v>
      </c>
      <c r="E879" s="27">
        <v>41634</v>
      </c>
      <c r="F879" t="s">
        <v>188</v>
      </c>
      <c r="G879" t="s">
        <v>2439</v>
      </c>
      <c r="H879" t="s">
        <v>2440</v>
      </c>
      <c r="I879" t="s">
        <v>41</v>
      </c>
      <c r="J879" t="s">
        <v>27</v>
      </c>
      <c r="K879" t="s">
        <v>95</v>
      </c>
      <c r="L879" t="s">
        <v>96</v>
      </c>
      <c r="M879">
        <v>98103</v>
      </c>
      <c r="N879" t="s">
        <v>44</v>
      </c>
      <c r="O879" t="s">
        <v>1865</v>
      </c>
      <c r="P879" t="s">
        <v>46</v>
      </c>
      <c r="Q879" t="s">
        <v>90</v>
      </c>
      <c r="R879" t="s">
        <v>1866</v>
      </c>
      <c r="S879">
        <v>33.4</v>
      </c>
      <c r="T879">
        <v>5</v>
      </c>
      <c r="U879">
        <v>0</v>
      </c>
      <c r="V879">
        <v>16.032</v>
      </c>
    </row>
    <row r="880" spans="1:22" x14ac:dyDescent="0.3">
      <c r="A880">
        <v>4718</v>
      </c>
      <c r="B880" t="s">
        <v>7713</v>
      </c>
      <c r="C880">
        <v>2012</v>
      </c>
      <c r="D880" s="27">
        <v>41255</v>
      </c>
      <c r="E880" s="27">
        <v>41260</v>
      </c>
      <c r="F880" t="s">
        <v>50</v>
      </c>
      <c r="G880" t="s">
        <v>660</v>
      </c>
      <c r="H880" t="s">
        <v>661</v>
      </c>
      <c r="I880" t="s">
        <v>26</v>
      </c>
      <c r="J880" t="s">
        <v>27</v>
      </c>
      <c r="K880" t="s">
        <v>4492</v>
      </c>
      <c r="L880" t="s">
        <v>2735</v>
      </c>
      <c r="M880">
        <v>21215</v>
      </c>
      <c r="N880" t="s">
        <v>148</v>
      </c>
      <c r="O880" t="s">
        <v>1737</v>
      </c>
      <c r="P880" t="s">
        <v>46</v>
      </c>
      <c r="Q880" t="s">
        <v>68</v>
      </c>
      <c r="R880" t="s">
        <v>1738</v>
      </c>
      <c r="S880">
        <v>8.2200000000000006</v>
      </c>
      <c r="T880">
        <v>3</v>
      </c>
      <c r="U880">
        <v>0</v>
      </c>
      <c r="V880">
        <v>2.2194000000000007</v>
      </c>
    </row>
    <row r="881" spans="1:22" x14ac:dyDescent="0.3">
      <c r="A881">
        <v>880</v>
      </c>
      <c r="B881" t="s">
        <v>2711</v>
      </c>
      <c r="C881">
        <v>2014</v>
      </c>
      <c r="D881" s="27">
        <v>41974</v>
      </c>
      <c r="E881" s="27">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27">
        <v>41974</v>
      </c>
      <c r="E882" s="27">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4717</v>
      </c>
      <c r="B883" t="s">
        <v>7712</v>
      </c>
      <c r="C883">
        <v>2014</v>
      </c>
      <c r="D883" s="27">
        <v>41977</v>
      </c>
      <c r="E883" s="27">
        <v>41981</v>
      </c>
      <c r="F883" t="s">
        <v>23</v>
      </c>
      <c r="G883" t="s">
        <v>3991</v>
      </c>
      <c r="H883" t="s">
        <v>3992</v>
      </c>
      <c r="I883" t="s">
        <v>102</v>
      </c>
      <c r="J883" t="s">
        <v>27</v>
      </c>
      <c r="K883" t="s">
        <v>95</v>
      </c>
      <c r="L883" t="s">
        <v>96</v>
      </c>
      <c r="M883">
        <v>98115</v>
      </c>
      <c r="N883" t="s">
        <v>44</v>
      </c>
      <c r="O883" t="s">
        <v>3804</v>
      </c>
      <c r="P883" t="s">
        <v>32</v>
      </c>
      <c r="Q883" t="s">
        <v>56</v>
      </c>
      <c r="R883" t="s">
        <v>3805</v>
      </c>
      <c r="S883">
        <v>521.96</v>
      </c>
      <c r="T883">
        <v>2</v>
      </c>
      <c r="U883">
        <v>0</v>
      </c>
      <c r="V883">
        <v>88.733199999999954</v>
      </c>
    </row>
    <row r="884" spans="1:22" x14ac:dyDescent="0.3">
      <c r="A884">
        <v>883</v>
      </c>
      <c r="B884" t="s">
        <v>2715</v>
      </c>
      <c r="C884">
        <v>2014</v>
      </c>
      <c r="D884" s="27">
        <v>41997</v>
      </c>
      <c r="E884" s="27">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4714</v>
      </c>
      <c r="B885" t="s">
        <v>7709</v>
      </c>
      <c r="C885">
        <v>2011</v>
      </c>
      <c r="D885" s="27">
        <v>40893</v>
      </c>
      <c r="E885" s="27">
        <v>40898</v>
      </c>
      <c r="F885" t="s">
        <v>50</v>
      </c>
      <c r="G885" t="s">
        <v>6942</v>
      </c>
      <c r="H885" t="s">
        <v>6943</v>
      </c>
      <c r="I885" t="s">
        <v>26</v>
      </c>
      <c r="J885" t="s">
        <v>27</v>
      </c>
      <c r="K885" t="s">
        <v>1681</v>
      </c>
      <c r="L885" t="s">
        <v>104</v>
      </c>
      <c r="M885">
        <v>77340</v>
      </c>
      <c r="N885" t="s">
        <v>105</v>
      </c>
      <c r="O885" t="s">
        <v>6116</v>
      </c>
      <c r="P885" t="s">
        <v>32</v>
      </c>
      <c r="Q885" t="s">
        <v>65</v>
      </c>
      <c r="R885" t="s">
        <v>6117</v>
      </c>
      <c r="S885">
        <v>56.567999999999998</v>
      </c>
      <c r="T885">
        <v>2</v>
      </c>
      <c r="U885">
        <v>0.6</v>
      </c>
      <c r="V885">
        <v>-74.952600000000004</v>
      </c>
    </row>
    <row r="886" spans="1:22" x14ac:dyDescent="0.3">
      <c r="A886">
        <v>4713</v>
      </c>
      <c r="B886" t="s">
        <v>7709</v>
      </c>
      <c r="C886">
        <v>2011</v>
      </c>
      <c r="D886" s="27">
        <v>40893</v>
      </c>
      <c r="E886" s="27">
        <v>40898</v>
      </c>
      <c r="F886" t="s">
        <v>50</v>
      </c>
      <c r="G886" t="s">
        <v>6942</v>
      </c>
      <c r="H886" t="s">
        <v>6943</v>
      </c>
      <c r="I886" t="s">
        <v>26</v>
      </c>
      <c r="J886" t="s">
        <v>27</v>
      </c>
      <c r="K886" t="s">
        <v>1681</v>
      </c>
      <c r="L886" t="s">
        <v>104</v>
      </c>
      <c r="M886">
        <v>77340</v>
      </c>
      <c r="N886" t="s">
        <v>105</v>
      </c>
      <c r="O886" t="s">
        <v>3194</v>
      </c>
      <c r="P886" t="s">
        <v>46</v>
      </c>
      <c r="Q886" t="s">
        <v>90</v>
      </c>
      <c r="R886" t="s">
        <v>3195</v>
      </c>
      <c r="S886">
        <v>36.288000000000011</v>
      </c>
      <c r="T886">
        <v>7</v>
      </c>
      <c r="U886">
        <v>0.2</v>
      </c>
      <c r="V886">
        <v>12.700800000000001</v>
      </c>
    </row>
    <row r="887" spans="1:22" x14ac:dyDescent="0.3">
      <c r="A887">
        <v>4699</v>
      </c>
      <c r="B887" t="s">
        <v>7702</v>
      </c>
      <c r="C887">
        <v>2012</v>
      </c>
      <c r="D887" s="27">
        <v>41260</v>
      </c>
      <c r="E887" s="27">
        <v>41260</v>
      </c>
      <c r="F887" t="s">
        <v>1290</v>
      </c>
      <c r="G887" t="s">
        <v>2114</v>
      </c>
      <c r="H887" t="s">
        <v>2115</v>
      </c>
      <c r="I887" t="s">
        <v>26</v>
      </c>
      <c r="J887" t="s">
        <v>27</v>
      </c>
      <c r="K887" t="s">
        <v>880</v>
      </c>
      <c r="L887" t="s">
        <v>238</v>
      </c>
      <c r="M887">
        <v>48205</v>
      </c>
      <c r="N887" t="s">
        <v>105</v>
      </c>
      <c r="O887" t="s">
        <v>6116</v>
      </c>
      <c r="P887" t="s">
        <v>32</v>
      </c>
      <c r="Q887" t="s">
        <v>65</v>
      </c>
      <c r="R887" t="s">
        <v>6117</v>
      </c>
      <c r="S887">
        <v>212.13</v>
      </c>
      <c r="T887">
        <v>3</v>
      </c>
      <c r="U887">
        <v>0</v>
      </c>
      <c r="V887">
        <v>14.849099999999979</v>
      </c>
    </row>
    <row r="888" spans="1:22" x14ac:dyDescent="0.3">
      <c r="A888">
        <v>4698</v>
      </c>
      <c r="B888" t="s">
        <v>7702</v>
      </c>
      <c r="C888">
        <v>2012</v>
      </c>
      <c r="D888" s="27">
        <v>41260</v>
      </c>
      <c r="E888" s="27">
        <v>41260</v>
      </c>
      <c r="F888" t="s">
        <v>1290</v>
      </c>
      <c r="G888" t="s">
        <v>2114</v>
      </c>
      <c r="H888" t="s">
        <v>2115</v>
      </c>
      <c r="I888" t="s">
        <v>26</v>
      </c>
      <c r="J888" t="s">
        <v>27</v>
      </c>
      <c r="K888" t="s">
        <v>880</v>
      </c>
      <c r="L888" t="s">
        <v>238</v>
      </c>
      <c r="M888">
        <v>48205</v>
      </c>
      <c r="N888" t="s">
        <v>105</v>
      </c>
      <c r="O888" t="s">
        <v>701</v>
      </c>
      <c r="P888" t="s">
        <v>32</v>
      </c>
      <c r="Q888" t="s">
        <v>36</v>
      </c>
      <c r="R888" t="s">
        <v>702</v>
      </c>
      <c r="S888">
        <v>546.66</v>
      </c>
      <c r="T888">
        <v>9</v>
      </c>
      <c r="U888">
        <v>0</v>
      </c>
      <c r="V888">
        <v>136.66500000000002</v>
      </c>
    </row>
    <row r="889" spans="1:22" x14ac:dyDescent="0.3">
      <c r="A889">
        <v>4697</v>
      </c>
      <c r="B889" t="s">
        <v>7702</v>
      </c>
      <c r="C889">
        <v>2012</v>
      </c>
      <c r="D889" s="27">
        <v>41260</v>
      </c>
      <c r="E889" s="27">
        <v>41260</v>
      </c>
      <c r="F889" t="s">
        <v>1290</v>
      </c>
      <c r="G889" t="s">
        <v>2114</v>
      </c>
      <c r="H889" t="s">
        <v>2115</v>
      </c>
      <c r="I889" t="s">
        <v>26</v>
      </c>
      <c r="J889" t="s">
        <v>27</v>
      </c>
      <c r="K889" t="s">
        <v>880</v>
      </c>
      <c r="L889" t="s">
        <v>238</v>
      </c>
      <c r="M889">
        <v>48205</v>
      </c>
      <c r="N889" t="s">
        <v>105</v>
      </c>
      <c r="O889" t="s">
        <v>6142</v>
      </c>
      <c r="P889" t="s">
        <v>32</v>
      </c>
      <c r="Q889" t="s">
        <v>36</v>
      </c>
      <c r="R889" t="s">
        <v>6143</v>
      </c>
      <c r="S889">
        <v>142.36000000000001</v>
      </c>
      <c r="T889">
        <v>2</v>
      </c>
      <c r="U889">
        <v>0</v>
      </c>
      <c r="V889">
        <v>38.437200000000004</v>
      </c>
    </row>
    <row r="890" spans="1:22" x14ac:dyDescent="0.3">
      <c r="A890">
        <v>889</v>
      </c>
      <c r="B890" t="s">
        <v>2736</v>
      </c>
      <c r="C890">
        <v>2011</v>
      </c>
      <c r="D890" s="27">
        <v>40886</v>
      </c>
      <c r="E890" s="27">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4696</v>
      </c>
      <c r="B891" t="s">
        <v>7702</v>
      </c>
      <c r="C891">
        <v>2012</v>
      </c>
      <c r="D891" s="27">
        <v>41260</v>
      </c>
      <c r="E891" s="27">
        <v>41260</v>
      </c>
      <c r="F891" t="s">
        <v>1290</v>
      </c>
      <c r="G891" t="s">
        <v>2114</v>
      </c>
      <c r="H891" t="s">
        <v>2115</v>
      </c>
      <c r="I891" t="s">
        <v>26</v>
      </c>
      <c r="J891" t="s">
        <v>27</v>
      </c>
      <c r="K891" t="s">
        <v>880</v>
      </c>
      <c r="L891" t="s">
        <v>238</v>
      </c>
      <c r="M891">
        <v>48205</v>
      </c>
      <c r="N891" t="s">
        <v>105</v>
      </c>
      <c r="O891" t="s">
        <v>3621</v>
      </c>
      <c r="P891" t="s">
        <v>32</v>
      </c>
      <c r="Q891" t="s">
        <v>36</v>
      </c>
      <c r="R891" t="s">
        <v>3622</v>
      </c>
      <c r="S891">
        <v>302.94</v>
      </c>
      <c r="T891">
        <v>3</v>
      </c>
      <c r="U891">
        <v>0</v>
      </c>
      <c r="V891">
        <v>48.470400000000012</v>
      </c>
    </row>
    <row r="892" spans="1:22" x14ac:dyDescent="0.3">
      <c r="A892">
        <v>4695</v>
      </c>
      <c r="B892" t="s">
        <v>7702</v>
      </c>
      <c r="C892">
        <v>2012</v>
      </c>
      <c r="D892" s="27">
        <v>41260</v>
      </c>
      <c r="E892" s="27">
        <v>41260</v>
      </c>
      <c r="F892" t="s">
        <v>1290</v>
      </c>
      <c r="G892" t="s">
        <v>2114</v>
      </c>
      <c r="H892" t="s">
        <v>2115</v>
      </c>
      <c r="I892" t="s">
        <v>26</v>
      </c>
      <c r="J892" t="s">
        <v>27</v>
      </c>
      <c r="K892" t="s">
        <v>880</v>
      </c>
      <c r="L892" t="s">
        <v>238</v>
      </c>
      <c r="M892">
        <v>48205</v>
      </c>
      <c r="N892" t="s">
        <v>105</v>
      </c>
      <c r="O892" t="s">
        <v>3046</v>
      </c>
      <c r="P892" t="s">
        <v>46</v>
      </c>
      <c r="Q892" t="s">
        <v>75</v>
      </c>
      <c r="R892" t="s">
        <v>3047</v>
      </c>
      <c r="S892">
        <v>29.52</v>
      </c>
      <c r="T892">
        <v>4</v>
      </c>
      <c r="U892">
        <v>0</v>
      </c>
      <c r="V892">
        <v>14.4648</v>
      </c>
    </row>
    <row r="893" spans="1:22" x14ac:dyDescent="0.3">
      <c r="A893">
        <v>4694</v>
      </c>
      <c r="B893" t="s">
        <v>7701</v>
      </c>
      <c r="C893">
        <v>2011</v>
      </c>
      <c r="D893" s="27">
        <v>40897</v>
      </c>
      <c r="E893" s="27">
        <v>40899</v>
      </c>
      <c r="F893" t="s">
        <v>188</v>
      </c>
      <c r="G893" t="s">
        <v>4911</v>
      </c>
      <c r="H893" t="s">
        <v>4912</v>
      </c>
      <c r="I893" t="s">
        <v>26</v>
      </c>
      <c r="J893" t="s">
        <v>27</v>
      </c>
      <c r="K893" t="s">
        <v>1310</v>
      </c>
      <c r="L893" t="s">
        <v>310</v>
      </c>
      <c r="M893">
        <v>85705</v>
      </c>
      <c r="N893" t="s">
        <v>44</v>
      </c>
      <c r="O893" t="s">
        <v>6001</v>
      </c>
      <c r="P893" t="s">
        <v>46</v>
      </c>
      <c r="Q893" t="s">
        <v>90</v>
      </c>
      <c r="R893" t="s">
        <v>6002</v>
      </c>
      <c r="S893">
        <v>8.4480000000000004</v>
      </c>
      <c r="T893">
        <v>2</v>
      </c>
      <c r="U893">
        <v>0.2</v>
      </c>
      <c r="V893">
        <v>2.6399999999999997</v>
      </c>
    </row>
    <row r="894" spans="1:22" x14ac:dyDescent="0.3">
      <c r="A894">
        <v>4693</v>
      </c>
      <c r="B894" t="s">
        <v>7701</v>
      </c>
      <c r="C894">
        <v>2011</v>
      </c>
      <c r="D894" s="27">
        <v>40897</v>
      </c>
      <c r="E894" s="27">
        <v>40899</v>
      </c>
      <c r="F894" t="s">
        <v>188</v>
      </c>
      <c r="G894" t="s">
        <v>4911</v>
      </c>
      <c r="H894" t="s">
        <v>4912</v>
      </c>
      <c r="I894" t="s">
        <v>26</v>
      </c>
      <c r="J894" t="s">
        <v>27</v>
      </c>
      <c r="K894" t="s">
        <v>1310</v>
      </c>
      <c r="L894" t="s">
        <v>310</v>
      </c>
      <c r="M894">
        <v>85705</v>
      </c>
      <c r="N894" t="s">
        <v>44</v>
      </c>
      <c r="O894" t="s">
        <v>1730</v>
      </c>
      <c r="P894" t="s">
        <v>46</v>
      </c>
      <c r="Q894" t="s">
        <v>90</v>
      </c>
      <c r="R894" t="s">
        <v>5006</v>
      </c>
      <c r="S894">
        <v>221.92000000000002</v>
      </c>
      <c r="T894">
        <v>5</v>
      </c>
      <c r="U894">
        <v>0.2</v>
      </c>
      <c r="V894">
        <v>77.671999999999983</v>
      </c>
    </row>
    <row r="895" spans="1:22" x14ac:dyDescent="0.3">
      <c r="A895">
        <v>4692</v>
      </c>
      <c r="B895" t="s">
        <v>7701</v>
      </c>
      <c r="C895">
        <v>2011</v>
      </c>
      <c r="D895" s="27">
        <v>40897</v>
      </c>
      <c r="E895" s="27">
        <v>40899</v>
      </c>
      <c r="F895" t="s">
        <v>188</v>
      </c>
      <c r="G895" t="s">
        <v>4911</v>
      </c>
      <c r="H895" t="s">
        <v>4912</v>
      </c>
      <c r="I895" t="s">
        <v>26</v>
      </c>
      <c r="J895" t="s">
        <v>27</v>
      </c>
      <c r="K895" t="s">
        <v>1310</v>
      </c>
      <c r="L895" t="s">
        <v>310</v>
      </c>
      <c r="M895">
        <v>85705</v>
      </c>
      <c r="N895" t="s">
        <v>44</v>
      </c>
      <c r="O895" t="s">
        <v>890</v>
      </c>
      <c r="P895" t="s">
        <v>32</v>
      </c>
      <c r="Q895" t="s">
        <v>36</v>
      </c>
      <c r="R895" t="s">
        <v>891</v>
      </c>
      <c r="S895">
        <v>242.35200000000003</v>
      </c>
      <c r="T895">
        <v>3</v>
      </c>
      <c r="U895">
        <v>0.2</v>
      </c>
      <c r="V895">
        <v>-42.411600000000035</v>
      </c>
    </row>
    <row r="896" spans="1:22" x14ac:dyDescent="0.3">
      <c r="A896">
        <v>4691</v>
      </c>
      <c r="B896" t="s">
        <v>7701</v>
      </c>
      <c r="C896">
        <v>2011</v>
      </c>
      <c r="D896" s="27">
        <v>40897</v>
      </c>
      <c r="E896" s="27">
        <v>40899</v>
      </c>
      <c r="F896" t="s">
        <v>188</v>
      </c>
      <c r="G896" t="s">
        <v>4911</v>
      </c>
      <c r="H896" t="s">
        <v>4912</v>
      </c>
      <c r="I896" t="s">
        <v>26</v>
      </c>
      <c r="J896" t="s">
        <v>27</v>
      </c>
      <c r="K896" t="s">
        <v>1310</v>
      </c>
      <c r="L896" t="s">
        <v>310</v>
      </c>
      <c r="M896">
        <v>85705</v>
      </c>
      <c r="N896" t="s">
        <v>44</v>
      </c>
      <c r="O896" t="s">
        <v>1018</v>
      </c>
      <c r="P896" t="s">
        <v>71</v>
      </c>
      <c r="Q896" t="s">
        <v>161</v>
      </c>
      <c r="R896" t="s">
        <v>1019</v>
      </c>
      <c r="S896">
        <v>71.975999999999999</v>
      </c>
      <c r="T896">
        <v>3</v>
      </c>
      <c r="U896">
        <v>0.2</v>
      </c>
      <c r="V896">
        <v>21.592800000000011</v>
      </c>
    </row>
    <row r="897" spans="1:22" x14ac:dyDescent="0.3">
      <c r="A897">
        <v>4690</v>
      </c>
      <c r="B897" t="s">
        <v>7701</v>
      </c>
      <c r="C897">
        <v>2011</v>
      </c>
      <c r="D897" s="27">
        <v>40897</v>
      </c>
      <c r="E897" s="27">
        <v>40899</v>
      </c>
      <c r="F897" t="s">
        <v>188</v>
      </c>
      <c r="G897" t="s">
        <v>4911</v>
      </c>
      <c r="H897" t="s">
        <v>4912</v>
      </c>
      <c r="I897" t="s">
        <v>26</v>
      </c>
      <c r="J897" t="s">
        <v>27</v>
      </c>
      <c r="K897" t="s">
        <v>1310</v>
      </c>
      <c r="L897" t="s">
        <v>310</v>
      </c>
      <c r="M897">
        <v>85705</v>
      </c>
      <c r="N897" t="s">
        <v>44</v>
      </c>
      <c r="O897" t="s">
        <v>5857</v>
      </c>
      <c r="P897" t="s">
        <v>32</v>
      </c>
      <c r="Q897" t="s">
        <v>65</v>
      </c>
      <c r="R897" t="s">
        <v>5858</v>
      </c>
      <c r="S897">
        <v>51.967999999999996</v>
      </c>
      <c r="T897">
        <v>2</v>
      </c>
      <c r="U897">
        <v>0.2</v>
      </c>
      <c r="V897">
        <v>10.393599999999998</v>
      </c>
    </row>
    <row r="898" spans="1:22" x14ac:dyDescent="0.3">
      <c r="A898">
        <v>4683</v>
      </c>
      <c r="B898" t="s">
        <v>7695</v>
      </c>
      <c r="C898">
        <v>2013</v>
      </c>
      <c r="D898" s="27">
        <v>41610</v>
      </c>
      <c r="E898" s="27">
        <v>41610</v>
      </c>
      <c r="F898" t="s">
        <v>1290</v>
      </c>
      <c r="G898" t="s">
        <v>1370</v>
      </c>
      <c r="H898" t="s">
        <v>1371</v>
      </c>
      <c r="I898" t="s">
        <v>26</v>
      </c>
      <c r="J898" t="s">
        <v>27</v>
      </c>
      <c r="K898" t="s">
        <v>4588</v>
      </c>
      <c r="L898" t="s">
        <v>88</v>
      </c>
      <c r="M898">
        <v>27604</v>
      </c>
      <c r="N898" t="s">
        <v>30</v>
      </c>
      <c r="O898" t="s">
        <v>4848</v>
      </c>
      <c r="P898" t="s">
        <v>71</v>
      </c>
      <c r="Q898" t="s">
        <v>72</v>
      </c>
      <c r="R898" t="s">
        <v>4849</v>
      </c>
      <c r="S898">
        <v>863.928</v>
      </c>
      <c r="T898">
        <v>9</v>
      </c>
      <c r="U898">
        <v>0.2</v>
      </c>
      <c r="V898">
        <v>86.392799999999994</v>
      </c>
    </row>
    <row r="899" spans="1:22" x14ac:dyDescent="0.3">
      <c r="A899">
        <v>4621</v>
      </c>
      <c r="B899" t="s">
        <v>7649</v>
      </c>
      <c r="C899">
        <v>2014</v>
      </c>
      <c r="D899" s="27">
        <v>41998</v>
      </c>
      <c r="E899" s="27">
        <v>41999</v>
      </c>
      <c r="F899" t="s">
        <v>188</v>
      </c>
      <c r="G899" t="s">
        <v>733</v>
      </c>
      <c r="H899" t="s">
        <v>734</v>
      </c>
      <c r="I899" t="s">
        <v>102</v>
      </c>
      <c r="J899" t="s">
        <v>27</v>
      </c>
      <c r="K899" t="s">
        <v>42</v>
      </c>
      <c r="L899" t="s">
        <v>43</v>
      </c>
      <c r="M899">
        <v>90049</v>
      </c>
      <c r="N899" t="s">
        <v>44</v>
      </c>
      <c r="O899" t="s">
        <v>1722</v>
      </c>
      <c r="P899" t="s">
        <v>46</v>
      </c>
      <c r="Q899" t="s">
        <v>75</v>
      </c>
      <c r="R899" t="s">
        <v>1723</v>
      </c>
      <c r="S899">
        <v>90.480000000000018</v>
      </c>
      <c r="T899">
        <v>3</v>
      </c>
      <c r="U899">
        <v>0.2</v>
      </c>
      <c r="V899">
        <v>33.93</v>
      </c>
    </row>
    <row r="900" spans="1:22" x14ac:dyDescent="0.3">
      <c r="A900">
        <v>4620</v>
      </c>
      <c r="B900" t="s">
        <v>7649</v>
      </c>
      <c r="C900">
        <v>2014</v>
      </c>
      <c r="D900" s="27">
        <v>41998</v>
      </c>
      <c r="E900" s="27">
        <v>41999</v>
      </c>
      <c r="F900" t="s">
        <v>188</v>
      </c>
      <c r="G900" t="s">
        <v>733</v>
      </c>
      <c r="H900" t="s">
        <v>734</v>
      </c>
      <c r="I900" t="s">
        <v>102</v>
      </c>
      <c r="J900" t="s">
        <v>27</v>
      </c>
      <c r="K900" t="s">
        <v>42</v>
      </c>
      <c r="L900" t="s">
        <v>43</v>
      </c>
      <c r="M900">
        <v>90049</v>
      </c>
      <c r="N900" t="s">
        <v>44</v>
      </c>
      <c r="O900" t="s">
        <v>1215</v>
      </c>
      <c r="P900" t="s">
        <v>71</v>
      </c>
      <c r="Q900" t="s">
        <v>1216</v>
      </c>
      <c r="R900" t="s">
        <v>1217</v>
      </c>
      <c r="S900">
        <v>2879.9520000000002</v>
      </c>
      <c r="T900">
        <v>6</v>
      </c>
      <c r="U900">
        <v>0.2</v>
      </c>
      <c r="V900">
        <v>1007.9831999999999</v>
      </c>
    </row>
    <row r="901" spans="1:22" x14ac:dyDescent="0.3">
      <c r="A901">
        <v>4597</v>
      </c>
      <c r="B901" t="s">
        <v>7636</v>
      </c>
      <c r="C901">
        <v>2013</v>
      </c>
      <c r="D901" s="27">
        <v>41614</v>
      </c>
      <c r="E901" s="27">
        <v>41619</v>
      </c>
      <c r="F901" t="s">
        <v>23</v>
      </c>
      <c r="G901" t="s">
        <v>6256</v>
      </c>
      <c r="H901" t="s">
        <v>6257</v>
      </c>
      <c r="I901" t="s">
        <v>102</v>
      </c>
      <c r="J901" t="s">
        <v>27</v>
      </c>
      <c r="K901" t="s">
        <v>96</v>
      </c>
      <c r="L901" t="s">
        <v>3034</v>
      </c>
      <c r="M901">
        <v>20016</v>
      </c>
      <c r="N901" t="s">
        <v>148</v>
      </c>
      <c r="O901" t="s">
        <v>2949</v>
      </c>
      <c r="P901" t="s">
        <v>46</v>
      </c>
      <c r="Q901" t="s">
        <v>68</v>
      </c>
      <c r="R901" t="s">
        <v>2950</v>
      </c>
      <c r="S901">
        <v>33.92</v>
      </c>
      <c r="T901">
        <v>8</v>
      </c>
      <c r="U901">
        <v>0</v>
      </c>
      <c r="V901">
        <v>13.2288</v>
      </c>
    </row>
    <row r="902" spans="1:22" x14ac:dyDescent="0.3">
      <c r="A902">
        <v>4596</v>
      </c>
      <c r="B902" t="s">
        <v>7633</v>
      </c>
      <c r="C902">
        <v>2013</v>
      </c>
      <c r="D902" s="27">
        <v>41635</v>
      </c>
      <c r="E902" s="27">
        <v>41640</v>
      </c>
      <c r="F902" t="s">
        <v>50</v>
      </c>
      <c r="G902" t="s">
        <v>2515</v>
      </c>
      <c r="H902" t="s">
        <v>2516</v>
      </c>
      <c r="I902" t="s">
        <v>41</v>
      </c>
      <c r="J902" t="s">
        <v>27</v>
      </c>
      <c r="K902" t="s">
        <v>42</v>
      </c>
      <c r="L902" t="s">
        <v>43</v>
      </c>
      <c r="M902">
        <v>90004</v>
      </c>
      <c r="N902" t="s">
        <v>44</v>
      </c>
      <c r="O902" t="s">
        <v>2525</v>
      </c>
      <c r="P902" t="s">
        <v>46</v>
      </c>
      <c r="Q902" t="s">
        <v>68</v>
      </c>
      <c r="R902" t="s">
        <v>2526</v>
      </c>
      <c r="S902">
        <v>53.97</v>
      </c>
      <c r="T902">
        <v>3</v>
      </c>
      <c r="U902">
        <v>0</v>
      </c>
      <c r="V902">
        <v>15.111600000000001</v>
      </c>
    </row>
    <row r="903" spans="1:22" x14ac:dyDescent="0.3">
      <c r="A903">
        <v>4595</v>
      </c>
      <c r="B903" t="s">
        <v>7633</v>
      </c>
      <c r="C903">
        <v>2013</v>
      </c>
      <c r="D903" s="27">
        <v>41635</v>
      </c>
      <c r="E903" s="27">
        <v>41640</v>
      </c>
      <c r="F903" t="s">
        <v>50</v>
      </c>
      <c r="G903" t="s">
        <v>2515</v>
      </c>
      <c r="H903" t="s">
        <v>2516</v>
      </c>
      <c r="I903" t="s">
        <v>41</v>
      </c>
      <c r="J903" t="s">
        <v>27</v>
      </c>
      <c r="K903" t="s">
        <v>42</v>
      </c>
      <c r="L903" t="s">
        <v>43</v>
      </c>
      <c r="M903">
        <v>90004</v>
      </c>
      <c r="N903" t="s">
        <v>44</v>
      </c>
      <c r="O903" t="s">
        <v>903</v>
      </c>
      <c r="P903" t="s">
        <v>32</v>
      </c>
      <c r="Q903" t="s">
        <v>56</v>
      </c>
      <c r="R903" t="s">
        <v>904</v>
      </c>
      <c r="S903">
        <v>902.71199999999999</v>
      </c>
      <c r="T903">
        <v>3</v>
      </c>
      <c r="U903">
        <v>0.2</v>
      </c>
      <c r="V903">
        <v>33.851700000000051</v>
      </c>
    </row>
    <row r="904" spans="1:22" x14ac:dyDescent="0.3">
      <c r="A904">
        <v>4594</v>
      </c>
      <c r="B904" t="s">
        <v>7633</v>
      </c>
      <c r="C904">
        <v>2013</v>
      </c>
      <c r="D904" s="27">
        <v>41635</v>
      </c>
      <c r="E904" s="27">
        <v>41640</v>
      </c>
      <c r="F904" t="s">
        <v>50</v>
      </c>
      <c r="G904" t="s">
        <v>2515</v>
      </c>
      <c r="H904" t="s">
        <v>2516</v>
      </c>
      <c r="I904" t="s">
        <v>41</v>
      </c>
      <c r="J904" t="s">
        <v>27</v>
      </c>
      <c r="K904" t="s">
        <v>42</v>
      </c>
      <c r="L904" t="s">
        <v>43</v>
      </c>
      <c r="M904">
        <v>90004</v>
      </c>
      <c r="N904" t="s">
        <v>44</v>
      </c>
      <c r="O904" t="s">
        <v>7634</v>
      </c>
      <c r="P904" t="s">
        <v>46</v>
      </c>
      <c r="Q904" t="s">
        <v>78</v>
      </c>
      <c r="R904" t="s">
        <v>7635</v>
      </c>
      <c r="S904">
        <v>7.9</v>
      </c>
      <c r="T904">
        <v>2</v>
      </c>
      <c r="U904">
        <v>0</v>
      </c>
      <c r="V904">
        <v>2.0540000000000003</v>
      </c>
    </row>
    <row r="905" spans="1:22" x14ac:dyDescent="0.3">
      <c r="A905">
        <v>4593</v>
      </c>
      <c r="B905" t="s">
        <v>7633</v>
      </c>
      <c r="C905">
        <v>2013</v>
      </c>
      <c r="D905" s="27">
        <v>41635</v>
      </c>
      <c r="E905" s="27">
        <v>41640</v>
      </c>
      <c r="F905" t="s">
        <v>50</v>
      </c>
      <c r="G905" t="s">
        <v>2515</v>
      </c>
      <c r="H905" t="s">
        <v>2516</v>
      </c>
      <c r="I905" t="s">
        <v>41</v>
      </c>
      <c r="J905" t="s">
        <v>27</v>
      </c>
      <c r="K905" t="s">
        <v>42</v>
      </c>
      <c r="L905" t="s">
        <v>43</v>
      </c>
      <c r="M905">
        <v>90004</v>
      </c>
      <c r="N905" t="s">
        <v>44</v>
      </c>
      <c r="O905" t="s">
        <v>6595</v>
      </c>
      <c r="P905" t="s">
        <v>32</v>
      </c>
      <c r="Q905" t="s">
        <v>36</v>
      </c>
      <c r="R905" t="s">
        <v>6596</v>
      </c>
      <c r="S905">
        <v>146.352</v>
      </c>
      <c r="T905">
        <v>3</v>
      </c>
      <c r="U905">
        <v>0.2</v>
      </c>
      <c r="V905">
        <v>-5.4882000000000062</v>
      </c>
    </row>
    <row r="906" spans="1:22" x14ac:dyDescent="0.3">
      <c r="A906">
        <v>4592</v>
      </c>
      <c r="B906" t="s">
        <v>7633</v>
      </c>
      <c r="C906">
        <v>2013</v>
      </c>
      <c r="D906" s="27">
        <v>41635</v>
      </c>
      <c r="E906" s="27">
        <v>41640</v>
      </c>
      <c r="F906" t="s">
        <v>50</v>
      </c>
      <c r="G906" t="s">
        <v>2515</v>
      </c>
      <c r="H906" t="s">
        <v>2516</v>
      </c>
      <c r="I906" t="s">
        <v>41</v>
      </c>
      <c r="J906" t="s">
        <v>27</v>
      </c>
      <c r="K906" t="s">
        <v>42</v>
      </c>
      <c r="L906" t="s">
        <v>43</v>
      </c>
      <c r="M906">
        <v>90004</v>
      </c>
      <c r="N906" t="s">
        <v>44</v>
      </c>
      <c r="O906" t="s">
        <v>70</v>
      </c>
      <c r="P906" t="s">
        <v>71</v>
      </c>
      <c r="Q906" t="s">
        <v>72</v>
      </c>
      <c r="R906" t="s">
        <v>73</v>
      </c>
      <c r="S906">
        <v>302.38400000000001</v>
      </c>
      <c r="T906">
        <v>2</v>
      </c>
      <c r="U906">
        <v>0.2</v>
      </c>
      <c r="V906">
        <v>30.238400000000013</v>
      </c>
    </row>
    <row r="907" spans="1:22" x14ac:dyDescent="0.3">
      <c r="A907">
        <v>4591</v>
      </c>
      <c r="B907" t="s">
        <v>7633</v>
      </c>
      <c r="C907">
        <v>2013</v>
      </c>
      <c r="D907" s="27">
        <v>41635</v>
      </c>
      <c r="E907" s="27">
        <v>41640</v>
      </c>
      <c r="F907" t="s">
        <v>50</v>
      </c>
      <c r="G907" t="s">
        <v>2515</v>
      </c>
      <c r="H907" t="s">
        <v>2516</v>
      </c>
      <c r="I907" t="s">
        <v>41</v>
      </c>
      <c r="J907" t="s">
        <v>27</v>
      </c>
      <c r="K907" t="s">
        <v>42</v>
      </c>
      <c r="L907" t="s">
        <v>43</v>
      </c>
      <c r="M907">
        <v>90004</v>
      </c>
      <c r="N907" t="s">
        <v>44</v>
      </c>
      <c r="O907" t="s">
        <v>5209</v>
      </c>
      <c r="P907" t="s">
        <v>46</v>
      </c>
      <c r="Q907" t="s">
        <v>578</v>
      </c>
      <c r="R907" t="s">
        <v>5210</v>
      </c>
      <c r="S907">
        <v>17.760000000000002</v>
      </c>
      <c r="T907">
        <v>2</v>
      </c>
      <c r="U907">
        <v>0</v>
      </c>
      <c r="V907">
        <v>4.9728000000000012</v>
      </c>
    </row>
    <row r="908" spans="1:22" x14ac:dyDescent="0.3">
      <c r="A908">
        <v>907</v>
      </c>
      <c r="B908" t="s">
        <v>2781</v>
      </c>
      <c r="C908">
        <v>2014</v>
      </c>
      <c r="D908" s="27">
        <v>42004</v>
      </c>
      <c r="E908" s="27">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27">
        <v>42004</v>
      </c>
      <c r="E909" s="27">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27">
        <v>42004</v>
      </c>
      <c r="E910" s="27">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4577</v>
      </c>
      <c r="B911" t="s">
        <v>7609</v>
      </c>
      <c r="C911">
        <v>2013</v>
      </c>
      <c r="D911" s="27">
        <v>41621</v>
      </c>
      <c r="E911" s="27">
        <v>41627</v>
      </c>
      <c r="F911" t="s">
        <v>50</v>
      </c>
      <c r="G911" t="s">
        <v>3130</v>
      </c>
      <c r="H911" t="s">
        <v>3131</v>
      </c>
      <c r="I911" t="s">
        <v>102</v>
      </c>
      <c r="J911" t="s">
        <v>27</v>
      </c>
      <c r="K911" t="s">
        <v>328</v>
      </c>
      <c r="L911" t="s">
        <v>238</v>
      </c>
      <c r="M911">
        <v>49201</v>
      </c>
      <c r="N911" t="s">
        <v>105</v>
      </c>
      <c r="O911" t="s">
        <v>7610</v>
      </c>
      <c r="P911" t="s">
        <v>46</v>
      </c>
      <c r="Q911" t="s">
        <v>59</v>
      </c>
      <c r="R911" t="s">
        <v>7611</v>
      </c>
      <c r="S911">
        <v>26.86</v>
      </c>
      <c r="T911">
        <v>2</v>
      </c>
      <c r="U911">
        <v>0</v>
      </c>
      <c r="V911">
        <v>6.7149999999999999</v>
      </c>
    </row>
    <row r="912" spans="1:22" x14ac:dyDescent="0.3">
      <c r="A912">
        <v>4576</v>
      </c>
      <c r="B912" t="s">
        <v>7609</v>
      </c>
      <c r="C912">
        <v>2013</v>
      </c>
      <c r="D912" s="27">
        <v>41621</v>
      </c>
      <c r="E912" s="27">
        <v>41627</v>
      </c>
      <c r="F912" t="s">
        <v>50</v>
      </c>
      <c r="G912" t="s">
        <v>3130</v>
      </c>
      <c r="H912" t="s">
        <v>3131</v>
      </c>
      <c r="I912" t="s">
        <v>102</v>
      </c>
      <c r="J912" t="s">
        <v>27</v>
      </c>
      <c r="K912" t="s">
        <v>328</v>
      </c>
      <c r="L912" t="s">
        <v>238</v>
      </c>
      <c r="M912">
        <v>49201</v>
      </c>
      <c r="N912" t="s">
        <v>105</v>
      </c>
      <c r="O912" t="s">
        <v>1282</v>
      </c>
      <c r="P912" t="s">
        <v>46</v>
      </c>
      <c r="Q912" t="s">
        <v>68</v>
      </c>
      <c r="R912" t="s">
        <v>1283</v>
      </c>
      <c r="S912">
        <v>13.899999999999999</v>
      </c>
      <c r="T912">
        <v>5</v>
      </c>
      <c r="U912">
        <v>0</v>
      </c>
      <c r="V912">
        <v>3.6139999999999994</v>
      </c>
    </row>
    <row r="913" spans="1:22" x14ac:dyDescent="0.3">
      <c r="A913">
        <v>4575</v>
      </c>
      <c r="B913" t="s">
        <v>7609</v>
      </c>
      <c r="C913">
        <v>2013</v>
      </c>
      <c r="D913" s="27">
        <v>41621</v>
      </c>
      <c r="E913" s="27">
        <v>41627</v>
      </c>
      <c r="F913" t="s">
        <v>50</v>
      </c>
      <c r="G913" t="s">
        <v>3130</v>
      </c>
      <c r="H913" t="s">
        <v>3131</v>
      </c>
      <c r="I913" t="s">
        <v>102</v>
      </c>
      <c r="J913" t="s">
        <v>27</v>
      </c>
      <c r="K913" t="s">
        <v>328</v>
      </c>
      <c r="L913" t="s">
        <v>238</v>
      </c>
      <c r="M913">
        <v>49201</v>
      </c>
      <c r="N913" t="s">
        <v>105</v>
      </c>
      <c r="O913" t="s">
        <v>3505</v>
      </c>
      <c r="P913" t="s">
        <v>32</v>
      </c>
      <c r="Q913" t="s">
        <v>65</v>
      </c>
      <c r="R913" t="s">
        <v>3506</v>
      </c>
      <c r="S913">
        <v>33.479999999999997</v>
      </c>
      <c r="T913">
        <v>4</v>
      </c>
      <c r="U913">
        <v>0</v>
      </c>
      <c r="V913">
        <v>8.7047999999999988</v>
      </c>
    </row>
    <row r="914" spans="1:22" x14ac:dyDescent="0.3">
      <c r="A914">
        <v>4574</v>
      </c>
      <c r="B914" t="s">
        <v>7609</v>
      </c>
      <c r="C914">
        <v>2013</v>
      </c>
      <c r="D914" s="27">
        <v>41621</v>
      </c>
      <c r="E914" s="27">
        <v>41627</v>
      </c>
      <c r="F914" t="s">
        <v>50</v>
      </c>
      <c r="G914" t="s">
        <v>3130</v>
      </c>
      <c r="H914" t="s">
        <v>3131</v>
      </c>
      <c r="I914" t="s">
        <v>102</v>
      </c>
      <c r="J914" t="s">
        <v>27</v>
      </c>
      <c r="K914" t="s">
        <v>328</v>
      </c>
      <c r="L914" t="s">
        <v>238</v>
      </c>
      <c r="M914">
        <v>49201</v>
      </c>
      <c r="N914" t="s">
        <v>105</v>
      </c>
      <c r="O914" t="s">
        <v>2086</v>
      </c>
      <c r="P914" t="s">
        <v>71</v>
      </c>
      <c r="Q914" t="s">
        <v>72</v>
      </c>
      <c r="R914" t="s">
        <v>2087</v>
      </c>
      <c r="S914">
        <v>657.93</v>
      </c>
      <c r="T914">
        <v>7</v>
      </c>
      <c r="U914">
        <v>0</v>
      </c>
      <c r="V914">
        <v>184.22039999999998</v>
      </c>
    </row>
    <row r="915" spans="1:22" x14ac:dyDescent="0.3">
      <c r="A915">
        <v>4568</v>
      </c>
      <c r="B915" t="s">
        <v>7604</v>
      </c>
      <c r="C915">
        <v>2014</v>
      </c>
      <c r="D915" s="27">
        <v>41977</v>
      </c>
      <c r="E915" s="27">
        <v>41984</v>
      </c>
      <c r="F915" t="s">
        <v>50</v>
      </c>
      <c r="G915" t="s">
        <v>3644</v>
      </c>
      <c r="H915" t="s">
        <v>3645</v>
      </c>
      <c r="I915" t="s">
        <v>26</v>
      </c>
      <c r="J915" t="s">
        <v>27</v>
      </c>
      <c r="K915" t="s">
        <v>1706</v>
      </c>
      <c r="L915" t="s">
        <v>88</v>
      </c>
      <c r="M915">
        <v>28314</v>
      </c>
      <c r="N915" t="s">
        <v>30</v>
      </c>
      <c r="O915" t="s">
        <v>3239</v>
      </c>
      <c r="P915" t="s">
        <v>46</v>
      </c>
      <c r="Q915" t="s">
        <v>90</v>
      </c>
      <c r="R915" t="s">
        <v>3240</v>
      </c>
      <c r="S915">
        <v>24.448</v>
      </c>
      <c r="T915">
        <v>4</v>
      </c>
      <c r="U915">
        <v>0.2</v>
      </c>
      <c r="V915">
        <v>8.8623999999999992</v>
      </c>
    </row>
    <row r="916" spans="1:22" x14ac:dyDescent="0.3">
      <c r="A916">
        <v>4567</v>
      </c>
      <c r="B916" t="s">
        <v>7604</v>
      </c>
      <c r="C916">
        <v>2014</v>
      </c>
      <c r="D916" s="27">
        <v>41977</v>
      </c>
      <c r="E916" s="27">
        <v>41984</v>
      </c>
      <c r="F916" t="s">
        <v>50</v>
      </c>
      <c r="G916" t="s">
        <v>3644</v>
      </c>
      <c r="H916" t="s">
        <v>3645</v>
      </c>
      <c r="I916" t="s">
        <v>26</v>
      </c>
      <c r="J916" t="s">
        <v>27</v>
      </c>
      <c r="K916" t="s">
        <v>1706</v>
      </c>
      <c r="L916" t="s">
        <v>88</v>
      </c>
      <c r="M916">
        <v>28314</v>
      </c>
      <c r="N916" t="s">
        <v>30</v>
      </c>
      <c r="O916" t="s">
        <v>5781</v>
      </c>
      <c r="P916" t="s">
        <v>46</v>
      </c>
      <c r="Q916" t="s">
        <v>75</v>
      </c>
      <c r="R916" t="s">
        <v>5782</v>
      </c>
      <c r="S916">
        <v>28.782000000000004</v>
      </c>
      <c r="T916">
        <v>6</v>
      </c>
      <c r="U916">
        <v>0.7</v>
      </c>
      <c r="V916">
        <v>-21.1068</v>
      </c>
    </row>
    <row r="917" spans="1:22" x14ac:dyDescent="0.3">
      <c r="A917">
        <v>4566</v>
      </c>
      <c r="B917" t="s">
        <v>7604</v>
      </c>
      <c r="C917">
        <v>2014</v>
      </c>
      <c r="D917" s="27">
        <v>41977</v>
      </c>
      <c r="E917" s="27">
        <v>41984</v>
      </c>
      <c r="F917" t="s">
        <v>50</v>
      </c>
      <c r="G917" t="s">
        <v>3644</v>
      </c>
      <c r="H917" t="s">
        <v>3645</v>
      </c>
      <c r="I917" t="s">
        <v>26</v>
      </c>
      <c r="J917" t="s">
        <v>27</v>
      </c>
      <c r="K917" t="s">
        <v>1706</v>
      </c>
      <c r="L917" t="s">
        <v>88</v>
      </c>
      <c r="M917">
        <v>28314</v>
      </c>
      <c r="N917" t="s">
        <v>30</v>
      </c>
      <c r="O917" t="s">
        <v>2137</v>
      </c>
      <c r="P917" t="s">
        <v>46</v>
      </c>
      <c r="Q917" t="s">
        <v>78</v>
      </c>
      <c r="R917" t="s">
        <v>2138</v>
      </c>
      <c r="S917">
        <v>45.216000000000001</v>
      </c>
      <c r="T917">
        <v>3</v>
      </c>
      <c r="U917">
        <v>0.2</v>
      </c>
      <c r="V917">
        <v>4.5215999999999994</v>
      </c>
    </row>
    <row r="918" spans="1:22" x14ac:dyDescent="0.3">
      <c r="A918">
        <v>4565</v>
      </c>
      <c r="B918" t="s">
        <v>7603</v>
      </c>
      <c r="C918">
        <v>2011</v>
      </c>
      <c r="D918" s="27">
        <v>40886</v>
      </c>
      <c r="E918" s="27">
        <v>40891</v>
      </c>
      <c r="F918" t="s">
        <v>50</v>
      </c>
      <c r="G918" t="s">
        <v>6233</v>
      </c>
      <c r="H918" t="s">
        <v>6234</v>
      </c>
      <c r="I918" t="s">
        <v>41</v>
      </c>
      <c r="J918" t="s">
        <v>27</v>
      </c>
      <c r="K918" t="s">
        <v>1823</v>
      </c>
      <c r="L918" t="s">
        <v>310</v>
      </c>
      <c r="M918">
        <v>85204</v>
      </c>
      <c r="N918" t="s">
        <v>44</v>
      </c>
      <c r="O918" t="s">
        <v>4014</v>
      </c>
      <c r="P918" t="s">
        <v>46</v>
      </c>
      <c r="Q918" t="s">
        <v>59</v>
      </c>
      <c r="R918" t="s">
        <v>4015</v>
      </c>
      <c r="S918">
        <v>100.70400000000001</v>
      </c>
      <c r="T918">
        <v>6</v>
      </c>
      <c r="U918">
        <v>0.2</v>
      </c>
      <c r="V918">
        <v>-1.2588000000000008</v>
      </c>
    </row>
    <row r="919" spans="1:22" x14ac:dyDescent="0.3">
      <c r="A919">
        <v>4563</v>
      </c>
      <c r="B919" t="s">
        <v>7597</v>
      </c>
      <c r="C919">
        <v>2012</v>
      </c>
      <c r="D919" s="27">
        <v>41247</v>
      </c>
      <c r="E919" s="27">
        <v>41252</v>
      </c>
      <c r="F919" t="s">
        <v>23</v>
      </c>
      <c r="G919" t="s">
        <v>3744</v>
      </c>
      <c r="H919" t="s">
        <v>3745</v>
      </c>
      <c r="I919" t="s">
        <v>41</v>
      </c>
      <c r="J919" t="s">
        <v>27</v>
      </c>
      <c r="K919" t="s">
        <v>42</v>
      </c>
      <c r="L919" t="s">
        <v>43</v>
      </c>
      <c r="M919">
        <v>90049</v>
      </c>
      <c r="N919" t="s">
        <v>44</v>
      </c>
      <c r="O919" t="s">
        <v>7600</v>
      </c>
      <c r="P919" t="s">
        <v>32</v>
      </c>
      <c r="Q919" t="s">
        <v>65</v>
      </c>
      <c r="R919" t="s">
        <v>7601</v>
      </c>
      <c r="S919">
        <v>36.4</v>
      </c>
      <c r="T919">
        <v>5</v>
      </c>
      <c r="U919">
        <v>0</v>
      </c>
      <c r="V919">
        <v>13.832000000000001</v>
      </c>
    </row>
    <row r="920" spans="1:22" x14ac:dyDescent="0.3">
      <c r="A920">
        <v>4562</v>
      </c>
      <c r="B920" t="s">
        <v>7597</v>
      </c>
      <c r="C920">
        <v>2012</v>
      </c>
      <c r="D920" s="27">
        <v>41247</v>
      </c>
      <c r="E920" s="27">
        <v>41252</v>
      </c>
      <c r="F920" t="s">
        <v>23</v>
      </c>
      <c r="G920" t="s">
        <v>3744</v>
      </c>
      <c r="H920" t="s">
        <v>3745</v>
      </c>
      <c r="I920" t="s">
        <v>41</v>
      </c>
      <c r="J920" t="s">
        <v>27</v>
      </c>
      <c r="K920" t="s">
        <v>42</v>
      </c>
      <c r="L920" t="s">
        <v>43</v>
      </c>
      <c r="M920">
        <v>90049</v>
      </c>
      <c r="N920" t="s">
        <v>44</v>
      </c>
      <c r="O920" t="s">
        <v>7598</v>
      </c>
      <c r="P920" t="s">
        <v>71</v>
      </c>
      <c r="Q920" t="s">
        <v>72</v>
      </c>
      <c r="R920" t="s">
        <v>7599</v>
      </c>
      <c r="S920">
        <v>110.352</v>
      </c>
      <c r="T920">
        <v>3</v>
      </c>
      <c r="U920">
        <v>0.2</v>
      </c>
      <c r="V920">
        <v>8.2763999999999953</v>
      </c>
    </row>
    <row r="921" spans="1:22" x14ac:dyDescent="0.3">
      <c r="A921">
        <v>4561</v>
      </c>
      <c r="B921" t="s">
        <v>7597</v>
      </c>
      <c r="C921">
        <v>2012</v>
      </c>
      <c r="D921" s="27">
        <v>41247</v>
      </c>
      <c r="E921" s="27">
        <v>41252</v>
      </c>
      <c r="F921" t="s">
        <v>23</v>
      </c>
      <c r="G921" t="s">
        <v>3744</v>
      </c>
      <c r="H921" t="s">
        <v>3745</v>
      </c>
      <c r="I921" t="s">
        <v>41</v>
      </c>
      <c r="J921" t="s">
        <v>27</v>
      </c>
      <c r="K921" t="s">
        <v>42</v>
      </c>
      <c r="L921" t="s">
        <v>43</v>
      </c>
      <c r="M921">
        <v>90049</v>
      </c>
      <c r="N921" t="s">
        <v>44</v>
      </c>
      <c r="O921" t="s">
        <v>955</v>
      </c>
      <c r="P921" t="s">
        <v>46</v>
      </c>
      <c r="Q921" t="s">
        <v>173</v>
      </c>
      <c r="R921" t="s">
        <v>956</v>
      </c>
      <c r="S921">
        <v>271.44</v>
      </c>
      <c r="T921">
        <v>3</v>
      </c>
      <c r="U921">
        <v>0</v>
      </c>
      <c r="V921">
        <v>122.148</v>
      </c>
    </row>
    <row r="922" spans="1:22" x14ac:dyDescent="0.3">
      <c r="A922">
        <v>921</v>
      </c>
      <c r="B922" t="s">
        <v>2810</v>
      </c>
      <c r="C922">
        <v>2011</v>
      </c>
      <c r="D922" s="27">
        <v>40882</v>
      </c>
      <c r="E922" s="27">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4559</v>
      </c>
      <c r="B923" t="s">
        <v>7595</v>
      </c>
      <c r="C923">
        <v>2011</v>
      </c>
      <c r="D923" s="27">
        <v>40908</v>
      </c>
      <c r="E923" s="27">
        <v>40913</v>
      </c>
      <c r="F923" t="s">
        <v>50</v>
      </c>
      <c r="G923" t="s">
        <v>6482</v>
      </c>
      <c r="H923" t="s">
        <v>6483</v>
      </c>
      <c r="I923" t="s">
        <v>41</v>
      </c>
      <c r="J923" t="s">
        <v>27</v>
      </c>
      <c r="K923" t="s">
        <v>4172</v>
      </c>
      <c r="L923" t="s">
        <v>104</v>
      </c>
      <c r="M923">
        <v>79907</v>
      </c>
      <c r="N923" t="s">
        <v>105</v>
      </c>
      <c r="O923" t="s">
        <v>6396</v>
      </c>
      <c r="P923" t="s">
        <v>46</v>
      </c>
      <c r="Q923" t="s">
        <v>173</v>
      </c>
      <c r="R923" t="s">
        <v>186</v>
      </c>
      <c r="S923">
        <v>49.568000000000005</v>
      </c>
      <c r="T923">
        <v>2</v>
      </c>
      <c r="U923">
        <v>0.2</v>
      </c>
      <c r="V923">
        <v>17.968399999999995</v>
      </c>
    </row>
    <row r="924" spans="1:22" x14ac:dyDescent="0.3">
      <c r="A924">
        <v>4554</v>
      </c>
      <c r="B924" t="s">
        <v>7590</v>
      </c>
      <c r="C924">
        <v>2011</v>
      </c>
      <c r="D924" s="27">
        <v>40904</v>
      </c>
      <c r="E924" s="27">
        <v>40910</v>
      </c>
      <c r="F924" t="s">
        <v>50</v>
      </c>
      <c r="G924" t="s">
        <v>1913</v>
      </c>
      <c r="H924" t="s">
        <v>1914</v>
      </c>
      <c r="I924" t="s">
        <v>26</v>
      </c>
      <c r="J924" t="s">
        <v>27</v>
      </c>
      <c r="K924" t="s">
        <v>127</v>
      </c>
      <c r="L924" t="s">
        <v>43</v>
      </c>
      <c r="M924">
        <v>94122</v>
      </c>
      <c r="N924" t="s">
        <v>44</v>
      </c>
      <c r="O924" t="s">
        <v>2457</v>
      </c>
      <c r="P924" t="s">
        <v>46</v>
      </c>
      <c r="Q924" t="s">
        <v>90</v>
      </c>
      <c r="R924" t="s">
        <v>2458</v>
      </c>
      <c r="S924">
        <v>12.84</v>
      </c>
      <c r="T924">
        <v>3</v>
      </c>
      <c r="U924">
        <v>0</v>
      </c>
      <c r="V924">
        <v>5.7779999999999987</v>
      </c>
    </row>
    <row r="925" spans="1:22" x14ac:dyDescent="0.3">
      <c r="A925">
        <v>4553</v>
      </c>
      <c r="B925" t="s">
        <v>7590</v>
      </c>
      <c r="C925">
        <v>2011</v>
      </c>
      <c r="D925" s="27">
        <v>40904</v>
      </c>
      <c r="E925" s="27">
        <v>40910</v>
      </c>
      <c r="F925" t="s">
        <v>50</v>
      </c>
      <c r="G925" t="s">
        <v>1913</v>
      </c>
      <c r="H925" t="s">
        <v>1914</v>
      </c>
      <c r="I925" t="s">
        <v>26</v>
      </c>
      <c r="J925" t="s">
        <v>27</v>
      </c>
      <c r="K925" t="s">
        <v>127</v>
      </c>
      <c r="L925" t="s">
        <v>43</v>
      </c>
      <c r="M925">
        <v>94122</v>
      </c>
      <c r="N925" t="s">
        <v>44</v>
      </c>
      <c r="O925" t="s">
        <v>1461</v>
      </c>
      <c r="P925" t="s">
        <v>32</v>
      </c>
      <c r="Q925" t="s">
        <v>36</v>
      </c>
      <c r="R925" t="s">
        <v>1462</v>
      </c>
      <c r="S925">
        <v>230.28000000000003</v>
      </c>
      <c r="T925">
        <v>3</v>
      </c>
      <c r="U925">
        <v>0.2</v>
      </c>
      <c r="V925">
        <v>23.027999999999992</v>
      </c>
    </row>
    <row r="926" spans="1:22" x14ac:dyDescent="0.3">
      <c r="A926">
        <v>4509</v>
      </c>
      <c r="B926" t="s">
        <v>7546</v>
      </c>
      <c r="C926">
        <v>2011</v>
      </c>
      <c r="D926" s="27">
        <v>40901</v>
      </c>
      <c r="E926" s="27">
        <v>40906</v>
      </c>
      <c r="F926" t="s">
        <v>50</v>
      </c>
      <c r="G926" t="s">
        <v>3436</v>
      </c>
      <c r="H926" t="s">
        <v>3437</v>
      </c>
      <c r="I926" t="s">
        <v>102</v>
      </c>
      <c r="J926" t="s">
        <v>27</v>
      </c>
      <c r="K926" t="s">
        <v>42</v>
      </c>
      <c r="L926" t="s">
        <v>43</v>
      </c>
      <c r="M926">
        <v>90045</v>
      </c>
      <c r="N926" t="s">
        <v>44</v>
      </c>
      <c r="O926" t="s">
        <v>3613</v>
      </c>
      <c r="P926" t="s">
        <v>32</v>
      </c>
      <c r="Q926" t="s">
        <v>65</v>
      </c>
      <c r="R926" t="s">
        <v>3614</v>
      </c>
      <c r="S926">
        <v>23.99</v>
      </c>
      <c r="T926">
        <v>1</v>
      </c>
      <c r="U926">
        <v>0</v>
      </c>
      <c r="V926">
        <v>5.5176999999999978</v>
      </c>
    </row>
    <row r="927" spans="1:22" x14ac:dyDescent="0.3">
      <c r="A927">
        <v>4508</v>
      </c>
      <c r="B927" t="s">
        <v>7546</v>
      </c>
      <c r="C927">
        <v>2011</v>
      </c>
      <c r="D927" s="27">
        <v>40901</v>
      </c>
      <c r="E927" s="27">
        <v>40906</v>
      </c>
      <c r="F927" t="s">
        <v>50</v>
      </c>
      <c r="G927" t="s">
        <v>3436</v>
      </c>
      <c r="H927" t="s">
        <v>3437</v>
      </c>
      <c r="I927" t="s">
        <v>102</v>
      </c>
      <c r="J927" t="s">
        <v>27</v>
      </c>
      <c r="K927" t="s">
        <v>42</v>
      </c>
      <c r="L927" t="s">
        <v>43</v>
      </c>
      <c r="M927">
        <v>90045</v>
      </c>
      <c r="N927" t="s">
        <v>44</v>
      </c>
      <c r="O927" t="s">
        <v>6446</v>
      </c>
      <c r="P927" t="s">
        <v>46</v>
      </c>
      <c r="Q927" t="s">
        <v>59</v>
      </c>
      <c r="R927" t="s">
        <v>6447</v>
      </c>
      <c r="S927">
        <v>20.34</v>
      </c>
      <c r="T927">
        <v>1</v>
      </c>
      <c r="U927">
        <v>0</v>
      </c>
      <c r="V927">
        <v>0.20339999999999847</v>
      </c>
    </row>
    <row r="928" spans="1:22" x14ac:dyDescent="0.3">
      <c r="A928">
        <v>4507</v>
      </c>
      <c r="B928" t="s">
        <v>7546</v>
      </c>
      <c r="C928">
        <v>2011</v>
      </c>
      <c r="D928" s="27">
        <v>40901</v>
      </c>
      <c r="E928" s="27">
        <v>40906</v>
      </c>
      <c r="F928" t="s">
        <v>50</v>
      </c>
      <c r="G928" t="s">
        <v>3436</v>
      </c>
      <c r="H928" t="s">
        <v>3437</v>
      </c>
      <c r="I928" t="s">
        <v>102</v>
      </c>
      <c r="J928" t="s">
        <v>27</v>
      </c>
      <c r="K928" t="s">
        <v>42</v>
      </c>
      <c r="L928" t="s">
        <v>43</v>
      </c>
      <c r="M928">
        <v>90045</v>
      </c>
      <c r="N928" t="s">
        <v>44</v>
      </c>
      <c r="O928" t="s">
        <v>2487</v>
      </c>
      <c r="P928" t="s">
        <v>71</v>
      </c>
      <c r="Q928" t="s">
        <v>72</v>
      </c>
      <c r="R928" t="s">
        <v>2488</v>
      </c>
      <c r="S928">
        <v>818.37600000000009</v>
      </c>
      <c r="T928">
        <v>3</v>
      </c>
      <c r="U928">
        <v>0.2</v>
      </c>
      <c r="V928">
        <v>51.148499999999984</v>
      </c>
    </row>
    <row r="929" spans="1:22" x14ac:dyDescent="0.3">
      <c r="A929">
        <v>4506</v>
      </c>
      <c r="B929" t="s">
        <v>7546</v>
      </c>
      <c r="C929">
        <v>2011</v>
      </c>
      <c r="D929" s="27">
        <v>40901</v>
      </c>
      <c r="E929" s="27">
        <v>40906</v>
      </c>
      <c r="F929" t="s">
        <v>50</v>
      </c>
      <c r="G929" t="s">
        <v>3436</v>
      </c>
      <c r="H929" t="s">
        <v>3437</v>
      </c>
      <c r="I929" t="s">
        <v>102</v>
      </c>
      <c r="J929" t="s">
        <v>27</v>
      </c>
      <c r="K929" t="s">
        <v>42</v>
      </c>
      <c r="L929" t="s">
        <v>43</v>
      </c>
      <c r="M929">
        <v>90045</v>
      </c>
      <c r="N929" t="s">
        <v>44</v>
      </c>
      <c r="O929" t="s">
        <v>1347</v>
      </c>
      <c r="P929" t="s">
        <v>71</v>
      </c>
      <c r="Q929" t="s">
        <v>161</v>
      </c>
      <c r="R929" t="s">
        <v>1348</v>
      </c>
      <c r="S929">
        <v>62.849999999999994</v>
      </c>
      <c r="T929">
        <v>3</v>
      </c>
      <c r="U929">
        <v>0</v>
      </c>
      <c r="V929">
        <v>13.198499999999999</v>
      </c>
    </row>
    <row r="930" spans="1:22" x14ac:dyDescent="0.3">
      <c r="A930">
        <v>4505</v>
      </c>
      <c r="B930" t="s">
        <v>7546</v>
      </c>
      <c r="C930">
        <v>2011</v>
      </c>
      <c r="D930" s="27">
        <v>40901</v>
      </c>
      <c r="E930" s="27">
        <v>40906</v>
      </c>
      <c r="F930" t="s">
        <v>50</v>
      </c>
      <c r="G930" t="s">
        <v>3436</v>
      </c>
      <c r="H930" t="s">
        <v>3437</v>
      </c>
      <c r="I930" t="s">
        <v>102</v>
      </c>
      <c r="J930" t="s">
        <v>27</v>
      </c>
      <c r="K930" t="s">
        <v>42</v>
      </c>
      <c r="L930" t="s">
        <v>43</v>
      </c>
      <c r="M930">
        <v>90045</v>
      </c>
      <c r="N930" t="s">
        <v>44</v>
      </c>
      <c r="O930" t="s">
        <v>4420</v>
      </c>
      <c r="P930" t="s">
        <v>46</v>
      </c>
      <c r="Q930" t="s">
        <v>78</v>
      </c>
      <c r="R930" t="s">
        <v>4421</v>
      </c>
      <c r="S930">
        <v>361.96</v>
      </c>
      <c r="T930">
        <v>2</v>
      </c>
      <c r="U930">
        <v>0</v>
      </c>
      <c r="V930">
        <v>101.34879999999998</v>
      </c>
    </row>
    <row r="931" spans="1:22" x14ac:dyDescent="0.3">
      <c r="A931">
        <v>4504</v>
      </c>
      <c r="B931" t="s">
        <v>7546</v>
      </c>
      <c r="C931">
        <v>2011</v>
      </c>
      <c r="D931" s="27">
        <v>40901</v>
      </c>
      <c r="E931" s="27">
        <v>40906</v>
      </c>
      <c r="F931" t="s">
        <v>50</v>
      </c>
      <c r="G931" t="s">
        <v>3436</v>
      </c>
      <c r="H931" t="s">
        <v>3437</v>
      </c>
      <c r="I931" t="s">
        <v>102</v>
      </c>
      <c r="J931" t="s">
        <v>27</v>
      </c>
      <c r="K931" t="s">
        <v>42</v>
      </c>
      <c r="L931" t="s">
        <v>43</v>
      </c>
      <c r="M931">
        <v>90045</v>
      </c>
      <c r="N931" t="s">
        <v>44</v>
      </c>
      <c r="O931" t="s">
        <v>7547</v>
      </c>
      <c r="P931" t="s">
        <v>71</v>
      </c>
      <c r="Q931" t="s">
        <v>72</v>
      </c>
      <c r="R931" t="s">
        <v>7548</v>
      </c>
      <c r="S931">
        <v>173.65600000000003</v>
      </c>
      <c r="T931">
        <v>7</v>
      </c>
      <c r="U931">
        <v>0.2</v>
      </c>
      <c r="V931">
        <v>17.365599999999993</v>
      </c>
    </row>
    <row r="932" spans="1:22" x14ac:dyDescent="0.3">
      <c r="A932">
        <v>4498</v>
      </c>
      <c r="B932" t="s">
        <v>7540</v>
      </c>
      <c r="C932">
        <v>2014</v>
      </c>
      <c r="D932" s="27">
        <v>41976</v>
      </c>
      <c r="E932" s="27">
        <v>41983</v>
      </c>
      <c r="F932" t="s">
        <v>50</v>
      </c>
      <c r="G932" t="s">
        <v>4625</v>
      </c>
      <c r="H932" t="s">
        <v>4626</v>
      </c>
      <c r="I932" t="s">
        <v>26</v>
      </c>
      <c r="J932" t="s">
        <v>27</v>
      </c>
      <c r="K932" t="s">
        <v>146</v>
      </c>
      <c r="L932" t="s">
        <v>147</v>
      </c>
      <c r="M932">
        <v>19140</v>
      </c>
      <c r="N932" t="s">
        <v>148</v>
      </c>
      <c r="O932" t="s">
        <v>516</v>
      </c>
      <c r="P932" t="s">
        <v>46</v>
      </c>
      <c r="Q932" t="s">
        <v>75</v>
      </c>
      <c r="R932" t="s">
        <v>517</v>
      </c>
      <c r="S932">
        <v>631.17600000000016</v>
      </c>
      <c r="T932">
        <v>4</v>
      </c>
      <c r="U932">
        <v>0.7</v>
      </c>
      <c r="V932">
        <v>-462.86239999999998</v>
      </c>
    </row>
    <row r="933" spans="1:22" x14ac:dyDescent="0.3">
      <c r="A933">
        <v>4495</v>
      </c>
      <c r="B933" t="s">
        <v>7538</v>
      </c>
      <c r="C933">
        <v>2011</v>
      </c>
      <c r="D933" s="27">
        <v>40878</v>
      </c>
      <c r="E933" s="27">
        <v>40880</v>
      </c>
      <c r="F933" t="s">
        <v>23</v>
      </c>
      <c r="G933" t="s">
        <v>2484</v>
      </c>
      <c r="H933" t="s">
        <v>2485</v>
      </c>
      <c r="I933" t="s">
        <v>26</v>
      </c>
      <c r="J933" t="s">
        <v>27</v>
      </c>
      <c r="K933" t="s">
        <v>497</v>
      </c>
      <c r="L933" t="s">
        <v>498</v>
      </c>
      <c r="M933">
        <v>43229</v>
      </c>
      <c r="N933" t="s">
        <v>148</v>
      </c>
      <c r="O933" t="s">
        <v>1488</v>
      </c>
      <c r="P933" t="s">
        <v>32</v>
      </c>
      <c r="Q933" t="s">
        <v>36</v>
      </c>
      <c r="R933" t="s">
        <v>1489</v>
      </c>
      <c r="S933">
        <v>909.7199999999998</v>
      </c>
      <c r="T933">
        <v>6</v>
      </c>
      <c r="U933">
        <v>0.3</v>
      </c>
      <c r="V933">
        <v>-51.983999999999924</v>
      </c>
    </row>
    <row r="934" spans="1:22" x14ac:dyDescent="0.3">
      <c r="A934">
        <v>4494</v>
      </c>
      <c r="B934" t="s">
        <v>7538</v>
      </c>
      <c r="C934">
        <v>2011</v>
      </c>
      <c r="D934" s="27">
        <v>40878</v>
      </c>
      <c r="E934" s="27">
        <v>40880</v>
      </c>
      <c r="F934" t="s">
        <v>23</v>
      </c>
      <c r="G934" t="s">
        <v>2484</v>
      </c>
      <c r="H934" t="s">
        <v>2485</v>
      </c>
      <c r="I934" t="s">
        <v>26</v>
      </c>
      <c r="J934" t="s">
        <v>27</v>
      </c>
      <c r="K934" t="s">
        <v>497</v>
      </c>
      <c r="L934" t="s">
        <v>498</v>
      </c>
      <c r="M934">
        <v>43229</v>
      </c>
      <c r="N934" t="s">
        <v>148</v>
      </c>
      <c r="O934" t="s">
        <v>4785</v>
      </c>
      <c r="P934" t="s">
        <v>46</v>
      </c>
      <c r="Q934" t="s">
        <v>90</v>
      </c>
      <c r="R934" t="s">
        <v>4786</v>
      </c>
      <c r="S934">
        <v>36.288000000000011</v>
      </c>
      <c r="T934">
        <v>7</v>
      </c>
      <c r="U934">
        <v>0.2</v>
      </c>
      <c r="V934">
        <v>12.700800000000001</v>
      </c>
    </row>
    <row r="935" spans="1:22" x14ac:dyDescent="0.3">
      <c r="A935">
        <v>4493</v>
      </c>
      <c r="B935" t="s">
        <v>7538</v>
      </c>
      <c r="C935">
        <v>2011</v>
      </c>
      <c r="D935" s="27">
        <v>40878</v>
      </c>
      <c r="E935" s="27">
        <v>40880</v>
      </c>
      <c r="F935" t="s">
        <v>23</v>
      </c>
      <c r="G935" t="s">
        <v>2484</v>
      </c>
      <c r="H935" t="s">
        <v>2485</v>
      </c>
      <c r="I935" t="s">
        <v>26</v>
      </c>
      <c r="J935" t="s">
        <v>27</v>
      </c>
      <c r="K935" t="s">
        <v>497</v>
      </c>
      <c r="L935" t="s">
        <v>498</v>
      </c>
      <c r="M935">
        <v>43229</v>
      </c>
      <c r="N935" t="s">
        <v>148</v>
      </c>
      <c r="O935" t="s">
        <v>2069</v>
      </c>
      <c r="P935" t="s">
        <v>32</v>
      </c>
      <c r="Q935" t="s">
        <v>65</v>
      </c>
      <c r="R935" t="s">
        <v>2070</v>
      </c>
      <c r="S935">
        <v>8.1280000000000001</v>
      </c>
      <c r="T935">
        <v>2</v>
      </c>
      <c r="U935">
        <v>0.2</v>
      </c>
      <c r="V935">
        <v>1.4223999999999997</v>
      </c>
    </row>
    <row r="936" spans="1:22" x14ac:dyDescent="0.3">
      <c r="A936">
        <v>4492</v>
      </c>
      <c r="B936" t="s">
        <v>7538</v>
      </c>
      <c r="C936">
        <v>2011</v>
      </c>
      <c r="D936" s="27">
        <v>40878</v>
      </c>
      <c r="E936" s="27">
        <v>40880</v>
      </c>
      <c r="F936" t="s">
        <v>23</v>
      </c>
      <c r="G936" t="s">
        <v>2484</v>
      </c>
      <c r="H936" t="s">
        <v>2485</v>
      </c>
      <c r="I936" t="s">
        <v>26</v>
      </c>
      <c r="J936" t="s">
        <v>27</v>
      </c>
      <c r="K936" t="s">
        <v>497</v>
      </c>
      <c r="L936" t="s">
        <v>498</v>
      </c>
      <c r="M936">
        <v>43229</v>
      </c>
      <c r="N936" t="s">
        <v>148</v>
      </c>
      <c r="O936" t="s">
        <v>6853</v>
      </c>
      <c r="P936" t="s">
        <v>71</v>
      </c>
      <c r="Q936" t="s">
        <v>1216</v>
      </c>
      <c r="R936" t="s">
        <v>6854</v>
      </c>
      <c r="S936">
        <v>659.98799999999994</v>
      </c>
      <c r="T936">
        <v>2</v>
      </c>
      <c r="U936">
        <v>0.4</v>
      </c>
      <c r="V936">
        <v>109.99799999999999</v>
      </c>
    </row>
    <row r="937" spans="1:22" x14ac:dyDescent="0.3">
      <c r="A937">
        <v>4440</v>
      </c>
      <c r="B937" t="s">
        <v>7502</v>
      </c>
      <c r="C937">
        <v>2013</v>
      </c>
      <c r="D937" s="27">
        <v>41636</v>
      </c>
      <c r="E937" s="27">
        <v>41642</v>
      </c>
      <c r="F937" t="s">
        <v>50</v>
      </c>
      <c r="G937" t="s">
        <v>3003</v>
      </c>
      <c r="H937" t="s">
        <v>3004</v>
      </c>
      <c r="I937" t="s">
        <v>26</v>
      </c>
      <c r="J937" t="s">
        <v>27</v>
      </c>
      <c r="K937" t="s">
        <v>7385</v>
      </c>
      <c r="L937" t="s">
        <v>104</v>
      </c>
      <c r="M937">
        <v>77642</v>
      </c>
      <c r="N937" t="s">
        <v>105</v>
      </c>
      <c r="O937" t="s">
        <v>3746</v>
      </c>
      <c r="P937" t="s">
        <v>46</v>
      </c>
      <c r="Q937" t="s">
        <v>90</v>
      </c>
      <c r="R937" t="s">
        <v>3747</v>
      </c>
      <c r="S937">
        <v>23.680000000000003</v>
      </c>
      <c r="T937">
        <v>4</v>
      </c>
      <c r="U937">
        <v>0.2</v>
      </c>
      <c r="V937">
        <v>7.3999999999999995</v>
      </c>
    </row>
    <row r="938" spans="1:22" x14ac:dyDescent="0.3">
      <c r="A938">
        <v>4439</v>
      </c>
      <c r="B938" t="s">
        <v>7502</v>
      </c>
      <c r="C938">
        <v>2013</v>
      </c>
      <c r="D938" s="27">
        <v>41636</v>
      </c>
      <c r="E938" s="27">
        <v>41642</v>
      </c>
      <c r="F938" t="s">
        <v>50</v>
      </c>
      <c r="G938" t="s">
        <v>3003</v>
      </c>
      <c r="H938" t="s">
        <v>3004</v>
      </c>
      <c r="I938" t="s">
        <v>26</v>
      </c>
      <c r="J938" t="s">
        <v>27</v>
      </c>
      <c r="K938" t="s">
        <v>7385</v>
      </c>
      <c r="L938" t="s">
        <v>104</v>
      </c>
      <c r="M938">
        <v>77642</v>
      </c>
      <c r="N938" t="s">
        <v>105</v>
      </c>
      <c r="O938" t="s">
        <v>4785</v>
      </c>
      <c r="P938" t="s">
        <v>46</v>
      </c>
      <c r="Q938" t="s">
        <v>90</v>
      </c>
      <c r="R938" t="s">
        <v>4786</v>
      </c>
      <c r="S938">
        <v>10.368000000000002</v>
      </c>
      <c r="T938">
        <v>2</v>
      </c>
      <c r="U938">
        <v>0.2</v>
      </c>
      <c r="V938">
        <v>3.6288</v>
      </c>
    </row>
    <row r="939" spans="1:22" x14ac:dyDescent="0.3">
      <c r="A939">
        <v>4420</v>
      </c>
      <c r="B939" t="s">
        <v>7485</v>
      </c>
      <c r="C939">
        <v>2011</v>
      </c>
      <c r="D939" s="27">
        <v>40894</v>
      </c>
      <c r="E939" s="27">
        <v>40901</v>
      </c>
      <c r="F939" t="s">
        <v>50</v>
      </c>
      <c r="G939" t="s">
        <v>6319</v>
      </c>
      <c r="H939" t="s">
        <v>6320</v>
      </c>
      <c r="I939" t="s">
        <v>26</v>
      </c>
      <c r="J939" t="s">
        <v>27</v>
      </c>
      <c r="K939" t="s">
        <v>497</v>
      </c>
      <c r="L939" t="s">
        <v>498</v>
      </c>
      <c r="M939">
        <v>43229</v>
      </c>
      <c r="N939" t="s">
        <v>148</v>
      </c>
      <c r="O939" t="s">
        <v>4819</v>
      </c>
      <c r="P939" t="s">
        <v>46</v>
      </c>
      <c r="Q939" t="s">
        <v>75</v>
      </c>
      <c r="R939" t="s">
        <v>4820</v>
      </c>
      <c r="S939">
        <v>5.4840000000000009</v>
      </c>
      <c r="T939">
        <v>4</v>
      </c>
      <c r="U939">
        <v>0.7</v>
      </c>
      <c r="V939">
        <v>-4.0215999999999994</v>
      </c>
    </row>
    <row r="940" spans="1:22" x14ac:dyDescent="0.3">
      <c r="A940">
        <v>939</v>
      </c>
      <c r="B940" t="s">
        <v>2852</v>
      </c>
      <c r="C940">
        <v>2012</v>
      </c>
      <c r="D940" s="27">
        <v>41256</v>
      </c>
      <c r="E940" s="27">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27">
        <v>41256</v>
      </c>
      <c r="E941" s="27">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4419</v>
      </c>
      <c r="B942" t="s">
        <v>7484</v>
      </c>
      <c r="C942">
        <v>2011</v>
      </c>
      <c r="D942" s="27">
        <v>40897</v>
      </c>
      <c r="E942" s="27">
        <v>40904</v>
      </c>
      <c r="F942" t="s">
        <v>50</v>
      </c>
      <c r="G942" t="s">
        <v>6663</v>
      </c>
      <c r="H942" t="s">
        <v>6664</v>
      </c>
      <c r="I942" t="s">
        <v>26</v>
      </c>
      <c r="J942" t="s">
        <v>27</v>
      </c>
      <c r="K942" t="s">
        <v>779</v>
      </c>
      <c r="L942" t="s">
        <v>498</v>
      </c>
      <c r="M942">
        <v>45011</v>
      </c>
      <c r="N942" t="s">
        <v>148</v>
      </c>
      <c r="O942" t="s">
        <v>553</v>
      </c>
      <c r="P942" t="s">
        <v>32</v>
      </c>
      <c r="Q942" t="s">
        <v>65</v>
      </c>
      <c r="R942" t="s">
        <v>554</v>
      </c>
      <c r="S942">
        <v>190.84800000000001</v>
      </c>
      <c r="T942">
        <v>3</v>
      </c>
      <c r="U942">
        <v>0.2</v>
      </c>
      <c r="V942">
        <v>-21.470400000000026</v>
      </c>
    </row>
    <row r="943" spans="1:22" x14ac:dyDescent="0.3">
      <c r="A943">
        <v>942</v>
      </c>
      <c r="B943" t="s">
        <v>2865</v>
      </c>
      <c r="C943">
        <v>2013</v>
      </c>
      <c r="D943" s="27">
        <v>41622</v>
      </c>
      <c r="E943" s="27">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27">
        <v>41622</v>
      </c>
      <c r="E944" s="27">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4403</v>
      </c>
      <c r="B945" t="s">
        <v>7473</v>
      </c>
      <c r="C945">
        <v>2013</v>
      </c>
      <c r="D945" s="27">
        <v>41635</v>
      </c>
      <c r="E945" s="27">
        <v>41636</v>
      </c>
      <c r="F945" t="s">
        <v>188</v>
      </c>
      <c r="G945" t="s">
        <v>984</v>
      </c>
      <c r="H945" t="s">
        <v>985</v>
      </c>
      <c r="I945" t="s">
        <v>26</v>
      </c>
      <c r="J945" t="s">
        <v>27</v>
      </c>
      <c r="K945" t="s">
        <v>1081</v>
      </c>
      <c r="L945" t="s">
        <v>457</v>
      </c>
      <c r="M945">
        <v>80906</v>
      </c>
      <c r="N945" t="s">
        <v>44</v>
      </c>
      <c r="O945" t="s">
        <v>7474</v>
      </c>
      <c r="P945" t="s">
        <v>46</v>
      </c>
      <c r="Q945" t="s">
        <v>68</v>
      </c>
      <c r="R945" t="s">
        <v>7475</v>
      </c>
      <c r="S945">
        <v>11.328000000000001</v>
      </c>
      <c r="T945">
        <v>2</v>
      </c>
      <c r="U945">
        <v>0.2</v>
      </c>
      <c r="V945">
        <v>2.5488000000000004</v>
      </c>
    </row>
    <row r="946" spans="1:22" x14ac:dyDescent="0.3">
      <c r="A946">
        <v>4360</v>
      </c>
      <c r="B946" t="s">
        <v>7443</v>
      </c>
      <c r="C946">
        <v>2014</v>
      </c>
      <c r="D946" s="27">
        <v>41985</v>
      </c>
      <c r="E946" s="27">
        <v>41985</v>
      </c>
      <c r="F946" t="s">
        <v>1290</v>
      </c>
      <c r="G946" t="s">
        <v>5587</v>
      </c>
      <c r="H946" t="s">
        <v>5588</v>
      </c>
      <c r="I946" t="s">
        <v>26</v>
      </c>
      <c r="J946" t="s">
        <v>27</v>
      </c>
      <c r="K946" t="s">
        <v>456</v>
      </c>
      <c r="L946" t="s">
        <v>211</v>
      </c>
      <c r="M946">
        <v>60505</v>
      </c>
      <c r="N946" t="s">
        <v>105</v>
      </c>
      <c r="O946" t="s">
        <v>3400</v>
      </c>
      <c r="P946" t="s">
        <v>32</v>
      </c>
      <c r="Q946" t="s">
        <v>36</v>
      </c>
      <c r="R946" t="s">
        <v>3401</v>
      </c>
      <c r="S946">
        <v>520.46399999999994</v>
      </c>
      <c r="T946">
        <v>2</v>
      </c>
      <c r="U946">
        <v>0.3</v>
      </c>
      <c r="V946">
        <v>-14.870399999999961</v>
      </c>
    </row>
    <row r="947" spans="1:22" x14ac:dyDescent="0.3">
      <c r="A947">
        <v>4359</v>
      </c>
      <c r="B947" t="s">
        <v>7443</v>
      </c>
      <c r="C947">
        <v>2014</v>
      </c>
      <c r="D947" s="27">
        <v>41985</v>
      </c>
      <c r="E947" s="27">
        <v>41985</v>
      </c>
      <c r="F947" t="s">
        <v>1290</v>
      </c>
      <c r="G947" t="s">
        <v>5587</v>
      </c>
      <c r="H947" t="s">
        <v>5588</v>
      </c>
      <c r="I947" t="s">
        <v>26</v>
      </c>
      <c r="J947" t="s">
        <v>27</v>
      </c>
      <c r="K947" t="s">
        <v>456</v>
      </c>
      <c r="L947" t="s">
        <v>211</v>
      </c>
      <c r="M947">
        <v>60505</v>
      </c>
      <c r="N947" t="s">
        <v>105</v>
      </c>
      <c r="O947" t="s">
        <v>2433</v>
      </c>
      <c r="P947" t="s">
        <v>32</v>
      </c>
      <c r="Q947" t="s">
        <v>65</v>
      </c>
      <c r="R947" t="s">
        <v>2434</v>
      </c>
      <c r="S947">
        <v>77.720000000000013</v>
      </c>
      <c r="T947">
        <v>1</v>
      </c>
      <c r="U947">
        <v>0.6</v>
      </c>
      <c r="V947">
        <v>-66.061999999999998</v>
      </c>
    </row>
    <row r="948" spans="1:22" x14ac:dyDescent="0.3">
      <c r="A948">
        <v>4358</v>
      </c>
      <c r="B948" t="s">
        <v>7443</v>
      </c>
      <c r="C948">
        <v>2014</v>
      </c>
      <c r="D948" s="27">
        <v>41985</v>
      </c>
      <c r="E948" s="27">
        <v>41985</v>
      </c>
      <c r="F948" t="s">
        <v>1290</v>
      </c>
      <c r="G948" t="s">
        <v>5587</v>
      </c>
      <c r="H948" t="s">
        <v>5588</v>
      </c>
      <c r="I948" t="s">
        <v>26</v>
      </c>
      <c r="J948" t="s">
        <v>27</v>
      </c>
      <c r="K948" t="s">
        <v>456</v>
      </c>
      <c r="L948" t="s">
        <v>211</v>
      </c>
      <c r="M948">
        <v>60505</v>
      </c>
      <c r="N948" t="s">
        <v>105</v>
      </c>
      <c r="O948" t="s">
        <v>1154</v>
      </c>
      <c r="P948" t="s">
        <v>46</v>
      </c>
      <c r="Q948" t="s">
        <v>90</v>
      </c>
      <c r="R948" t="s">
        <v>1155</v>
      </c>
      <c r="S948">
        <v>10.368000000000002</v>
      </c>
      <c r="T948">
        <v>2</v>
      </c>
      <c r="U948">
        <v>0.2</v>
      </c>
      <c r="V948">
        <v>3.6288</v>
      </c>
    </row>
    <row r="949" spans="1:22" x14ac:dyDescent="0.3">
      <c r="A949">
        <v>4357</v>
      </c>
      <c r="B949" t="s">
        <v>7442</v>
      </c>
      <c r="C949">
        <v>2012</v>
      </c>
      <c r="D949" s="27">
        <v>41247</v>
      </c>
      <c r="E949" s="27">
        <v>41250</v>
      </c>
      <c r="F949" t="s">
        <v>23</v>
      </c>
      <c r="G949" t="s">
        <v>1699</v>
      </c>
      <c r="H949" t="s">
        <v>1700</v>
      </c>
      <c r="I949" t="s">
        <v>26</v>
      </c>
      <c r="J949" t="s">
        <v>27</v>
      </c>
      <c r="K949" t="s">
        <v>5353</v>
      </c>
      <c r="L949" t="s">
        <v>335</v>
      </c>
      <c r="M949">
        <v>37042</v>
      </c>
      <c r="N949" t="s">
        <v>30</v>
      </c>
      <c r="O949" t="s">
        <v>2662</v>
      </c>
      <c r="P949" t="s">
        <v>46</v>
      </c>
      <c r="Q949" t="s">
        <v>68</v>
      </c>
      <c r="R949" t="s">
        <v>2663</v>
      </c>
      <c r="S949">
        <v>36.96</v>
      </c>
      <c r="T949">
        <v>4</v>
      </c>
      <c r="U949">
        <v>0.2</v>
      </c>
      <c r="V949">
        <v>12.011999999999999</v>
      </c>
    </row>
    <row r="950" spans="1:22" x14ac:dyDescent="0.3">
      <c r="A950">
        <v>4356</v>
      </c>
      <c r="B950" t="s">
        <v>7442</v>
      </c>
      <c r="C950">
        <v>2012</v>
      </c>
      <c r="D950" s="27">
        <v>41247</v>
      </c>
      <c r="E950" s="27">
        <v>41250</v>
      </c>
      <c r="F950" t="s">
        <v>23</v>
      </c>
      <c r="G950" t="s">
        <v>1699</v>
      </c>
      <c r="H950" t="s">
        <v>1700</v>
      </c>
      <c r="I950" t="s">
        <v>26</v>
      </c>
      <c r="J950" t="s">
        <v>27</v>
      </c>
      <c r="K950" t="s">
        <v>5353</v>
      </c>
      <c r="L950" t="s">
        <v>335</v>
      </c>
      <c r="M950">
        <v>37042</v>
      </c>
      <c r="N950" t="s">
        <v>30</v>
      </c>
      <c r="O950" t="s">
        <v>2691</v>
      </c>
      <c r="P950" t="s">
        <v>46</v>
      </c>
      <c r="Q950" t="s">
        <v>75</v>
      </c>
      <c r="R950" t="s">
        <v>2692</v>
      </c>
      <c r="S950">
        <v>1598.0580000000002</v>
      </c>
      <c r="T950">
        <v>7</v>
      </c>
      <c r="U950">
        <v>0.7</v>
      </c>
      <c r="V950">
        <v>-1065.3719999999998</v>
      </c>
    </row>
    <row r="951" spans="1:22" x14ac:dyDescent="0.3">
      <c r="A951">
        <v>4354</v>
      </c>
      <c r="B951" t="s">
        <v>7438</v>
      </c>
      <c r="C951">
        <v>2014</v>
      </c>
      <c r="D951" s="27">
        <v>41984</v>
      </c>
      <c r="E951" s="27">
        <v>41986</v>
      </c>
      <c r="F951" t="s">
        <v>23</v>
      </c>
      <c r="G951" t="s">
        <v>7439</v>
      </c>
      <c r="H951" t="s">
        <v>7440</v>
      </c>
      <c r="I951" t="s">
        <v>26</v>
      </c>
      <c r="J951" t="s">
        <v>27</v>
      </c>
      <c r="K951" t="s">
        <v>5025</v>
      </c>
      <c r="L951" t="s">
        <v>43</v>
      </c>
      <c r="M951">
        <v>95207</v>
      </c>
      <c r="N951" t="s">
        <v>44</v>
      </c>
      <c r="O951" t="s">
        <v>1979</v>
      </c>
      <c r="P951" t="s">
        <v>46</v>
      </c>
      <c r="Q951" t="s">
        <v>90</v>
      </c>
      <c r="R951" t="s">
        <v>1980</v>
      </c>
      <c r="S951">
        <v>12.96</v>
      </c>
      <c r="T951">
        <v>2</v>
      </c>
      <c r="U951">
        <v>0</v>
      </c>
      <c r="V951">
        <v>6.2208000000000006</v>
      </c>
    </row>
    <row r="952" spans="1:22" x14ac:dyDescent="0.3">
      <c r="A952">
        <v>4353</v>
      </c>
      <c r="B952" t="s">
        <v>7438</v>
      </c>
      <c r="C952">
        <v>2014</v>
      </c>
      <c r="D952" s="27">
        <v>41984</v>
      </c>
      <c r="E952" s="27">
        <v>41986</v>
      </c>
      <c r="F952" t="s">
        <v>23</v>
      </c>
      <c r="G952" t="s">
        <v>7439</v>
      </c>
      <c r="H952" t="s">
        <v>7440</v>
      </c>
      <c r="I952" t="s">
        <v>26</v>
      </c>
      <c r="J952" t="s">
        <v>27</v>
      </c>
      <c r="K952" t="s">
        <v>5025</v>
      </c>
      <c r="L952" t="s">
        <v>43</v>
      </c>
      <c r="M952">
        <v>95207</v>
      </c>
      <c r="N952" t="s">
        <v>44</v>
      </c>
      <c r="O952" t="s">
        <v>7161</v>
      </c>
      <c r="P952" t="s">
        <v>71</v>
      </c>
      <c r="Q952" t="s">
        <v>72</v>
      </c>
      <c r="R952" t="s">
        <v>7162</v>
      </c>
      <c r="S952">
        <v>95.84</v>
      </c>
      <c r="T952">
        <v>4</v>
      </c>
      <c r="U952">
        <v>0.2</v>
      </c>
      <c r="V952">
        <v>34.741999999999997</v>
      </c>
    </row>
    <row r="953" spans="1:22" x14ac:dyDescent="0.3">
      <c r="A953">
        <v>4342</v>
      </c>
      <c r="B953" t="s">
        <v>7431</v>
      </c>
      <c r="C953">
        <v>2014</v>
      </c>
      <c r="D953" s="27">
        <v>41991</v>
      </c>
      <c r="E953" s="27">
        <v>41995</v>
      </c>
      <c r="F953" t="s">
        <v>50</v>
      </c>
      <c r="G953" t="s">
        <v>6173</v>
      </c>
      <c r="H953" t="s">
        <v>6174</v>
      </c>
      <c r="I953" t="s">
        <v>26</v>
      </c>
      <c r="J953" t="s">
        <v>27</v>
      </c>
      <c r="K953" t="s">
        <v>1127</v>
      </c>
      <c r="L953" t="s">
        <v>319</v>
      </c>
      <c r="M953">
        <v>22204</v>
      </c>
      <c r="N953" t="s">
        <v>30</v>
      </c>
      <c r="O953" t="s">
        <v>1015</v>
      </c>
      <c r="P953" t="s">
        <v>46</v>
      </c>
      <c r="Q953" t="s">
        <v>59</v>
      </c>
      <c r="R953" t="s">
        <v>1016</v>
      </c>
      <c r="S953">
        <v>544.38</v>
      </c>
      <c r="T953">
        <v>3</v>
      </c>
      <c r="U953">
        <v>0</v>
      </c>
      <c r="V953">
        <v>157.87019999999993</v>
      </c>
    </row>
    <row r="954" spans="1:22" x14ac:dyDescent="0.3">
      <c r="A954">
        <v>4337</v>
      </c>
      <c r="B954" t="s">
        <v>7423</v>
      </c>
      <c r="C954">
        <v>2012</v>
      </c>
      <c r="D954" s="27">
        <v>41263</v>
      </c>
      <c r="E954" s="27">
        <v>41267</v>
      </c>
      <c r="F954" t="s">
        <v>50</v>
      </c>
      <c r="G954" t="s">
        <v>449</v>
      </c>
      <c r="H954" t="s">
        <v>450</v>
      </c>
      <c r="I954" t="s">
        <v>26</v>
      </c>
      <c r="J954" t="s">
        <v>27</v>
      </c>
      <c r="K954" t="s">
        <v>7424</v>
      </c>
      <c r="L954" t="s">
        <v>310</v>
      </c>
      <c r="M954">
        <v>86442</v>
      </c>
      <c r="N954" t="s">
        <v>44</v>
      </c>
      <c r="O954" t="s">
        <v>4412</v>
      </c>
      <c r="P954" t="s">
        <v>32</v>
      </c>
      <c r="Q954" t="s">
        <v>65</v>
      </c>
      <c r="R954" t="s">
        <v>4413</v>
      </c>
      <c r="S954">
        <v>14.368000000000002</v>
      </c>
      <c r="T954">
        <v>2</v>
      </c>
      <c r="U954">
        <v>0.2</v>
      </c>
      <c r="V954">
        <v>3.9512</v>
      </c>
    </row>
    <row r="955" spans="1:22" x14ac:dyDescent="0.3">
      <c r="A955">
        <v>954</v>
      </c>
      <c r="B955" t="s">
        <v>2888</v>
      </c>
      <c r="C955">
        <v>2014</v>
      </c>
      <c r="D955" s="27">
        <v>42002</v>
      </c>
      <c r="E955" s="27">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27">
        <v>42002</v>
      </c>
      <c r="E956" s="27">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27">
        <v>41974</v>
      </c>
      <c r="E957" s="2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4336</v>
      </c>
      <c r="B958" t="s">
        <v>7423</v>
      </c>
      <c r="C958">
        <v>2012</v>
      </c>
      <c r="D958" s="27">
        <v>41263</v>
      </c>
      <c r="E958" s="27">
        <v>41267</v>
      </c>
      <c r="F958" t="s">
        <v>50</v>
      </c>
      <c r="G958" t="s">
        <v>449</v>
      </c>
      <c r="H958" t="s">
        <v>450</v>
      </c>
      <c r="I958" t="s">
        <v>26</v>
      </c>
      <c r="J958" t="s">
        <v>27</v>
      </c>
      <c r="K958" t="s">
        <v>7424</v>
      </c>
      <c r="L958" t="s">
        <v>310</v>
      </c>
      <c r="M958">
        <v>86442</v>
      </c>
      <c r="N958" t="s">
        <v>44</v>
      </c>
      <c r="O958" t="s">
        <v>7425</v>
      </c>
      <c r="P958" t="s">
        <v>46</v>
      </c>
      <c r="Q958" t="s">
        <v>173</v>
      </c>
      <c r="R958" t="s">
        <v>7426</v>
      </c>
      <c r="S958">
        <v>7.9200000000000008</v>
      </c>
      <c r="T958">
        <v>1</v>
      </c>
      <c r="U958">
        <v>0.2</v>
      </c>
      <c r="V958">
        <v>2.7719999999999994</v>
      </c>
    </row>
    <row r="959" spans="1:22" x14ac:dyDescent="0.3">
      <c r="A959">
        <v>4335</v>
      </c>
      <c r="B959" t="s">
        <v>7417</v>
      </c>
      <c r="C959">
        <v>2012</v>
      </c>
      <c r="D959" s="27">
        <v>41264</v>
      </c>
      <c r="E959" s="27">
        <v>41270</v>
      </c>
      <c r="F959" t="s">
        <v>50</v>
      </c>
      <c r="G959" t="s">
        <v>7418</v>
      </c>
      <c r="H959" t="s">
        <v>7419</v>
      </c>
      <c r="I959" t="s">
        <v>26</v>
      </c>
      <c r="J959" t="s">
        <v>27</v>
      </c>
      <c r="K959" t="s">
        <v>7420</v>
      </c>
      <c r="L959" t="s">
        <v>54</v>
      </c>
      <c r="M959">
        <v>32114</v>
      </c>
      <c r="N959" t="s">
        <v>30</v>
      </c>
      <c r="O959" t="s">
        <v>3245</v>
      </c>
      <c r="P959" t="s">
        <v>46</v>
      </c>
      <c r="Q959" t="s">
        <v>173</v>
      </c>
      <c r="R959" t="s">
        <v>3246</v>
      </c>
      <c r="S959">
        <v>27.312000000000001</v>
      </c>
      <c r="T959">
        <v>2</v>
      </c>
      <c r="U959">
        <v>0.2</v>
      </c>
      <c r="V959">
        <v>9.2178000000000004</v>
      </c>
    </row>
    <row r="960" spans="1:22" x14ac:dyDescent="0.3">
      <c r="A960">
        <v>4334</v>
      </c>
      <c r="B960" t="s">
        <v>7417</v>
      </c>
      <c r="C960">
        <v>2012</v>
      </c>
      <c r="D960" s="27">
        <v>41264</v>
      </c>
      <c r="E960" s="27">
        <v>41270</v>
      </c>
      <c r="F960" t="s">
        <v>50</v>
      </c>
      <c r="G960" t="s">
        <v>7418</v>
      </c>
      <c r="H960" t="s">
        <v>7419</v>
      </c>
      <c r="I960" t="s">
        <v>26</v>
      </c>
      <c r="J960" t="s">
        <v>27</v>
      </c>
      <c r="K960" t="s">
        <v>7420</v>
      </c>
      <c r="L960" t="s">
        <v>54</v>
      </c>
      <c r="M960">
        <v>32114</v>
      </c>
      <c r="N960" t="s">
        <v>30</v>
      </c>
      <c r="O960" t="s">
        <v>7421</v>
      </c>
      <c r="P960" t="s">
        <v>71</v>
      </c>
      <c r="Q960" t="s">
        <v>161</v>
      </c>
      <c r="R960" t="s">
        <v>7422</v>
      </c>
      <c r="S960">
        <v>50.88</v>
      </c>
      <c r="T960">
        <v>6</v>
      </c>
      <c r="U960">
        <v>0.2</v>
      </c>
      <c r="V960">
        <v>14.628000000000005</v>
      </c>
    </row>
    <row r="961" spans="1:22" x14ac:dyDescent="0.3">
      <c r="A961">
        <v>4321</v>
      </c>
      <c r="B961" t="s">
        <v>7409</v>
      </c>
      <c r="C961">
        <v>2011</v>
      </c>
      <c r="D961" s="27">
        <v>40906</v>
      </c>
      <c r="E961" s="27">
        <v>40911</v>
      </c>
      <c r="F961" t="s">
        <v>23</v>
      </c>
      <c r="G961" t="s">
        <v>3868</v>
      </c>
      <c r="H961" t="s">
        <v>3869</v>
      </c>
      <c r="I961" t="s">
        <v>26</v>
      </c>
      <c r="J961" t="s">
        <v>27</v>
      </c>
      <c r="K961" t="s">
        <v>5468</v>
      </c>
      <c r="L961" t="s">
        <v>668</v>
      </c>
      <c r="M961">
        <v>87105</v>
      </c>
      <c r="N961" t="s">
        <v>44</v>
      </c>
      <c r="O961" t="s">
        <v>5268</v>
      </c>
      <c r="P961" t="s">
        <v>46</v>
      </c>
      <c r="Q961" t="s">
        <v>59</v>
      </c>
      <c r="R961" t="s">
        <v>5269</v>
      </c>
      <c r="S961">
        <v>33.29</v>
      </c>
      <c r="T961">
        <v>1</v>
      </c>
      <c r="U961">
        <v>0</v>
      </c>
      <c r="V961">
        <v>7.9895999999999994</v>
      </c>
    </row>
    <row r="962" spans="1:22" x14ac:dyDescent="0.3">
      <c r="A962">
        <v>4320</v>
      </c>
      <c r="B962" t="s">
        <v>7409</v>
      </c>
      <c r="C962">
        <v>2011</v>
      </c>
      <c r="D962" s="27">
        <v>40906</v>
      </c>
      <c r="E962" s="27">
        <v>40911</v>
      </c>
      <c r="F962" t="s">
        <v>23</v>
      </c>
      <c r="G962" t="s">
        <v>3868</v>
      </c>
      <c r="H962" t="s">
        <v>3869</v>
      </c>
      <c r="I962" t="s">
        <v>26</v>
      </c>
      <c r="J962" t="s">
        <v>27</v>
      </c>
      <c r="K962" t="s">
        <v>5468</v>
      </c>
      <c r="L962" t="s">
        <v>668</v>
      </c>
      <c r="M962">
        <v>87105</v>
      </c>
      <c r="N962" t="s">
        <v>44</v>
      </c>
      <c r="O962" t="s">
        <v>4549</v>
      </c>
      <c r="P962" t="s">
        <v>71</v>
      </c>
      <c r="Q962" t="s">
        <v>72</v>
      </c>
      <c r="R962" t="s">
        <v>4550</v>
      </c>
      <c r="S962">
        <v>23.976000000000003</v>
      </c>
      <c r="T962">
        <v>3</v>
      </c>
      <c r="U962">
        <v>0.2</v>
      </c>
      <c r="V962">
        <v>-5.694300000000001</v>
      </c>
    </row>
    <row r="963" spans="1:22" x14ac:dyDescent="0.3">
      <c r="A963">
        <v>4319</v>
      </c>
      <c r="B963" t="s">
        <v>7406</v>
      </c>
      <c r="C963">
        <v>2014</v>
      </c>
      <c r="D963" s="27">
        <v>41981</v>
      </c>
      <c r="E963" s="27">
        <v>41985</v>
      </c>
      <c r="F963" t="s">
        <v>50</v>
      </c>
      <c r="G963" t="s">
        <v>2403</v>
      </c>
      <c r="H963" t="s">
        <v>2404</v>
      </c>
      <c r="I963" t="s">
        <v>26</v>
      </c>
      <c r="J963" t="s">
        <v>27</v>
      </c>
      <c r="K963" t="s">
        <v>1464</v>
      </c>
      <c r="L963" t="s">
        <v>319</v>
      </c>
      <c r="M963">
        <v>23223</v>
      </c>
      <c r="N963" t="s">
        <v>30</v>
      </c>
      <c r="O963" t="s">
        <v>7407</v>
      </c>
      <c r="P963" t="s">
        <v>32</v>
      </c>
      <c r="Q963" t="s">
        <v>65</v>
      </c>
      <c r="R963" t="s">
        <v>7408</v>
      </c>
      <c r="S963">
        <v>82.38</v>
      </c>
      <c r="T963">
        <v>6</v>
      </c>
      <c r="U963">
        <v>0</v>
      </c>
      <c r="V963">
        <v>25.537799999999997</v>
      </c>
    </row>
    <row r="964" spans="1:22" x14ac:dyDescent="0.3">
      <c r="A964">
        <v>4293</v>
      </c>
      <c r="B964" t="s">
        <v>7388</v>
      </c>
      <c r="C964">
        <v>2014</v>
      </c>
      <c r="D964" s="27">
        <v>41983</v>
      </c>
      <c r="E964" s="27">
        <v>41987</v>
      </c>
      <c r="F964" t="s">
        <v>23</v>
      </c>
      <c r="G964" t="s">
        <v>3370</v>
      </c>
      <c r="H964" t="s">
        <v>3371</v>
      </c>
      <c r="I964" t="s">
        <v>102</v>
      </c>
      <c r="J964" t="s">
        <v>27</v>
      </c>
      <c r="K964" t="s">
        <v>42</v>
      </c>
      <c r="L964" t="s">
        <v>43</v>
      </c>
      <c r="M964">
        <v>90004</v>
      </c>
      <c r="N964" t="s">
        <v>44</v>
      </c>
      <c r="O964" t="s">
        <v>4570</v>
      </c>
      <c r="P964" t="s">
        <v>46</v>
      </c>
      <c r="Q964" t="s">
        <v>78</v>
      </c>
      <c r="R964" t="s">
        <v>4571</v>
      </c>
      <c r="S964">
        <v>189</v>
      </c>
      <c r="T964">
        <v>1</v>
      </c>
      <c r="U964">
        <v>0</v>
      </c>
      <c r="V964">
        <v>68.039999999999992</v>
      </c>
    </row>
    <row r="965" spans="1:22" x14ac:dyDescent="0.3">
      <c r="A965">
        <v>4292</v>
      </c>
      <c r="B965" t="s">
        <v>7388</v>
      </c>
      <c r="C965">
        <v>2014</v>
      </c>
      <c r="D965" s="27">
        <v>41983</v>
      </c>
      <c r="E965" s="27">
        <v>41987</v>
      </c>
      <c r="F965" t="s">
        <v>23</v>
      </c>
      <c r="G965" t="s">
        <v>3370</v>
      </c>
      <c r="H965" t="s">
        <v>3371</v>
      </c>
      <c r="I965" t="s">
        <v>102</v>
      </c>
      <c r="J965" t="s">
        <v>27</v>
      </c>
      <c r="K965" t="s">
        <v>42</v>
      </c>
      <c r="L965" t="s">
        <v>43</v>
      </c>
      <c r="M965">
        <v>90004</v>
      </c>
      <c r="N965" t="s">
        <v>44</v>
      </c>
      <c r="O965" t="s">
        <v>883</v>
      </c>
      <c r="P965" t="s">
        <v>32</v>
      </c>
      <c r="Q965" t="s">
        <v>56</v>
      </c>
      <c r="R965" t="s">
        <v>884</v>
      </c>
      <c r="S965">
        <v>896.32799999999997</v>
      </c>
      <c r="T965">
        <v>9</v>
      </c>
      <c r="U965">
        <v>0.2</v>
      </c>
      <c r="V965">
        <v>22.408199999999994</v>
      </c>
    </row>
    <row r="966" spans="1:22" x14ac:dyDescent="0.3">
      <c r="A966">
        <v>4291</v>
      </c>
      <c r="B966" t="s">
        <v>7388</v>
      </c>
      <c r="C966">
        <v>2014</v>
      </c>
      <c r="D966" s="27">
        <v>41983</v>
      </c>
      <c r="E966" s="27">
        <v>41987</v>
      </c>
      <c r="F966" t="s">
        <v>23</v>
      </c>
      <c r="G966" t="s">
        <v>3370</v>
      </c>
      <c r="H966" t="s">
        <v>3371</v>
      </c>
      <c r="I966" t="s">
        <v>102</v>
      </c>
      <c r="J966" t="s">
        <v>27</v>
      </c>
      <c r="K966" t="s">
        <v>42</v>
      </c>
      <c r="L966" t="s">
        <v>43</v>
      </c>
      <c r="M966">
        <v>90004</v>
      </c>
      <c r="N966" t="s">
        <v>44</v>
      </c>
      <c r="O966" t="s">
        <v>1232</v>
      </c>
      <c r="P966" t="s">
        <v>46</v>
      </c>
      <c r="Q966" t="s">
        <v>68</v>
      </c>
      <c r="R966" t="s">
        <v>1233</v>
      </c>
      <c r="S966">
        <v>11.16</v>
      </c>
      <c r="T966">
        <v>2</v>
      </c>
      <c r="U966">
        <v>0</v>
      </c>
      <c r="V966">
        <v>2.7899999999999991</v>
      </c>
    </row>
    <row r="967" spans="1:22" x14ac:dyDescent="0.3">
      <c r="A967">
        <v>4288</v>
      </c>
      <c r="B967" t="s">
        <v>7386</v>
      </c>
      <c r="C967">
        <v>2014</v>
      </c>
      <c r="D967" s="27">
        <v>42002</v>
      </c>
      <c r="E967" s="27">
        <v>42008</v>
      </c>
      <c r="F967" t="s">
        <v>50</v>
      </c>
      <c r="G967" t="s">
        <v>3158</v>
      </c>
      <c r="H967" t="s">
        <v>3159</v>
      </c>
      <c r="I967" t="s">
        <v>102</v>
      </c>
      <c r="J967" t="s">
        <v>27</v>
      </c>
      <c r="K967" t="s">
        <v>5661</v>
      </c>
      <c r="L967" t="s">
        <v>335</v>
      </c>
      <c r="M967">
        <v>37211</v>
      </c>
      <c r="N967" t="s">
        <v>30</v>
      </c>
      <c r="O967" t="s">
        <v>1774</v>
      </c>
      <c r="P967" t="s">
        <v>46</v>
      </c>
      <c r="Q967" t="s">
        <v>59</v>
      </c>
      <c r="R967" t="s">
        <v>1775</v>
      </c>
      <c r="S967">
        <v>64.784000000000006</v>
      </c>
      <c r="T967">
        <v>1</v>
      </c>
      <c r="U967">
        <v>0.2</v>
      </c>
      <c r="V967">
        <v>-12.956800000000005</v>
      </c>
    </row>
    <row r="968" spans="1:22" x14ac:dyDescent="0.3">
      <c r="A968">
        <v>4284</v>
      </c>
      <c r="B968" t="s">
        <v>7381</v>
      </c>
      <c r="C968">
        <v>2011</v>
      </c>
      <c r="D968" s="27">
        <v>40897</v>
      </c>
      <c r="E968" s="27">
        <v>40900</v>
      </c>
      <c r="F968" t="s">
        <v>188</v>
      </c>
      <c r="G968" t="s">
        <v>3827</v>
      </c>
      <c r="H968" t="s">
        <v>3828</v>
      </c>
      <c r="I968" t="s">
        <v>26</v>
      </c>
      <c r="J968" t="s">
        <v>27</v>
      </c>
      <c r="K968" t="s">
        <v>4374</v>
      </c>
      <c r="L968" t="s">
        <v>254</v>
      </c>
      <c r="M968">
        <v>46203</v>
      </c>
      <c r="N968" t="s">
        <v>105</v>
      </c>
      <c r="O968" t="s">
        <v>6367</v>
      </c>
      <c r="P968" t="s">
        <v>46</v>
      </c>
      <c r="Q968" t="s">
        <v>75</v>
      </c>
      <c r="R968" t="s">
        <v>6368</v>
      </c>
      <c r="S968">
        <v>1103.97</v>
      </c>
      <c r="T968">
        <v>3</v>
      </c>
      <c r="U968">
        <v>0</v>
      </c>
      <c r="V968">
        <v>496.78649999999993</v>
      </c>
    </row>
    <row r="969" spans="1:22" x14ac:dyDescent="0.3">
      <c r="A969">
        <v>4283</v>
      </c>
      <c r="B969" t="s">
        <v>7381</v>
      </c>
      <c r="C969">
        <v>2011</v>
      </c>
      <c r="D969" s="27">
        <v>40897</v>
      </c>
      <c r="E969" s="27">
        <v>40900</v>
      </c>
      <c r="F969" t="s">
        <v>188</v>
      </c>
      <c r="G969" t="s">
        <v>3827</v>
      </c>
      <c r="H969" t="s">
        <v>3828</v>
      </c>
      <c r="I969" t="s">
        <v>26</v>
      </c>
      <c r="J969" t="s">
        <v>27</v>
      </c>
      <c r="K969" t="s">
        <v>4374</v>
      </c>
      <c r="L969" t="s">
        <v>254</v>
      </c>
      <c r="M969">
        <v>46203</v>
      </c>
      <c r="N969" t="s">
        <v>105</v>
      </c>
      <c r="O969" t="s">
        <v>7382</v>
      </c>
      <c r="P969" t="s">
        <v>46</v>
      </c>
      <c r="Q969" t="s">
        <v>47</v>
      </c>
      <c r="R969" t="s">
        <v>7383</v>
      </c>
      <c r="S969">
        <v>3.69</v>
      </c>
      <c r="T969">
        <v>1</v>
      </c>
      <c r="U969">
        <v>0</v>
      </c>
      <c r="V969">
        <v>1.7343</v>
      </c>
    </row>
    <row r="970" spans="1:22" x14ac:dyDescent="0.3">
      <c r="A970">
        <v>4250</v>
      </c>
      <c r="B970" t="s">
        <v>7352</v>
      </c>
      <c r="C970">
        <v>2013</v>
      </c>
      <c r="D970" s="27">
        <v>41610</v>
      </c>
      <c r="E970" s="27">
        <v>41614</v>
      </c>
      <c r="F970" t="s">
        <v>23</v>
      </c>
      <c r="G970" t="s">
        <v>711</v>
      </c>
      <c r="H970" t="s">
        <v>712</v>
      </c>
      <c r="I970" t="s">
        <v>26</v>
      </c>
      <c r="J970" t="s">
        <v>27</v>
      </c>
      <c r="K970" t="s">
        <v>746</v>
      </c>
      <c r="L970" t="s">
        <v>747</v>
      </c>
      <c r="M970">
        <v>6824</v>
      </c>
      <c r="N970" t="s">
        <v>148</v>
      </c>
      <c r="O970" t="s">
        <v>1931</v>
      </c>
      <c r="P970" t="s">
        <v>32</v>
      </c>
      <c r="Q970" t="s">
        <v>36</v>
      </c>
      <c r="R970" t="s">
        <v>1932</v>
      </c>
      <c r="S970">
        <v>751.92</v>
      </c>
      <c r="T970">
        <v>4</v>
      </c>
      <c r="U970">
        <v>0</v>
      </c>
      <c r="V970">
        <v>150.38400000000001</v>
      </c>
    </row>
    <row r="971" spans="1:22" x14ac:dyDescent="0.3">
      <c r="A971">
        <v>4249</v>
      </c>
      <c r="B971" t="s">
        <v>7352</v>
      </c>
      <c r="C971">
        <v>2013</v>
      </c>
      <c r="D971" s="27">
        <v>41610</v>
      </c>
      <c r="E971" s="27">
        <v>41614</v>
      </c>
      <c r="F971" t="s">
        <v>23</v>
      </c>
      <c r="G971" t="s">
        <v>711</v>
      </c>
      <c r="H971" t="s">
        <v>712</v>
      </c>
      <c r="I971" t="s">
        <v>26</v>
      </c>
      <c r="J971" t="s">
        <v>27</v>
      </c>
      <c r="K971" t="s">
        <v>746</v>
      </c>
      <c r="L971" t="s">
        <v>747</v>
      </c>
      <c r="M971">
        <v>6824</v>
      </c>
      <c r="N971" t="s">
        <v>148</v>
      </c>
      <c r="O971" t="s">
        <v>3521</v>
      </c>
      <c r="P971" t="s">
        <v>46</v>
      </c>
      <c r="Q971" t="s">
        <v>75</v>
      </c>
      <c r="R971" t="s">
        <v>3522</v>
      </c>
      <c r="S971">
        <v>88.08</v>
      </c>
      <c r="T971">
        <v>6</v>
      </c>
      <c r="U971">
        <v>0</v>
      </c>
      <c r="V971">
        <v>40.516799999999996</v>
      </c>
    </row>
    <row r="972" spans="1:22" x14ac:dyDescent="0.3">
      <c r="A972">
        <v>4240</v>
      </c>
      <c r="B972" t="s">
        <v>7346</v>
      </c>
      <c r="C972">
        <v>2014</v>
      </c>
      <c r="D972" s="27">
        <v>42003</v>
      </c>
      <c r="E972" s="27">
        <v>42009</v>
      </c>
      <c r="F972" t="s">
        <v>50</v>
      </c>
      <c r="G972" t="s">
        <v>343</v>
      </c>
      <c r="H972" t="s">
        <v>344</v>
      </c>
      <c r="I972" t="s">
        <v>41</v>
      </c>
      <c r="J972" t="s">
        <v>27</v>
      </c>
      <c r="K972" t="s">
        <v>6470</v>
      </c>
      <c r="L972" t="s">
        <v>238</v>
      </c>
      <c r="M972">
        <v>49505</v>
      </c>
      <c r="N972" t="s">
        <v>105</v>
      </c>
      <c r="O972" t="s">
        <v>3569</v>
      </c>
      <c r="P972" t="s">
        <v>46</v>
      </c>
      <c r="Q972" t="s">
        <v>90</v>
      </c>
      <c r="R972" t="s">
        <v>3570</v>
      </c>
      <c r="S972">
        <v>209.7</v>
      </c>
      <c r="T972">
        <v>2</v>
      </c>
      <c r="U972">
        <v>0</v>
      </c>
      <c r="V972">
        <v>100.65599999999999</v>
      </c>
    </row>
    <row r="973" spans="1:22" x14ac:dyDescent="0.3">
      <c r="A973">
        <v>4226</v>
      </c>
      <c r="B973" t="s">
        <v>7327</v>
      </c>
      <c r="C973">
        <v>2011</v>
      </c>
      <c r="D973" s="27">
        <v>40890</v>
      </c>
      <c r="E973" s="27">
        <v>40894</v>
      </c>
      <c r="F973" t="s">
        <v>50</v>
      </c>
      <c r="G973" t="s">
        <v>1923</v>
      </c>
      <c r="H973" t="s">
        <v>1924</v>
      </c>
      <c r="I973" t="s">
        <v>41</v>
      </c>
      <c r="J973" t="s">
        <v>27</v>
      </c>
      <c r="K973" t="s">
        <v>303</v>
      </c>
      <c r="L973" t="s">
        <v>211</v>
      </c>
      <c r="M973">
        <v>60623</v>
      </c>
      <c r="N973" t="s">
        <v>105</v>
      </c>
      <c r="O973" t="s">
        <v>7328</v>
      </c>
      <c r="P973" t="s">
        <v>32</v>
      </c>
      <c r="Q973" t="s">
        <v>65</v>
      </c>
      <c r="R973" t="s">
        <v>7329</v>
      </c>
      <c r="S973">
        <v>94.427999999999997</v>
      </c>
      <c r="T973">
        <v>3</v>
      </c>
      <c r="U973">
        <v>0.6</v>
      </c>
      <c r="V973">
        <v>-42.492599999999982</v>
      </c>
    </row>
    <row r="974" spans="1:22" x14ac:dyDescent="0.3">
      <c r="A974">
        <v>4211</v>
      </c>
      <c r="B974" t="s">
        <v>7307</v>
      </c>
      <c r="C974">
        <v>2014</v>
      </c>
      <c r="D974" s="27">
        <v>41983</v>
      </c>
      <c r="E974" s="27">
        <v>41988</v>
      </c>
      <c r="F974" t="s">
        <v>50</v>
      </c>
      <c r="G974" t="s">
        <v>7308</v>
      </c>
      <c r="H974" t="s">
        <v>7309</v>
      </c>
      <c r="I974" t="s">
        <v>26</v>
      </c>
      <c r="J974" t="s">
        <v>27</v>
      </c>
      <c r="K974" t="s">
        <v>303</v>
      </c>
      <c r="L974" t="s">
        <v>211</v>
      </c>
      <c r="M974">
        <v>60623</v>
      </c>
      <c r="N974" t="s">
        <v>105</v>
      </c>
      <c r="O974" t="s">
        <v>503</v>
      </c>
      <c r="P974" t="s">
        <v>46</v>
      </c>
      <c r="Q974" t="s">
        <v>90</v>
      </c>
      <c r="R974" t="s">
        <v>504</v>
      </c>
      <c r="S974">
        <v>15.984000000000002</v>
      </c>
      <c r="T974">
        <v>2</v>
      </c>
      <c r="U974">
        <v>0.2</v>
      </c>
      <c r="V974">
        <v>4.9949999999999992</v>
      </c>
    </row>
    <row r="975" spans="1:22" x14ac:dyDescent="0.3">
      <c r="A975">
        <v>4203</v>
      </c>
      <c r="B975" t="s">
        <v>7304</v>
      </c>
      <c r="C975">
        <v>2012</v>
      </c>
      <c r="D975" s="27">
        <v>41253</v>
      </c>
      <c r="E975" s="27">
        <v>41253</v>
      </c>
      <c r="F975" t="s">
        <v>1290</v>
      </c>
      <c r="G975" t="s">
        <v>182</v>
      </c>
      <c r="H975" t="s">
        <v>183</v>
      </c>
      <c r="I975" t="s">
        <v>102</v>
      </c>
      <c r="J975" t="s">
        <v>27</v>
      </c>
      <c r="K975" t="s">
        <v>266</v>
      </c>
      <c r="L975" t="s">
        <v>267</v>
      </c>
      <c r="M975">
        <v>10024</v>
      </c>
      <c r="N975" t="s">
        <v>148</v>
      </c>
      <c r="O975" t="s">
        <v>633</v>
      </c>
      <c r="P975" t="s">
        <v>46</v>
      </c>
      <c r="Q975" t="s">
        <v>90</v>
      </c>
      <c r="R975" t="s">
        <v>634</v>
      </c>
      <c r="S975">
        <v>184.66</v>
      </c>
      <c r="T975">
        <v>7</v>
      </c>
      <c r="U975">
        <v>0</v>
      </c>
      <c r="V975">
        <v>84.943599999999989</v>
      </c>
    </row>
    <row r="976" spans="1:22" x14ac:dyDescent="0.3">
      <c r="A976">
        <v>4202</v>
      </c>
      <c r="B976" t="s">
        <v>7304</v>
      </c>
      <c r="C976">
        <v>2012</v>
      </c>
      <c r="D976" s="27">
        <v>41253</v>
      </c>
      <c r="E976" s="27">
        <v>41253</v>
      </c>
      <c r="F976" t="s">
        <v>1290</v>
      </c>
      <c r="G976" t="s">
        <v>182</v>
      </c>
      <c r="H976" t="s">
        <v>183</v>
      </c>
      <c r="I976" t="s">
        <v>102</v>
      </c>
      <c r="J976" t="s">
        <v>27</v>
      </c>
      <c r="K976" t="s">
        <v>266</v>
      </c>
      <c r="L976" t="s">
        <v>267</v>
      </c>
      <c r="M976">
        <v>10024</v>
      </c>
      <c r="N976" t="s">
        <v>148</v>
      </c>
      <c r="O976" t="s">
        <v>1266</v>
      </c>
      <c r="P976" t="s">
        <v>46</v>
      </c>
      <c r="Q976" t="s">
        <v>90</v>
      </c>
      <c r="R976" t="s">
        <v>1267</v>
      </c>
      <c r="S976">
        <v>41.28</v>
      </c>
      <c r="T976">
        <v>6</v>
      </c>
      <c r="U976">
        <v>0</v>
      </c>
      <c r="V976">
        <v>18.988799999999998</v>
      </c>
    </row>
    <row r="977" spans="1:22" x14ac:dyDescent="0.3">
      <c r="A977">
        <v>4201</v>
      </c>
      <c r="B977" t="s">
        <v>7304</v>
      </c>
      <c r="C977">
        <v>2012</v>
      </c>
      <c r="D977" s="27">
        <v>41253</v>
      </c>
      <c r="E977" s="27">
        <v>41253</v>
      </c>
      <c r="F977" t="s">
        <v>1290</v>
      </c>
      <c r="G977" t="s">
        <v>182</v>
      </c>
      <c r="H977" t="s">
        <v>183</v>
      </c>
      <c r="I977" t="s">
        <v>102</v>
      </c>
      <c r="J977" t="s">
        <v>27</v>
      </c>
      <c r="K977" t="s">
        <v>266</v>
      </c>
      <c r="L977" t="s">
        <v>267</v>
      </c>
      <c r="M977">
        <v>10024</v>
      </c>
      <c r="N977" t="s">
        <v>148</v>
      </c>
      <c r="O977" t="s">
        <v>2396</v>
      </c>
      <c r="P977" t="s">
        <v>71</v>
      </c>
      <c r="Q977" t="s">
        <v>1216</v>
      </c>
      <c r="R977" t="s">
        <v>2397</v>
      </c>
      <c r="S977">
        <v>799.98400000000004</v>
      </c>
      <c r="T977">
        <v>2</v>
      </c>
      <c r="U977">
        <v>0.2</v>
      </c>
      <c r="V977">
        <v>249.99499999999998</v>
      </c>
    </row>
    <row r="978" spans="1:22" x14ac:dyDescent="0.3">
      <c r="A978">
        <v>4200</v>
      </c>
      <c r="B978" t="s">
        <v>7304</v>
      </c>
      <c r="C978">
        <v>2012</v>
      </c>
      <c r="D978" s="27">
        <v>41253</v>
      </c>
      <c r="E978" s="27">
        <v>41253</v>
      </c>
      <c r="F978" t="s">
        <v>1290</v>
      </c>
      <c r="G978" t="s">
        <v>182</v>
      </c>
      <c r="H978" t="s">
        <v>183</v>
      </c>
      <c r="I978" t="s">
        <v>102</v>
      </c>
      <c r="J978" t="s">
        <v>27</v>
      </c>
      <c r="K978" t="s">
        <v>266</v>
      </c>
      <c r="L978" t="s">
        <v>267</v>
      </c>
      <c r="M978">
        <v>10024</v>
      </c>
      <c r="N978" t="s">
        <v>148</v>
      </c>
      <c r="O978" t="s">
        <v>2620</v>
      </c>
      <c r="P978" t="s">
        <v>46</v>
      </c>
      <c r="Q978" t="s">
        <v>47</v>
      </c>
      <c r="R978" t="s">
        <v>2621</v>
      </c>
      <c r="S978">
        <v>7.31</v>
      </c>
      <c r="T978">
        <v>1</v>
      </c>
      <c r="U978">
        <v>0</v>
      </c>
      <c r="V978">
        <v>3.4356999999999998</v>
      </c>
    </row>
    <row r="979" spans="1:22" x14ac:dyDescent="0.3">
      <c r="A979">
        <v>4199</v>
      </c>
      <c r="B979" t="s">
        <v>7303</v>
      </c>
      <c r="C979">
        <v>2013</v>
      </c>
      <c r="D979" s="27">
        <v>41612</v>
      </c>
      <c r="E979" s="27">
        <v>41617</v>
      </c>
      <c r="F979" t="s">
        <v>50</v>
      </c>
      <c r="G979" t="s">
        <v>1453</v>
      </c>
      <c r="H979" t="s">
        <v>1454</v>
      </c>
      <c r="I979" t="s">
        <v>26</v>
      </c>
      <c r="J979" t="s">
        <v>27</v>
      </c>
      <c r="K979" t="s">
        <v>146</v>
      </c>
      <c r="L979" t="s">
        <v>147</v>
      </c>
      <c r="M979">
        <v>19134</v>
      </c>
      <c r="N979" t="s">
        <v>148</v>
      </c>
      <c r="O979" t="s">
        <v>1120</v>
      </c>
      <c r="P979" t="s">
        <v>46</v>
      </c>
      <c r="Q979" t="s">
        <v>75</v>
      </c>
      <c r="R979" t="s">
        <v>1121</v>
      </c>
      <c r="S979">
        <v>18.192000000000004</v>
      </c>
      <c r="T979">
        <v>4</v>
      </c>
      <c r="U979">
        <v>0.7</v>
      </c>
      <c r="V979">
        <v>-14.553600000000003</v>
      </c>
    </row>
    <row r="980" spans="1:22" x14ac:dyDescent="0.3">
      <c r="A980">
        <v>4198</v>
      </c>
      <c r="B980" t="s">
        <v>7303</v>
      </c>
      <c r="C980">
        <v>2013</v>
      </c>
      <c r="D980" s="27">
        <v>41612</v>
      </c>
      <c r="E980" s="27">
        <v>41617</v>
      </c>
      <c r="F980" t="s">
        <v>50</v>
      </c>
      <c r="G980" t="s">
        <v>1453</v>
      </c>
      <c r="H980" t="s">
        <v>1454</v>
      </c>
      <c r="I980" t="s">
        <v>26</v>
      </c>
      <c r="J980" t="s">
        <v>27</v>
      </c>
      <c r="K980" t="s">
        <v>146</v>
      </c>
      <c r="L980" t="s">
        <v>147</v>
      </c>
      <c r="M980">
        <v>19134</v>
      </c>
      <c r="N980" t="s">
        <v>148</v>
      </c>
      <c r="O980" t="s">
        <v>2062</v>
      </c>
      <c r="P980" t="s">
        <v>46</v>
      </c>
      <c r="Q980" t="s">
        <v>78</v>
      </c>
      <c r="R980" t="s">
        <v>2063</v>
      </c>
      <c r="S980">
        <v>394.81600000000003</v>
      </c>
      <c r="T980">
        <v>4</v>
      </c>
      <c r="U980">
        <v>0.2</v>
      </c>
      <c r="V980">
        <v>93.768799999999999</v>
      </c>
    </row>
    <row r="981" spans="1:22" x14ac:dyDescent="0.3">
      <c r="A981">
        <v>980</v>
      </c>
      <c r="B981" t="s">
        <v>2942</v>
      </c>
      <c r="C981">
        <v>2012</v>
      </c>
      <c r="D981" s="27">
        <v>41252</v>
      </c>
      <c r="E981" s="27">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4185</v>
      </c>
      <c r="B982" t="s">
        <v>7282</v>
      </c>
      <c r="C982">
        <v>2013</v>
      </c>
      <c r="D982" s="27">
        <v>41614</v>
      </c>
      <c r="E982" s="27">
        <v>41616</v>
      </c>
      <c r="F982" t="s">
        <v>188</v>
      </c>
      <c r="G982" t="s">
        <v>5727</v>
      </c>
      <c r="H982" t="s">
        <v>5728</v>
      </c>
      <c r="I982" t="s">
        <v>41</v>
      </c>
      <c r="J982" t="s">
        <v>27</v>
      </c>
      <c r="K982" t="s">
        <v>612</v>
      </c>
      <c r="L982" t="s">
        <v>1245</v>
      </c>
      <c r="M982">
        <v>2038</v>
      </c>
      <c r="N982" t="s">
        <v>148</v>
      </c>
      <c r="O982" t="s">
        <v>7283</v>
      </c>
      <c r="P982" t="s">
        <v>32</v>
      </c>
      <c r="Q982" t="s">
        <v>33</v>
      </c>
      <c r="R982" t="s">
        <v>7284</v>
      </c>
      <c r="S982">
        <v>81.94</v>
      </c>
      <c r="T982">
        <v>1</v>
      </c>
      <c r="U982">
        <v>0</v>
      </c>
      <c r="V982">
        <v>20.484999999999999</v>
      </c>
    </row>
    <row r="983" spans="1:22" x14ac:dyDescent="0.3">
      <c r="A983">
        <v>4158</v>
      </c>
      <c r="B983" t="s">
        <v>7255</v>
      </c>
      <c r="C983">
        <v>2012</v>
      </c>
      <c r="D983" s="27">
        <v>41248</v>
      </c>
      <c r="E983" s="27">
        <v>41252</v>
      </c>
      <c r="F983" t="s">
        <v>23</v>
      </c>
      <c r="G983" t="s">
        <v>5023</v>
      </c>
      <c r="H983" t="s">
        <v>5024</v>
      </c>
      <c r="I983" t="s">
        <v>26</v>
      </c>
      <c r="J983" t="s">
        <v>27</v>
      </c>
      <c r="K983" t="s">
        <v>146</v>
      </c>
      <c r="L983" t="s">
        <v>147</v>
      </c>
      <c r="M983">
        <v>19140</v>
      </c>
      <c r="N983" t="s">
        <v>148</v>
      </c>
      <c r="O983" t="s">
        <v>1927</v>
      </c>
      <c r="P983" t="s">
        <v>46</v>
      </c>
      <c r="Q983" t="s">
        <v>75</v>
      </c>
      <c r="R983" t="s">
        <v>1928</v>
      </c>
      <c r="S983">
        <v>26.064000000000007</v>
      </c>
      <c r="T983">
        <v>6</v>
      </c>
      <c r="U983">
        <v>0.7</v>
      </c>
      <c r="V983">
        <v>-19.982399999999991</v>
      </c>
    </row>
    <row r="984" spans="1:22" x14ac:dyDescent="0.3">
      <c r="A984">
        <v>4157</v>
      </c>
      <c r="B984" t="s">
        <v>7255</v>
      </c>
      <c r="C984">
        <v>2012</v>
      </c>
      <c r="D984" s="27">
        <v>41248</v>
      </c>
      <c r="E984" s="27">
        <v>41252</v>
      </c>
      <c r="F984" t="s">
        <v>23</v>
      </c>
      <c r="G984" t="s">
        <v>5023</v>
      </c>
      <c r="H984" t="s">
        <v>5024</v>
      </c>
      <c r="I984" t="s">
        <v>26</v>
      </c>
      <c r="J984" t="s">
        <v>27</v>
      </c>
      <c r="K984" t="s">
        <v>146</v>
      </c>
      <c r="L984" t="s">
        <v>147</v>
      </c>
      <c r="M984">
        <v>19140</v>
      </c>
      <c r="N984" t="s">
        <v>148</v>
      </c>
      <c r="O984" t="s">
        <v>4167</v>
      </c>
      <c r="P984" t="s">
        <v>71</v>
      </c>
      <c r="Q984" t="s">
        <v>161</v>
      </c>
      <c r="R984" t="s">
        <v>4168</v>
      </c>
      <c r="S984">
        <v>47.984000000000002</v>
      </c>
      <c r="T984">
        <v>2</v>
      </c>
      <c r="U984">
        <v>0.2</v>
      </c>
      <c r="V984">
        <v>0.59979999999999656</v>
      </c>
    </row>
    <row r="985" spans="1:22" x14ac:dyDescent="0.3">
      <c r="A985">
        <v>4156</v>
      </c>
      <c r="B985" t="s">
        <v>7254</v>
      </c>
      <c r="C985">
        <v>2013</v>
      </c>
      <c r="D985" s="27">
        <v>41638</v>
      </c>
      <c r="E985" s="27">
        <v>41643</v>
      </c>
      <c r="F985" t="s">
        <v>50</v>
      </c>
      <c r="G985" t="s">
        <v>1477</v>
      </c>
      <c r="H985" t="s">
        <v>1478</v>
      </c>
      <c r="I985" t="s">
        <v>41</v>
      </c>
      <c r="J985" t="s">
        <v>27</v>
      </c>
      <c r="K985" t="s">
        <v>515</v>
      </c>
      <c r="L985" t="s">
        <v>335</v>
      </c>
      <c r="M985">
        <v>37620</v>
      </c>
      <c r="N985" t="s">
        <v>30</v>
      </c>
      <c r="O985" t="s">
        <v>2913</v>
      </c>
      <c r="P985" t="s">
        <v>46</v>
      </c>
      <c r="Q985" t="s">
        <v>75</v>
      </c>
      <c r="R985" t="s">
        <v>2914</v>
      </c>
      <c r="S985">
        <v>2.8080000000000007</v>
      </c>
      <c r="T985">
        <v>3</v>
      </c>
      <c r="U985">
        <v>0.7</v>
      </c>
      <c r="V985">
        <v>-1.9656000000000002</v>
      </c>
    </row>
    <row r="986" spans="1:22" x14ac:dyDescent="0.3">
      <c r="A986">
        <v>4155</v>
      </c>
      <c r="B986" t="s">
        <v>7254</v>
      </c>
      <c r="C986">
        <v>2013</v>
      </c>
      <c r="D986" s="27">
        <v>41638</v>
      </c>
      <c r="E986" s="27">
        <v>41643</v>
      </c>
      <c r="F986" t="s">
        <v>50</v>
      </c>
      <c r="G986" t="s">
        <v>1477</v>
      </c>
      <c r="H986" t="s">
        <v>1478</v>
      </c>
      <c r="I986" t="s">
        <v>41</v>
      </c>
      <c r="J986" t="s">
        <v>27</v>
      </c>
      <c r="K986" t="s">
        <v>515</v>
      </c>
      <c r="L986" t="s">
        <v>335</v>
      </c>
      <c r="M986">
        <v>37620</v>
      </c>
      <c r="N986" t="s">
        <v>30</v>
      </c>
      <c r="O986" t="s">
        <v>575</v>
      </c>
      <c r="P986" t="s">
        <v>46</v>
      </c>
      <c r="Q986" t="s">
        <v>75</v>
      </c>
      <c r="R986" t="s">
        <v>576</v>
      </c>
      <c r="S986">
        <v>38.088000000000001</v>
      </c>
      <c r="T986">
        <v>4</v>
      </c>
      <c r="U986">
        <v>0.7</v>
      </c>
      <c r="V986">
        <v>-27.93119999999999</v>
      </c>
    </row>
    <row r="987" spans="1:22" x14ac:dyDescent="0.3">
      <c r="A987">
        <v>4141</v>
      </c>
      <c r="B987" t="s">
        <v>7244</v>
      </c>
      <c r="C987">
        <v>2014</v>
      </c>
      <c r="D987" s="27">
        <v>41975</v>
      </c>
      <c r="E987" s="27">
        <v>41978</v>
      </c>
      <c r="F987" t="s">
        <v>188</v>
      </c>
      <c r="G987" t="s">
        <v>2230</v>
      </c>
      <c r="H987" t="s">
        <v>2231</v>
      </c>
      <c r="I987" t="s">
        <v>26</v>
      </c>
      <c r="J987" t="s">
        <v>27</v>
      </c>
      <c r="K987" t="s">
        <v>146</v>
      </c>
      <c r="L987" t="s">
        <v>147</v>
      </c>
      <c r="M987">
        <v>19120</v>
      </c>
      <c r="N987" t="s">
        <v>148</v>
      </c>
      <c r="O987" t="s">
        <v>7124</v>
      </c>
      <c r="P987" t="s">
        <v>32</v>
      </c>
      <c r="Q987" t="s">
        <v>65</v>
      </c>
      <c r="R987" t="s">
        <v>7125</v>
      </c>
      <c r="S987">
        <v>79.12</v>
      </c>
      <c r="T987">
        <v>5</v>
      </c>
      <c r="U987">
        <v>0.2</v>
      </c>
      <c r="V987">
        <v>13.845999999999997</v>
      </c>
    </row>
    <row r="988" spans="1:22" x14ac:dyDescent="0.3">
      <c r="A988">
        <v>4140</v>
      </c>
      <c r="B988" t="s">
        <v>7244</v>
      </c>
      <c r="C988">
        <v>2014</v>
      </c>
      <c r="D988" s="27">
        <v>41975</v>
      </c>
      <c r="E988" s="27">
        <v>41978</v>
      </c>
      <c r="F988" t="s">
        <v>188</v>
      </c>
      <c r="G988" t="s">
        <v>2230</v>
      </c>
      <c r="H988" t="s">
        <v>2231</v>
      </c>
      <c r="I988" t="s">
        <v>26</v>
      </c>
      <c r="J988" t="s">
        <v>27</v>
      </c>
      <c r="K988" t="s">
        <v>146</v>
      </c>
      <c r="L988" t="s">
        <v>147</v>
      </c>
      <c r="M988">
        <v>19120</v>
      </c>
      <c r="N988" t="s">
        <v>148</v>
      </c>
      <c r="O988" t="s">
        <v>953</v>
      </c>
      <c r="P988" t="s">
        <v>46</v>
      </c>
      <c r="Q988" t="s">
        <v>59</v>
      </c>
      <c r="R988" t="s">
        <v>1741</v>
      </c>
      <c r="S988">
        <v>37.392000000000003</v>
      </c>
      <c r="T988">
        <v>3</v>
      </c>
      <c r="U988">
        <v>0.2</v>
      </c>
      <c r="V988">
        <v>2.336999999999998</v>
      </c>
    </row>
    <row r="989" spans="1:22" x14ac:dyDescent="0.3">
      <c r="A989">
        <v>4139</v>
      </c>
      <c r="B989" t="s">
        <v>7242</v>
      </c>
      <c r="C989">
        <v>2013</v>
      </c>
      <c r="D989" s="27">
        <v>41639</v>
      </c>
      <c r="E989" s="27">
        <v>41641</v>
      </c>
      <c r="F989" t="s">
        <v>188</v>
      </c>
      <c r="G989" t="s">
        <v>3939</v>
      </c>
      <c r="H989" t="s">
        <v>3940</v>
      </c>
      <c r="I989" t="s">
        <v>41</v>
      </c>
      <c r="J989" t="s">
        <v>27</v>
      </c>
      <c r="K989" t="s">
        <v>7243</v>
      </c>
      <c r="L989" t="s">
        <v>104</v>
      </c>
      <c r="M989">
        <v>77536</v>
      </c>
      <c r="N989" t="s">
        <v>105</v>
      </c>
      <c r="O989" t="s">
        <v>325</v>
      </c>
      <c r="P989" t="s">
        <v>46</v>
      </c>
      <c r="Q989" t="s">
        <v>75</v>
      </c>
      <c r="R989" t="s">
        <v>326</v>
      </c>
      <c r="S989">
        <v>6.9239999999999977</v>
      </c>
      <c r="T989">
        <v>6</v>
      </c>
      <c r="U989">
        <v>0.8</v>
      </c>
      <c r="V989">
        <v>-10.385999999999999</v>
      </c>
    </row>
    <row r="990" spans="1:22" x14ac:dyDescent="0.3">
      <c r="A990">
        <v>4113</v>
      </c>
      <c r="B990" t="s">
        <v>7219</v>
      </c>
      <c r="C990">
        <v>2012</v>
      </c>
      <c r="D990" s="27">
        <v>41268</v>
      </c>
      <c r="E990" s="27">
        <v>41275</v>
      </c>
      <c r="F990" t="s">
        <v>50</v>
      </c>
      <c r="G990" t="s">
        <v>3256</v>
      </c>
      <c r="H990" t="s">
        <v>3257</v>
      </c>
      <c r="I990" t="s">
        <v>41</v>
      </c>
      <c r="J990" t="s">
        <v>27</v>
      </c>
      <c r="K990" t="s">
        <v>880</v>
      </c>
      <c r="L990" t="s">
        <v>238</v>
      </c>
      <c r="M990">
        <v>48227</v>
      </c>
      <c r="N990" t="s">
        <v>105</v>
      </c>
      <c r="O990" t="s">
        <v>3268</v>
      </c>
      <c r="P990" t="s">
        <v>46</v>
      </c>
      <c r="Q990" t="s">
        <v>68</v>
      </c>
      <c r="R990" t="s">
        <v>3269</v>
      </c>
      <c r="S990">
        <v>3.28</v>
      </c>
      <c r="T990">
        <v>1</v>
      </c>
      <c r="U990">
        <v>0</v>
      </c>
      <c r="V990">
        <v>0.9511999999999996</v>
      </c>
    </row>
    <row r="991" spans="1:22" x14ac:dyDescent="0.3">
      <c r="A991">
        <v>4112</v>
      </c>
      <c r="B991" t="s">
        <v>7219</v>
      </c>
      <c r="C991">
        <v>2012</v>
      </c>
      <c r="D991" s="27">
        <v>41268</v>
      </c>
      <c r="E991" s="27">
        <v>41275</v>
      </c>
      <c r="F991" t="s">
        <v>50</v>
      </c>
      <c r="G991" t="s">
        <v>3256</v>
      </c>
      <c r="H991" t="s">
        <v>3257</v>
      </c>
      <c r="I991" t="s">
        <v>41</v>
      </c>
      <c r="J991" t="s">
        <v>27</v>
      </c>
      <c r="K991" t="s">
        <v>880</v>
      </c>
      <c r="L991" t="s">
        <v>238</v>
      </c>
      <c r="M991">
        <v>48227</v>
      </c>
      <c r="N991" t="s">
        <v>105</v>
      </c>
      <c r="O991" t="s">
        <v>4860</v>
      </c>
      <c r="P991" t="s">
        <v>46</v>
      </c>
      <c r="Q991" t="s">
        <v>90</v>
      </c>
      <c r="R991" t="s">
        <v>4861</v>
      </c>
      <c r="S991">
        <v>17.34</v>
      </c>
      <c r="T991">
        <v>3</v>
      </c>
      <c r="U991">
        <v>0</v>
      </c>
      <c r="V991">
        <v>8.4966000000000008</v>
      </c>
    </row>
    <row r="992" spans="1:22" x14ac:dyDescent="0.3">
      <c r="A992">
        <v>4111</v>
      </c>
      <c r="B992" t="s">
        <v>7219</v>
      </c>
      <c r="C992">
        <v>2012</v>
      </c>
      <c r="D992" s="27">
        <v>41268</v>
      </c>
      <c r="E992" s="27">
        <v>41275</v>
      </c>
      <c r="F992" t="s">
        <v>50</v>
      </c>
      <c r="G992" t="s">
        <v>3256</v>
      </c>
      <c r="H992" t="s">
        <v>3257</v>
      </c>
      <c r="I992" t="s">
        <v>41</v>
      </c>
      <c r="J992" t="s">
        <v>27</v>
      </c>
      <c r="K992" t="s">
        <v>880</v>
      </c>
      <c r="L992" t="s">
        <v>238</v>
      </c>
      <c r="M992">
        <v>48227</v>
      </c>
      <c r="N992" t="s">
        <v>105</v>
      </c>
      <c r="O992" t="s">
        <v>7220</v>
      </c>
      <c r="P992" t="s">
        <v>32</v>
      </c>
      <c r="Q992" t="s">
        <v>33</v>
      </c>
      <c r="R992" t="s">
        <v>7221</v>
      </c>
      <c r="S992">
        <v>160.97999999999999</v>
      </c>
      <c r="T992">
        <v>1</v>
      </c>
      <c r="U992">
        <v>0</v>
      </c>
      <c r="V992">
        <v>20.927400000000006</v>
      </c>
    </row>
    <row r="993" spans="1:22" x14ac:dyDescent="0.3">
      <c r="A993">
        <v>4110</v>
      </c>
      <c r="B993" t="s">
        <v>7219</v>
      </c>
      <c r="C993">
        <v>2012</v>
      </c>
      <c r="D993" s="27">
        <v>41268</v>
      </c>
      <c r="E993" s="27">
        <v>41275</v>
      </c>
      <c r="F993" t="s">
        <v>50</v>
      </c>
      <c r="G993" t="s">
        <v>3256</v>
      </c>
      <c r="H993" t="s">
        <v>3257</v>
      </c>
      <c r="I993" t="s">
        <v>41</v>
      </c>
      <c r="J993" t="s">
        <v>27</v>
      </c>
      <c r="K993" t="s">
        <v>880</v>
      </c>
      <c r="L993" t="s">
        <v>238</v>
      </c>
      <c r="M993">
        <v>48227</v>
      </c>
      <c r="N993" t="s">
        <v>105</v>
      </c>
      <c r="O993" t="s">
        <v>2669</v>
      </c>
      <c r="P993" t="s">
        <v>71</v>
      </c>
      <c r="Q993" t="s">
        <v>72</v>
      </c>
      <c r="R993" t="s">
        <v>2670</v>
      </c>
      <c r="S993">
        <v>73.98</v>
      </c>
      <c r="T993">
        <v>2</v>
      </c>
      <c r="U993">
        <v>0</v>
      </c>
      <c r="V993">
        <v>19.974600000000002</v>
      </c>
    </row>
    <row r="994" spans="1:22" x14ac:dyDescent="0.3">
      <c r="A994">
        <v>4104</v>
      </c>
      <c r="B994" t="s">
        <v>7213</v>
      </c>
      <c r="C994">
        <v>2014</v>
      </c>
      <c r="D994" s="27">
        <v>41995</v>
      </c>
      <c r="E994" s="27">
        <v>41995</v>
      </c>
      <c r="F994" t="s">
        <v>1290</v>
      </c>
      <c r="G994" t="s">
        <v>440</v>
      </c>
      <c r="H994" t="s">
        <v>441</v>
      </c>
      <c r="I994" t="s">
        <v>102</v>
      </c>
      <c r="J994" t="s">
        <v>27</v>
      </c>
      <c r="K994" t="s">
        <v>137</v>
      </c>
      <c r="L994" t="s">
        <v>138</v>
      </c>
      <c r="M994">
        <v>68025</v>
      </c>
      <c r="N994" t="s">
        <v>105</v>
      </c>
      <c r="O994" t="s">
        <v>2887</v>
      </c>
      <c r="P994" t="s">
        <v>32</v>
      </c>
      <c r="Q994" t="s">
        <v>65</v>
      </c>
      <c r="R994" t="s">
        <v>186</v>
      </c>
      <c r="S994">
        <v>15.92</v>
      </c>
      <c r="T994">
        <v>2</v>
      </c>
      <c r="U994">
        <v>0</v>
      </c>
      <c r="V994">
        <v>7.0048000000000012</v>
      </c>
    </row>
    <row r="995" spans="1:22" x14ac:dyDescent="0.3">
      <c r="A995">
        <v>4080</v>
      </c>
      <c r="B995" t="s">
        <v>7196</v>
      </c>
      <c r="C995">
        <v>2012</v>
      </c>
      <c r="D995" s="27">
        <v>41264</v>
      </c>
      <c r="E995" s="27">
        <v>41267</v>
      </c>
      <c r="F995" t="s">
        <v>188</v>
      </c>
      <c r="G995" t="s">
        <v>1745</v>
      </c>
      <c r="H995" t="s">
        <v>1746</v>
      </c>
      <c r="I995" t="s">
        <v>26</v>
      </c>
      <c r="J995" t="s">
        <v>27</v>
      </c>
      <c r="K995" t="s">
        <v>1521</v>
      </c>
      <c r="L995" t="s">
        <v>88</v>
      </c>
      <c r="M995">
        <v>28540</v>
      </c>
      <c r="N995" t="s">
        <v>30</v>
      </c>
      <c r="O995" t="s">
        <v>558</v>
      </c>
      <c r="P995" t="s">
        <v>71</v>
      </c>
      <c r="Q995" t="s">
        <v>72</v>
      </c>
      <c r="R995" t="s">
        <v>559</v>
      </c>
      <c r="S995">
        <v>47.975999999999999</v>
      </c>
      <c r="T995">
        <v>3</v>
      </c>
      <c r="U995">
        <v>0.2</v>
      </c>
      <c r="V995">
        <v>4.7976000000000028</v>
      </c>
    </row>
    <row r="996" spans="1:22" x14ac:dyDescent="0.3">
      <c r="A996">
        <v>4079</v>
      </c>
      <c r="B996" t="s">
        <v>7195</v>
      </c>
      <c r="C996">
        <v>2012</v>
      </c>
      <c r="D996" s="27">
        <v>41262</v>
      </c>
      <c r="E996" s="27">
        <v>41264</v>
      </c>
      <c r="F996" t="s">
        <v>23</v>
      </c>
      <c r="G996" t="s">
        <v>3518</v>
      </c>
      <c r="H996" t="s">
        <v>3519</v>
      </c>
      <c r="I996" t="s">
        <v>41</v>
      </c>
      <c r="J996" t="s">
        <v>27</v>
      </c>
      <c r="K996" t="s">
        <v>2530</v>
      </c>
      <c r="L996" t="s">
        <v>138</v>
      </c>
      <c r="M996">
        <v>68104</v>
      </c>
      <c r="N996" t="s">
        <v>105</v>
      </c>
      <c r="O996" t="s">
        <v>3793</v>
      </c>
      <c r="P996" t="s">
        <v>46</v>
      </c>
      <c r="Q996" t="s">
        <v>90</v>
      </c>
      <c r="R996" t="s">
        <v>3794</v>
      </c>
      <c r="S996">
        <v>116.28</v>
      </c>
      <c r="T996">
        <v>3</v>
      </c>
      <c r="U996">
        <v>0</v>
      </c>
      <c r="V996">
        <v>56.977199999999996</v>
      </c>
    </row>
    <row r="997" spans="1:22" x14ac:dyDescent="0.3">
      <c r="A997">
        <v>4078</v>
      </c>
      <c r="B997" t="s">
        <v>7195</v>
      </c>
      <c r="C997">
        <v>2012</v>
      </c>
      <c r="D997" s="27">
        <v>41262</v>
      </c>
      <c r="E997" s="27">
        <v>41264</v>
      </c>
      <c r="F997" t="s">
        <v>23</v>
      </c>
      <c r="G997" t="s">
        <v>3518</v>
      </c>
      <c r="H997" t="s">
        <v>3519</v>
      </c>
      <c r="I997" t="s">
        <v>41</v>
      </c>
      <c r="J997" t="s">
        <v>27</v>
      </c>
      <c r="K997" t="s">
        <v>2530</v>
      </c>
      <c r="L997" t="s">
        <v>138</v>
      </c>
      <c r="M997">
        <v>68104</v>
      </c>
      <c r="N997" t="s">
        <v>105</v>
      </c>
      <c r="O997" t="s">
        <v>1002</v>
      </c>
      <c r="P997" t="s">
        <v>46</v>
      </c>
      <c r="Q997" t="s">
        <v>269</v>
      </c>
      <c r="R997" t="s">
        <v>1003</v>
      </c>
      <c r="S997">
        <v>5.04</v>
      </c>
      <c r="T997">
        <v>4</v>
      </c>
      <c r="U997">
        <v>0</v>
      </c>
      <c r="V997">
        <v>0.2016</v>
      </c>
    </row>
    <row r="998" spans="1:22" x14ac:dyDescent="0.3">
      <c r="A998">
        <v>4077</v>
      </c>
      <c r="B998" t="s">
        <v>7195</v>
      </c>
      <c r="C998">
        <v>2012</v>
      </c>
      <c r="D998" s="27">
        <v>41262</v>
      </c>
      <c r="E998" s="27">
        <v>41264</v>
      </c>
      <c r="F998" t="s">
        <v>23</v>
      </c>
      <c r="G998" t="s">
        <v>3518</v>
      </c>
      <c r="H998" t="s">
        <v>3519</v>
      </c>
      <c r="I998" t="s">
        <v>41</v>
      </c>
      <c r="J998" t="s">
        <v>27</v>
      </c>
      <c r="K998" t="s">
        <v>2530</v>
      </c>
      <c r="L998" t="s">
        <v>138</v>
      </c>
      <c r="M998">
        <v>68104</v>
      </c>
      <c r="N998" t="s">
        <v>105</v>
      </c>
      <c r="O998" t="s">
        <v>2553</v>
      </c>
      <c r="P998" t="s">
        <v>46</v>
      </c>
      <c r="Q998" t="s">
        <v>75</v>
      </c>
      <c r="R998" t="s">
        <v>2554</v>
      </c>
      <c r="S998">
        <v>7.04</v>
      </c>
      <c r="T998">
        <v>2</v>
      </c>
      <c r="U998">
        <v>0</v>
      </c>
      <c r="V998">
        <v>3.3087999999999997</v>
      </c>
    </row>
    <row r="999" spans="1:22" x14ac:dyDescent="0.3">
      <c r="A999">
        <v>4073</v>
      </c>
      <c r="B999" t="s">
        <v>7190</v>
      </c>
      <c r="C999">
        <v>2012</v>
      </c>
      <c r="D999" s="27">
        <v>41249</v>
      </c>
      <c r="E999" s="27">
        <v>41251</v>
      </c>
      <c r="F999" t="s">
        <v>23</v>
      </c>
      <c r="G999" t="s">
        <v>3959</v>
      </c>
      <c r="H999" t="s">
        <v>3960</v>
      </c>
      <c r="I999" t="s">
        <v>102</v>
      </c>
      <c r="J999" t="s">
        <v>27</v>
      </c>
      <c r="K999" t="s">
        <v>4374</v>
      </c>
      <c r="L999" t="s">
        <v>254</v>
      </c>
      <c r="M999">
        <v>46203</v>
      </c>
      <c r="N999" t="s">
        <v>105</v>
      </c>
      <c r="O999" t="s">
        <v>2396</v>
      </c>
      <c r="P999" t="s">
        <v>71</v>
      </c>
      <c r="Q999" t="s">
        <v>1216</v>
      </c>
      <c r="R999" t="s">
        <v>2397</v>
      </c>
      <c r="S999">
        <v>999.98</v>
      </c>
      <c r="T999">
        <v>2</v>
      </c>
      <c r="U999">
        <v>0</v>
      </c>
      <c r="V999">
        <v>449.99099999999999</v>
      </c>
    </row>
    <row r="1000" spans="1:22" x14ac:dyDescent="0.3">
      <c r="A1000">
        <v>4044</v>
      </c>
      <c r="B1000" t="s">
        <v>7170</v>
      </c>
      <c r="C1000">
        <v>2011</v>
      </c>
      <c r="D1000" s="27">
        <v>40906</v>
      </c>
      <c r="E1000" s="27">
        <v>40910</v>
      </c>
      <c r="F1000" t="s">
        <v>50</v>
      </c>
      <c r="G1000" t="s">
        <v>2431</v>
      </c>
      <c r="H1000" t="s">
        <v>2432</v>
      </c>
      <c r="I1000" t="s">
        <v>41</v>
      </c>
      <c r="J1000" t="s">
        <v>27</v>
      </c>
      <c r="K1000" t="s">
        <v>127</v>
      </c>
      <c r="L1000" t="s">
        <v>43</v>
      </c>
      <c r="M1000">
        <v>94110</v>
      </c>
      <c r="N1000" t="s">
        <v>44</v>
      </c>
      <c r="O1000" t="s">
        <v>6567</v>
      </c>
      <c r="P1000" t="s">
        <v>32</v>
      </c>
      <c r="Q1000" t="s">
        <v>65</v>
      </c>
      <c r="R1000" t="s">
        <v>6568</v>
      </c>
      <c r="S1000">
        <v>70.56</v>
      </c>
      <c r="T1000">
        <v>6</v>
      </c>
      <c r="U1000">
        <v>0</v>
      </c>
      <c r="V1000">
        <v>23.990399999999994</v>
      </c>
    </row>
    <row r="1001" spans="1:22" x14ac:dyDescent="0.3">
      <c r="A1001">
        <v>4043</v>
      </c>
      <c r="B1001" t="s">
        <v>7170</v>
      </c>
      <c r="C1001">
        <v>2011</v>
      </c>
      <c r="D1001" s="27">
        <v>40906</v>
      </c>
      <c r="E1001" s="27">
        <v>40910</v>
      </c>
      <c r="F1001" t="s">
        <v>50</v>
      </c>
      <c r="G1001" t="s">
        <v>2431</v>
      </c>
      <c r="H1001" t="s">
        <v>2432</v>
      </c>
      <c r="I1001" t="s">
        <v>41</v>
      </c>
      <c r="J1001" t="s">
        <v>27</v>
      </c>
      <c r="K1001" t="s">
        <v>127</v>
      </c>
      <c r="L1001" t="s">
        <v>43</v>
      </c>
      <c r="M1001">
        <v>94110</v>
      </c>
      <c r="N1001" t="s">
        <v>44</v>
      </c>
      <c r="O1001" t="s">
        <v>3626</v>
      </c>
      <c r="P1001" t="s">
        <v>46</v>
      </c>
      <c r="Q1001" t="s">
        <v>47</v>
      </c>
      <c r="R1001" t="s">
        <v>3627</v>
      </c>
      <c r="S1001">
        <v>274.77</v>
      </c>
      <c r="T1001">
        <v>9</v>
      </c>
      <c r="U1001">
        <v>0</v>
      </c>
      <c r="V1001">
        <v>126.39420000000001</v>
      </c>
    </row>
    <row r="1002" spans="1:22" x14ac:dyDescent="0.3">
      <c r="A1002">
        <v>4042</v>
      </c>
      <c r="B1002" t="s">
        <v>7170</v>
      </c>
      <c r="C1002">
        <v>2011</v>
      </c>
      <c r="D1002" s="27">
        <v>40906</v>
      </c>
      <c r="E1002" s="27">
        <v>40910</v>
      </c>
      <c r="F1002" t="s">
        <v>50</v>
      </c>
      <c r="G1002" t="s">
        <v>2431</v>
      </c>
      <c r="H1002" t="s">
        <v>2432</v>
      </c>
      <c r="I1002" t="s">
        <v>41</v>
      </c>
      <c r="J1002" t="s">
        <v>27</v>
      </c>
      <c r="K1002" t="s">
        <v>127</v>
      </c>
      <c r="L1002" t="s">
        <v>43</v>
      </c>
      <c r="M1002">
        <v>94110</v>
      </c>
      <c r="N1002" t="s">
        <v>44</v>
      </c>
      <c r="O1002" t="s">
        <v>2004</v>
      </c>
      <c r="P1002" t="s">
        <v>71</v>
      </c>
      <c r="Q1002" t="s">
        <v>72</v>
      </c>
      <c r="R1002" t="s">
        <v>2005</v>
      </c>
      <c r="S1002">
        <v>191.976</v>
      </c>
      <c r="T1002">
        <v>3</v>
      </c>
      <c r="U1002">
        <v>0.2</v>
      </c>
      <c r="V1002">
        <v>19.197599999999994</v>
      </c>
    </row>
    <row r="1003" spans="1:22" x14ac:dyDescent="0.3">
      <c r="A1003">
        <v>4041</v>
      </c>
      <c r="B1003" t="s">
        <v>7170</v>
      </c>
      <c r="C1003">
        <v>2011</v>
      </c>
      <c r="D1003" s="27">
        <v>40906</v>
      </c>
      <c r="E1003" s="27">
        <v>40910</v>
      </c>
      <c r="F1003" t="s">
        <v>50</v>
      </c>
      <c r="G1003" t="s">
        <v>2431</v>
      </c>
      <c r="H1003" t="s">
        <v>2432</v>
      </c>
      <c r="I1003" t="s">
        <v>41</v>
      </c>
      <c r="J1003" t="s">
        <v>27</v>
      </c>
      <c r="K1003" t="s">
        <v>127</v>
      </c>
      <c r="L1003" t="s">
        <v>43</v>
      </c>
      <c r="M1003">
        <v>94110</v>
      </c>
      <c r="N1003" t="s">
        <v>44</v>
      </c>
      <c r="O1003" t="s">
        <v>2214</v>
      </c>
      <c r="P1003" t="s">
        <v>46</v>
      </c>
      <c r="Q1003" t="s">
        <v>75</v>
      </c>
      <c r="R1003" t="s">
        <v>2215</v>
      </c>
      <c r="S1003">
        <v>14.352000000000002</v>
      </c>
      <c r="T1003">
        <v>3</v>
      </c>
      <c r="U1003">
        <v>0.2</v>
      </c>
      <c r="V1003">
        <v>4.6643999999999988</v>
      </c>
    </row>
    <row r="1004" spans="1:22" x14ac:dyDescent="0.3">
      <c r="A1004">
        <v>4040</v>
      </c>
      <c r="B1004" t="s">
        <v>7170</v>
      </c>
      <c r="C1004">
        <v>2011</v>
      </c>
      <c r="D1004" s="27">
        <v>40906</v>
      </c>
      <c r="E1004" s="27">
        <v>40910</v>
      </c>
      <c r="F1004" t="s">
        <v>50</v>
      </c>
      <c r="G1004" t="s">
        <v>2431</v>
      </c>
      <c r="H1004" t="s">
        <v>2432</v>
      </c>
      <c r="I1004" t="s">
        <v>41</v>
      </c>
      <c r="J1004" t="s">
        <v>27</v>
      </c>
      <c r="K1004" t="s">
        <v>127</v>
      </c>
      <c r="L1004" t="s">
        <v>43</v>
      </c>
      <c r="M1004">
        <v>94110</v>
      </c>
      <c r="N1004" t="s">
        <v>44</v>
      </c>
      <c r="O1004" t="s">
        <v>3753</v>
      </c>
      <c r="P1004" t="s">
        <v>71</v>
      </c>
      <c r="Q1004" t="s">
        <v>682</v>
      </c>
      <c r="R1004" t="s">
        <v>3754</v>
      </c>
      <c r="S1004">
        <v>767.95200000000011</v>
      </c>
      <c r="T1004">
        <v>6</v>
      </c>
      <c r="U1004">
        <v>0.2</v>
      </c>
      <c r="V1004">
        <v>287.98199999999997</v>
      </c>
    </row>
    <row r="1005" spans="1:22" x14ac:dyDescent="0.3">
      <c r="A1005">
        <v>4039</v>
      </c>
      <c r="B1005" t="s">
        <v>7170</v>
      </c>
      <c r="C1005">
        <v>2011</v>
      </c>
      <c r="D1005" s="27">
        <v>40906</v>
      </c>
      <c r="E1005" s="27">
        <v>40910</v>
      </c>
      <c r="F1005" t="s">
        <v>50</v>
      </c>
      <c r="G1005" t="s">
        <v>2431</v>
      </c>
      <c r="H1005" t="s">
        <v>2432</v>
      </c>
      <c r="I1005" t="s">
        <v>41</v>
      </c>
      <c r="J1005" t="s">
        <v>27</v>
      </c>
      <c r="K1005" t="s">
        <v>127</v>
      </c>
      <c r="L1005" t="s">
        <v>43</v>
      </c>
      <c r="M1005">
        <v>94110</v>
      </c>
      <c r="N1005" t="s">
        <v>44</v>
      </c>
      <c r="O1005" t="s">
        <v>4635</v>
      </c>
      <c r="P1005" t="s">
        <v>46</v>
      </c>
      <c r="Q1005" t="s">
        <v>90</v>
      </c>
      <c r="R1005" t="s">
        <v>4636</v>
      </c>
      <c r="S1005">
        <v>21.12</v>
      </c>
      <c r="T1005">
        <v>4</v>
      </c>
      <c r="U1005">
        <v>0</v>
      </c>
      <c r="V1005">
        <v>9.5039999999999996</v>
      </c>
    </row>
    <row r="1006" spans="1:22" x14ac:dyDescent="0.3">
      <c r="A1006">
        <v>4038</v>
      </c>
      <c r="B1006" t="s">
        <v>7170</v>
      </c>
      <c r="C1006">
        <v>2011</v>
      </c>
      <c r="D1006" s="27">
        <v>40906</v>
      </c>
      <c r="E1006" s="27">
        <v>40910</v>
      </c>
      <c r="F1006" t="s">
        <v>50</v>
      </c>
      <c r="G1006" t="s">
        <v>2431</v>
      </c>
      <c r="H1006" t="s">
        <v>2432</v>
      </c>
      <c r="I1006" t="s">
        <v>41</v>
      </c>
      <c r="J1006" t="s">
        <v>27</v>
      </c>
      <c r="K1006" t="s">
        <v>127</v>
      </c>
      <c r="L1006" t="s">
        <v>43</v>
      </c>
      <c r="M1006">
        <v>94110</v>
      </c>
      <c r="N1006" t="s">
        <v>44</v>
      </c>
      <c r="O1006" t="s">
        <v>6191</v>
      </c>
      <c r="P1006" t="s">
        <v>32</v>
      </c>
      <c r="Q1006" t="s">
        <v>65</v>
      </c>
      <c r="R1006" t="s">
        <v>6192</v>
      </c>
      <c r="S1006">
        <v>24.900000000000002</v>
      </c>
      <c r="T1006">
        <v>5</v>
      </c>
      <c r="U1006">
        <v>0</v>
      </c>
      <c r="V1006">
        <v>8.2169999999999987</v>
      </c>
    </row>
    <row r="1007" spans="1:22" x14ac:dyDescent="0.3">
      <c r="A1007">
        <v>4037</v>
      </c>
      <c r="B1007" t="s">
        <v>7169</v>
      </c>
      <c r="C1007">
        <v>2012</v>
      </c>
      <c r="D1007" s="27">
        <v>41271</v>
      </c>
      <c r="E1007" s="27">
        <v>41275</v>
      </c>
      <c r="F1007" t="s">
        <v>50</v>
      </c>
      <c r="G1007" t="s">
        <v>5884</v>
      </c>
      <c r="H1007" t="s">
        <v>5885</v>
      </c>
      <c r="I1007" t="s">
        <v>26</v>
      </c>
      <c r="J1007" t="s">
        <v>27</v>
      </c>
      <c r="K1007" t="s">
        <v>303</v>
      </c>
      <c r="L1007" t="s">
        <v>211</v>
      </c>
      <c r="M1007">
        <v>60623</v>
      </c>
      <c r="N1007" t="s">
        <v>105</v>
      </c>
      <c r="O1007" t="s">
        <v>4014</v>
      </c>
      <c r="P1007" t="s">
        <v>46</v>
      </c>
      <c r="Q1007" t="s">
        <v>59</v>
      </c>
      <c r="R1007" t="s">
        <v>6586</v>
      </c>
      <c r="S1007">
        <v>24.816000000000003</v>
      </c>
      <c r="T1007">
        <v>2</v>
      </c>
      <c r="U1007">
        <v>0.2</v>
      </c>
      <c r="V1007">
        <v>1.5509999999999984</v>
      </c>
    </row>
    <row r="1008" spans="1:22" x14ac:dyDescent="0.3">
      <c r="A1008">
        <v>4036</v>
      </c>
      <c r="B1008" t="s">
        <v>7168</v>
      </c>
      <c r="C1008">
        <v>2013</v>
      </c>
      <c r="D1008" s="27">
        <v>41621</v>
      </c>
      <c r="E1008" s="27">
        <v>41621</v>
      </c>
      <c r="F1008" t="s">
        <v>1290</v>
      </c>
      <c r="G1008" t="s">
        <v>4086</v>
      </c>
      <c r="H1008" t="s">
        <v>4087</v>
      </c>
      <c r="I1008" t="s">
        <v>41</v>
      </c>
      <c r="J1008" t="s">
        <v>27</v>
      </c>
      <c r="K1008" t="s">
        <v>2628</v>
      </c>
      <c r="L1008" t="s">
        <v>498</v>
      </c>
      <c r="M1008">
        <v>44052</v>
      </c>
      <c r="N1008" t="s">
        <v>148</v>
      </c>
      <c r="O1008" t="s">
        <v>1662</v>
      </c>
      <c r="P1008" t="s">
        <v>71</v>
      </c>
      <c r="Q1008" t="s">
        <v>161</v>
      </c>
      <c r="R1008" t="s">
        <v>1663</v>
      </c>
      <c r="S1008">
        <v>383.952</v>
      </c>
      <c r="T1008">
        <v>6</v>
      </c>
      <c r="U1008">
        <v>0.2</v>
      </c>
      <c r="V1008">
        <v>76.790399999999977</v>
      </c>
    </row>
    <row r="1009" spans="1:22" x14ac:dyDescent="0.3">
      <c r="A1009">
        <v>4035</v>
      </c>
      <c r="B1009" t="s">
        <v>7168</v>
      </c>
      <c r="C1009">
        <v>2013</v>
      </c>
      <c r="D1009" s="27">
        <v>41621</v>
      </c>
      <c r="E1009" s="27">
        <v>41621</v>
      </c>
      <c r="F1009" t="s">
        <v>1290</v>
      </c>
      <c r="G1009" t="s">
        <v>4086</v>
      </c>
      <c r="H1009" t="s">
        <v>4087</v>
      </c>
      <c r="I1009" t="s">
        <v>41</v>
      </c>
      <c r="J1009" t="s">
        <v>27</v>
      </c>
      <c r="K1009" t="s">
        <v>2628</v>
      </c>
      <c r="L1009" t="s">
        <v>498</v>
      </c>
      <c r="M1009">
        <v>44052</v>
      </c>
      <c r="N1009" t="s">
        <v>148</v>
      </c>
      <c r="O1009" t="s">
        <v>1386</v>
      </c>
      <c r="P1009" t="s">
        <v>46</v>
      </c>
      <c r="Q1009" t="s">
        <v>75</v>
      </c>
      <c r="R1009" t="s">
        <v>1387</v>
      </c>
      <c r="S1009">
        <v>18.693000000000001</v>
      </c>
      <c r="T1009">
        <v>3</v>
      </c>
      <c r="U1009">
        <v>0.7</v>
      </c>
      <c r="V1009">
        <v>-14.331299999999992</v>
      </c>
    </row>
    <row r="1010" spans="1:22" x14ac:dyDescent="0.3">
      <c r="A1010">
        <v>1009</v>
      </c>
      <c r="B1010" t="s">
        <v>3007</v>
      </c>
      <c r="C1010">
        <v>2014</v>
      </c>
      <c r="D1010" s="27">
        <v>42000</v>
      </c>
      <c r="E1010" s="27">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4031</v>
      </c>
      <c r="B1011" t="s">
        <v>7165</v>
      </c>
      <c r="C1011">
        <v>2014</v>
      </c>
      <c r="D1011" s="27">
        <v>41998</v>
      </c>
      <c r="E1011" s="27">
        <v>42002</v>
      </c>
      <c r="F1011" t="s">
        <v>50</v>
      </c>
      <c r="G1011" t="s">
        <v>3259</v>
      </c>
      <c r="H1011" t="s">
        <v>3260</v>
      </c>
      <c r="I1011" t="s">
        <v>26</v>
      </c>
      <c r="J1011" t="s">
        <v>27</v>
      </c>
      <c r="K1011" t="s">
        <v>4268</v>
      </c>
      <c r="L1011" t="s">
        <v>736</v>
      </c>
      <c r="M1011">
        <v>70506</v>
      </c>
      <c r="N1011" t="s">
        <v>30</v>
      </c>
      <c r="O1011" t="s">
        <v>5494</v>
      </c>
      <c r="P1011" t="s">
        <v>32</v>
      </c>
      <c r="Q1011" t="s">
        <v>36</v>
      </c>
      <c r="R1011" t="s">
        <v>5495</v>
      </c>
      <c r="S1011">
        <v>232.88</v>
      </c>
      <c r="T1011">
        <v>4</v>
      </c>
      <c r="U1011">
        <v>0</v>
      </c>
      <c r="V1011">
        <v>60.5488</v>
      </c>
    </row>
    <row r="1012" spans="1:22" x14ac:dyDescent="0.3">
      <c r="A1012">
        <v>4030</v>
      </c>
      <c r="B1012" t="s">
        <v>7165</v>
      </c>
      <c r="C1012">
        <v>2014</v>
      </c>
      <c r="D1012" s="27">
        <v>41998</v>
      </c>
      <c r="E1012" s="27">
        <v>42002</v>
      </c>
      <c r="F1012" t="s">
        <v>50</v>
      </c>
      <c r="G1012" t="s">
        <v>3259</v>
      </c>
      <c r="H1012" t="s">
        <v>3260</v>
      </c>
      <c r="I1012" t="s">
        <v>26</v>
      </c>
      <c r="J1012" t="s">
        <v>27</v>
      </c>
      <c r="K1012" t="s">
        <v>4268</v>
      </c>
      <c r="L1012" t="s">
        <v>736</v>
      </c>
      <c r="M1012">
        <v>70506</v>
      </c>
      <c r="N1012" t="s">
        <v>30</v>
      </c>
      <c r="O1012" t="s">
        <v>3753</v>
      </c>
      <c r="P1012" t="s">
        <v>71</v>
      </c>
      <c r="Q1012" t="s">
        <v>682</v>
      </c>
      <c r="R1012" t="s">
        <v>3754</v>
      </c>
      <c r="S1012">
        <v>479.97</v>
      </c>
      <c r="T1012">
        <v>3</v>
      </c>
      <c r="U1012">
        <v>0</v>
      </c>
      <c r="V1012">
        <v>239.98500000000001</v>
      </c>
    </row>
    <row r="1013" spans="1:22" x14ac:dyDescent="0.3">
      <c r="A1013">
        <v>4013</v>
      </c>
      <c r="B1013" t="s">
        <v>7152</v>
      </c>
      <c r="C1013">
        <v>2012</v>
      </c>
      <c r="D1013" s="27">
        <v>41265</v>
      </c>
      <c r="E1013" s="27">
        <v>41270</v>
      </c>
      <c r="F1013" t="s">
        <v>50</v>
      </c>
      <c r="G1013" t="s">
        <v>3837</v>
      </c>
      <c r="H1013" t="s">
        <v>3838</v>
      </c>
      <c r="I1013" t="s">
        <v>102</v>
      </c>
      <c r="J1013" t="s">
        <v>27</v>
      </c>
      <c r="K1013" t="s">
        <v>7153</v>
      </c>
      <c r="L1013" t="s">
        <v>114</v>
      </c>
      <c r="M1013">
        <v>54880</v>
      </c>
      <c r="N1013" t="s">
        <v>105</v>
      </c>
      <c r="O1013" t="s">
        <v>3079</v>
      </c>
      <c r="P1013" t="s">
        <v>46</v>
      </c>
      <c r="Q1013" t="s">
        <v>68</v>
      </c>
      <c r="R1013" t="s">
        <v>3080</v>
      </c>
      <c r="S1013">
        <v>17.12</v>
      </c>
      <c r="T1013">
        <v>4</v>
      </c>
      <c r="U1013">
        <v>0</v>
      </c>
      <c r="V1013">
        <v>4.9647999999999985</v>
      </c>
    </row>
    <row r="1014" spans="1:22" x14ac:dyDescent="0.3">
      <c r="A1014">
        <v>4009</v>
      </c>
      <c r="B1014" t="s">
        <v>7147</v>
      </c>
      <c r="C1014">
        <v>2012</v>
      </c>
      <c r="D1014" s="27">
        <v>41261</v>
      </c>
      <c r="E1014" s="27">
        <v>41265</v>
      </c>
      <c r="F1014" t="s">
        <v>50</v>
      </c>
      <c r="G1014" t="s">
        <v>1291</v>
      </c>
      <c r="H1014" t="s">
        <v>1292</v>
      </c>
      <c r="I1014" t="s">
        <v>41</v>
      </c>
      <c r="J1014" t="s">
        <v>27</v>
      </c>
      <c r="K1014" t="s">
        <v>1473</v>
      </c>
      <c r="L1014" t="s">
        <v>457</v>
      </c>
      <c r="M1014">
        <v>80027</v>
      </c>
      <c r="N1014" t="s">
        <v>44</v>
      </c>
      <c r="O1014" t="s">
        <v>3950</v>
      </c>
      <c r="P1014" t="s">
        <v>46</v>
      </c>
      <c r="Q1014" t="s">
        <v>68</v>
      </c>
      <c r="R1014" t="s">
        <v>3951</v>
      </c>
      <c r="S1014">
        <v>6.8480000000000008</v>
      </c>
      <c r="T1014">
        <v>2</v>
      </c>
      <c r="U1014">
        <v>0.2</v>
      </c>
      <c r="V1014">
        <v>0.59920000000000018</v>
      </c>
    </row>
    <row r="1015" spans="1:22" x14ac:dyDescent="0.3">
      <c r="A1015">
        <v>1014</v>
      </c>
      <c r="B1015" t="s">
        <v>3018</v>
      </c>
      <c r="C1015">
        <v>2012</v>
      </c>
      <c r="D1015" s="27">
        <v>41264</v>
      </c>
      <c r="E1015" s="27">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27">
        <v>41264</v>
      </c>
      <c r="E1016" s="27">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4008</v>
      </c>
      <c r="B1017" t="s">
        <v>7142</v>
      </c>
      <c r="C1017">
        <v>2012</v>
      </c>
      <c r="D1017" s="27">
        <v>41253</v>
      </c>
      <c r="E1017" s="27">
        <v>41259</v>
      </c>
      <c r="F1017" t="s">
        <v>50</v>
      </c>
      <c r="G1017" t="s">
        <v>7143</v>
      </c>
      <c r="H1017" t="s">
        <v>7144</v>
      </c>
      <c r="I1017" t="s">
        <v>26</v>
      </c>
      <c r="J1017" t="s">
        <v>27</v>
      </c>
      <c r="K1017" t="s">
        <v>3261</v>
      </c>
      <c r="L1017" t="s">
        <v>1272</v>
      </c>
      <c r="M1017">
        <v>30076</v>
      </c>
      <c r="N1017" t="s">
        <v>30</v>
      </c>
      <c r="O1017" t="s">
        <v>7145</v>
      </c>
      <c r="P1017" t="s">
        <v>71</v>
      </c>
      <c r="Q1017" t="s">
        <v>161</v>
      </c>
      <c r="R1017" t="s">
        <v>7146</v>
      </c>
      <c r="S1017">
        <v>101.94</v>
      </c>
      <c r="T1017">
        <v>6</v>
      </c>
      <c r="U1017">
        <v>0</v>
      </c>
      <c r="V1017">
        <v>21.407399999999999</v>
      </c>
    </row>
    <row r="1018" spans="1:22" x14ac:dyDescent="0.3">
      <c r="A1018">
        <v>4007</v>
      </c>
      <c r="B1018" t="s">
        <v>7142</v>
      </c>
      <c r="C1018">
        <v>2012</v>
      </c>
      <c r="D1018" s="27">
        <v>41253</v>
      </c>
      <c r="E1018" s="27">
        <v>41259</v>
      </c>
      <c r="F1018" t="s">
        <v>50</v>
      </c>
      <c r="G1018" t="s">
        <v>7143</v>
      </c>
      <c r="H1018" t="s">
        <v>7144</v>
      </c>
      <c r="I1018" t="s">
        <v>26</v>
      </c>
      <c r="J1018" t="s">
        <v>27</v>
      </c>
      <c r="K1018" t="s">
        <v>3261</v>
      </c>
      <c r="L1018" t="s">
        <v>1272</v>
      </c>
      <c r="M1018">
        <v>30076</v>
      </c>
      <c r="N1018" t="s">
        <v>30</v>
      </c>
      <c r="O1018" t="s">
        <v>6015</v>
      </c>
      <c r="P1018" t="s">
        <v>46</v>
      </c>
      <c r="Q1018" t="s">
        <v>90</v>
      </c>
      <c r="R1018" t="s">
        <v>6016</v>
      </c>
      <c r="S1018">
        <v>25.92</v>
      </c>
      <c r="T1018">
        <v>4</v>
      </c>
      <c r="U1018">
        <v>0</v>
      </c>
      <c r="V1018">
        <v>12.441600000000001</v>
      </c>
    </row>
    <row r="1019" spans="1:22" x14ac:dyDescent="0.3">
      <c r="A1019">
        <v>4006</v>
      </c>
      <c r="B1019" t="s">
        <v>7142</v>
      </c>
      <c r="C1019">
        <v>2012</v>
      </c>
      <c r="D1019" s="27">
        <v>41253</v>
      </c>
      <c r="E1019" s="27">
        <v>41259</v>
      </c>
      <c r="F1019" t="s">
        <v>50</v>
      </c>
      <c r="G1019" t="s">
        <v>7143</v>
      </c>
      <c r="H1019" t="s">
        <v>7144</v>
      </c>
      <c r="I1019" t="s">
        <v>26</v>
      </c>
      <c r="J1019" t="s">
        <v>27</v>
      </c>
      <c r="K1019" t="s">
        <v>3261</v>
      </c>
      <c r="L1019" t="s">
        <v>1272</v>
      </c>
      <c r="M1019">
        <v>30076</v>
      </c>
      <c r="N1019" t="s">
        <v>30</v>
      </c>
      <c r="O1019" t="s">
        <v>5423</v>
      </c>
      <c r="P1019" t="s">
        <v>46</v>
      </c>
      <c r="Q1019" t="s">
        <v>68</v>
      </c>
      <c r="R1019" t="s">
        <v>186</v>
      </c>
      <c r="S1019">
        <v>1.78</v>
      </c>
      <c r="T1019">
        <v>1</v>
      </c>
      <c r="U1019">
        <v>0</v>
      </c>
      <c r="V1019">
        <v>0.49839999999999995</v>
      </c>
    </row>
    <row r="1020" spans="1:22" x14ac:dyDescent="0.3">
      <c r="A1020">
        <v>3982</v>
      </c>
      <c r="B1020" t="s">
        <v>7115</v>
      </c>
      <c r="C1020">
        <v>2014</v>
      </c>
      <c r="D1020" s="27">
        <v>41989</v>
      </c>
      <c r="E1020" s="27">
        <v>41994</v>
      </c>
      <c r="F1020" t="s">
        <v>50</v>
      </c>
      <c r="G1020" t="s">
        <v>4051</v>
      </c>
      <c r="H1020" t="s">
        <v>4052</v>
      </c>
      <c r="I1020" t="s">
        <v>102</v>
      </c>
      <c r="J1020" t="s">
        <v>27</v>
      </c>
      <c r="K1020" t="s">
        <v>95</v>
      </c>
      <c r="L1020" t="s">
        <v>96</v>
      </c>
      <c r="M1020">
        <v>98115</v>
      </c>
      <c r="N1020" t="s">
        <v>44</v>
      </c>
      <c r="O1020" t="s">
        <v>2181</v>
      </c>
      <c r="P1020" t="s">
        <v>32</v>
      </c>
      <c r="Q1020" t="s">
        <v>65</v>
      </c>
      <c r="R1020" t="s">
        <v>2182</v>
      </c>
      <c r="S1020">
        <v>22.77</v>
      </c>
      <c r="T1020">
        <v>3</v>
      </c>
      <c r="U1020">
        <v>0</v>
      </c>
      <c r="V1020">
        <v>9.7911000000000001</v>
      </c>
    </row>
    <row r="1021" spans="1:22" x14ac:dyDescent="0.3">
      <c r="A1021">
        <v>3981</v>
      </c>
      <c r="B1021" t="s">
        <v>7114</v>
      </c>
      <c r="C1021">
        <v>2011</v>
      </c>
      <c r="D1021" s="27">
        <v>40900</v>
      </c>
      <c r="E1021" s="27">
        <v>40904</v>
      </c>
      <c r="F1021" t="s">
        <v>50</v>
      </c>
      <c r="G1021" t="s">
        <v>2171</v>
      </c>
      <c r="H1021" t="s">
        <v>2172</v>
      </c>
      <c r="I1021" t="s">
        <v>41</v>
      </c>
      <c r="J1021" t="s">
        <v>27</v>
      </c>
      <c r="K1021" t="s">
        <v>266</v>
      </c>
      <c r="L1021" t="s">
        <v>267</v>
      </c>
      <c r="M1021">
        <v>10024</v>
      </c>
      <c r="N1021" t="s">
        <v>148</v>
      </c>
      <c r="O1021" t="s">
        <v>2137</v>
      </c>
      <c r="P1021" t="s">
        <v>46</v>
      </c>
      <c r="Q1021" t="s">
        <v>78</v>
      </c>
      <c r="R1021" t="s">
        <v>2138</v>
      </c>
      <c r="S1021">
        <v>56.519999999999996</v>
      </c>
      <c r="T1021">
        <v>3</v>
      </c>
      <c r="U1021">
        <v>0</v>
      </c>
      <c r="V1021">
        <v>15.8256</v>
      </c>
    </row>
    <row r="1022" spans="1:22" x14ac:dyDescent="0.3">
      <c r="A1022">
        <v>3980</v>
      </c>
      <c r="B1022" t="s">
        <v>7114</v>
      </c>
      <c r="C1022">
        <v>2011</v>
      </c>
      <c r="D1022" s="27">
        <v>40900</v>
      </c>
      <c r="E1022" s="27">
        <v>40904</v>
      </c>
      <c r="F1022" t="s">
        <v>50</v>
      </c>
      <c r="G1022" t="s">
        <v>2171</v>
      </c>
      <c r="H1022" t="s">
        <v>2172</v>
      </c>
      <c r="I1022" t="s">
        <v>41</v>
      </c>
      <c r="J1022" t="s">
        <v>27</v>
      </c>
      <c r="K1022" t="s">
        <v>266</v>
      </c>
      <c r="L1022" t="s">
        <v>267</v>
      </c>
      <c r="M1022">
        <v>10024</v>
      </c>
      <c r="N1022" t="s">
        <v>148</v>
      </c>
      <c r="O1022" t="s">
        <v>3806</v>
      </c>
      <c r="P1022" t="s">
        <v>32</v>
      </c>
      <c r="Q1022" t="s">
        <v>56</v>
      </c>
      <c r="R1022" t="s">
        <v>3807</v>
      </c>
      <c r="S1022">
        <v>53.315999999999995</v>
      </c>
      <c r="T1022">
        <v>2</v>
      </c>
      <c r="U1022">
        <v>0.4</v>
      </c>
      <c r="V1022">
        <v>-19.549200000000006</v>
      </c>
    </row>
    <row r="1023" spans="1:22" x14ac:dyDescent="0.3">
      <c r="A1023">
        <v>3940</v>
      </c>
      <c r="B1023" t="s">
        <v>7074</v>
      </c>
      <c r="C1023">
        <v>2013</v>
      </c>
      <c r="D1023" s="27">
        <v>41619</v>
      </c>
      <c r="E1023" s="27">
        <v>41619</v>
      </c>
      <c r="F1023" t="s">
        <v>1290</v>
      </c>
      <c r="G1023" t="s">
        <v>6663</v>
      </c>
      <c r="H1023" t="s">
        <v>6664</v>
      </c>
      <c r="I1023" t="s">
        <v>26</v>
      </c>
      <c r="J1023" t="s">
        <v>27</v>
      </c>
      <c r="K1023" t="s">
        <v>7075</v>
      </c>
      <c r="L1023" t="s">
        <v>254</v>
      </c>
      <c r="M1023">
        <v>46142</v>
      </c>
      <c r="N1023" t="s">
        <v>105</v>
      </c>
      <c r="O1023" t="s">
        <v>1793</v>
      </c>
      <c r="P1023" t="s">
        <v>32</v>
      </c>
      <c r="Q1023" t="s">
        <v>36</v>
      </c>
      <c r="R1023" t="s">
        <v>1794</v>
      </c>
      <c r="S1023">
        <v>1424.9</v>
      </c>
      <c r="T1023">
        <v>5</v>
      </c>
      <c r="U1023">
        <v>0</v>
      </c>
      <c r="V1023">
        <v>356.22500000000002</v>
      </c>
    </row>
    <row r="1024" spans="1:22" x14ac:dyDescent="0.3">
      <c r="A1024">
        <v>3921</v>
      </c>
      <c r="B1024" t="s">
        <v>7061</v>
      </c>
      <c r="C1024">
        <v>2012</v>
      </c>
      <c r="D1024" s="27">
        <v>41244</v>
      </c>
      <c r="E1024" s="27">
        <v>41250</v>
      </c>
      <c r="F1024" t="s">
        <v>50</v>
      </c>
      <c r="G1024" t="s">
        <v>3939</v>
      </c>
      <c r="H1024" t="s">
        <v>3940</v>
      </c>
      <c r="I1024" t="s">
        <v>41</v>
      </c>
      <c r="J1024" t="s">
        <v>27</v>
      </c>
      <c r="K1024" t="s">
        <v>4874</v>
      </c>
      <c r="L1024" t="s">
        <v>319</v>
      </c>
      <c r="M1024">
        <v>23320</v>
      </c>
      <c r="N1024" t="s">
        <v>30</v>
      </c>
      <c r="O1024" t="s">
        <v>5781</v>
      </c>
      <c r="P1024" t="s">
        <v>46</v>
      </c>
      <c r="Q1024" t="s">
        <v>75</v>
      </c>
      <c r="R1024" t="s">
        <v>5782</v>
      </c>
      <c r="S1024">
        <v>63.96</v>
      </c>
      <c r="T1024">
        <v>4</v>
      </c>
      <c r="U1024">
        <v>0</v>
      </c>
      <c r="V1024">
        <v>30.700800000000001</v>
      </c>
    </row>
    <row r="1025" spans="1:22" x14ac:dyDescent="0.3">
      <c r="A1025">
        <v>3920</v>
      </c>
      <c r="B1025" t="s">
        <v>7061</v>
      </c>
      <c r="C1025">
        <v>2012</v>
      </c>
      <c r="D1025" s="27">
        <v>41244</v>
      </c>
      <c r="E1025" s="27">
        <v>41250</v>
      </c>
      <c r="F1025" t="s">
        <v>50</v>
      </c>
      <c r="G1025" t="s">
        <v>3939</v>
      </c>
      <c r="H1025" t="s">
        <v>3940</v>
      </c>
      <c r="I1025" t="s">
        <v>41</v>
      </c>
      <c r="J1025" t="s">
        <v>27</v>
      </c>
      <c r="K1025" t="s">
        <v>4874</v>
      </c>
      <c r="L1025" t="s">
        <v>319</v>
      </c>
      <c r="M1025">
        <v>23320</v>
      </c>
      <c r="N1025" t="s">
        <v>30</v>
      </c>
      <c r="O1025" t="s">
        <v>1635</v>
      </c>
      <c r="P1025" t="s">
        <v>46</v>
      </c>
      <c r="Q1025" t="s">
        <v>59</v>
      </c>
      <c r="R1025" t="s">
        <v>1636</v>
      </c>
      <c r="S1025">
        <v>61.68</v>
      </c>
      <c r="T1025">
        <v>4</v>
      </c>
      <c r="U1025">
        <v>0</v>
      </c>
      <c r="V1025">
        <v>16.653600000000004</v>
      </c>
    </row>
    <row r="1026" spans="1:22" x14ac:dyDescent="0.3">
      <c r="A1026">
        <v>1025</v>
      </c>
      <c r="B1026" t="s">
        <v>3043</v>
      </c>
      <c r="C1026">
        <v>2014</v>
      </c>
      <c r="D1026" s="27">
        <v>41991</v>
      </c>
      <c r="E1026" s="27">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3900</v>
      </c>
      <c r="B1027" t="s">
        <v>7042</v>
      </c>
      <c r="C1027">
        <v>2014</v>
      </c>
      <c r="D1027" s="27">
        <v>41981</v>
      </c>
      <c r="E1027" s="27">
        <v>41983</v>
      </c>
      <c r="F1027" t="s">
        <v>188</v>
      </c>
      <c r="G1027" t="s">
        <v>1125</v>
      </c>
      <c r="H1027" t="s">
        <v>1126</v>
      </c>
      <c r="I1027" t="s">
        <v>26</v>
      </c>
      <c r="J1027" t="s">
        <v>27</v>
      </c>
      <c r="K1027" t="s">
        <v>2835</v>
      </c>
      <c r="L1027" t="s">
        <v>498</v>
      </c>
      <c r="M1027">
        <v>43615</v>
      </c>
      <c r="N1027" t="s">
        <v>148</v>
      </c>
      <c r="O1027" t="s">
        <v>1662</v>
      </c>
      <c r="P1027" t="s">
        <v>71</v>
      </c>
      <c r="Q1027" t="s">
        <v>161</v>
      </c>
      <c r="R1027" t="s">
        <v>1663</v>
      </c>
      <c r="S1027">
        <v>127.98399999999999</v>
      </c>
      <c r="T1027">
        <v>2</v>
      </c>
      <c r="U1027">
        <v>0.2</v>
      </c>
      <c r="V1027">
        <v>25.596799999999998</v>
      </c>
    </row>
    <row r="1028" spans="1:22" x14ac:dyDescent="0.3">
      <c r="A1028">
        <v>3899</v>
      </c>
      <c r="B1028" t="s">
        <v>7040</v>
      </c>
      <c r="C1028">
        <v>2014</v>
      </c>
      <c r="D1028" s="27">
        <v>41974</v>
      </c>
      <c r="E1028" s="27">
        <v>41978</v>
      </c>
      <c r="F1028" t="s">
        <v>50</v>
      </c>
      <c r="G1028" t="s">
        <v>4888</v>
      </c>
      <c r="H1028" t="s">
        <v>4889</v>
      </c>
      <c r="I1028" t="s">
        <v>26</v>
      </c>
      <c r="J1028" t="s">
        <v>27</v>
      </c>
      <c r="K1028" t="s">
        <v>7041</v>
      </c>
      <c r="L1028" t="s">
        <v>104</v>
      </c>
      <c r="M1028">
        <v>78539</v>
      </c>
      <c r="N1028" t="s">
        <v>105</v>
      </c>
      <c r="O1028" t="s">
        <v>4313</v>
      </c>
      <c r="P1028" t="s">
        <v>46</v>
      </c>
      <c r="Q1028" t="s">
        <v>269</v>
      </c>
      <c r="R1028" t="s">
        <v>4314</v>
      </c>
      <c r="S1028">
        <v>2.3679999999999999</v>
      </c>
      <c r="T1028">
        <v>2</v>
      </c>
      <c r="U1028">
        <v>0.2</v>
      </c>
      <c r="V1028">
        <v>0.82879999999999987</v>
      </c>
    </row>
    <row r="1029" spans="1:22" x14ac:dyDescent="0.3">
      <c r="A1029">
        <v>3898</v>
      </c>
      <c r="B1029" t="s">
        <v>7039</v>
      </c>
      <c r="C1029">
        <v>2014</v>
      </c>
      <c r="D1029" s="27">
        <v>41981</v>
      </c>
      <c r="E1029" s="27">
        <v>41986</v>
      </c>
      <c r="F1029" t="s">
        <v>50</v>
      </c>
      <c r="G1029" t="s">
        <v>878</v>
      </c>
      <c r="H1029" t="s">
        <v>879</v>
      </c>
      <c r="I1029" t="s">
        <v>41</v>
      </c>
      <c r="J1029" t="s">
        <v>27</v>
      </c>
      <c r="K1029" t="s">
        <v>678</v>
      </c>
      <c r="L1029" t="s">
        <v>104</v>
      </c>
      <c r="M1029">
        <v>78207</v>
      </c>
      <c r="N1029" t="s">
        <v>105</v>
      </c>
      <c r="O1029" t="s">
        <v>404</v>
      </c>
      <c r="P1029" t="s">
        <v>46</v>
      </c>
      <c r="Q1029" t="s">
        <v>90</v>
      </c>
      <c r="R1029" t="s">
        <v>405</v>
      </c>
      <c r="S1029">
        <v>15.552000000000003</v>
      </c>
      <c r="T1029">
        <v>3</v>
      </c>
      <c r="U1029">
        <v>0.2</v>
      </c>
      <c r="V1029">
        <v>5.4432</v>
      </c>
    </row>
    <row r="1030" spans="1:22" x14ac:dyDescent="0.3">
      <c r="A1030">
        <v>3897</v>
      </c>
      <c r="B1030" t="s">
        <v>7039</v>
      </c>
      <c r="C1030">
        <v>2014</v>
      </c>
      <c r="D1030" s="27">
        <v>41981</v>
      </c>
      <c r="E1030" s="27">
        <v>41986</v>
      </c>
      <c r="F1030" t="s">
        <v>50</v>
      </c>
      <c r="G1030" t="s">
        <v>878</v>
      </c>
      <c r="H1030" t="s">
        <v>879</v>
      </c>
      <c r="I1030" t="s">
        <v>41</v>
      </c>
      <c r="J1030" t="s">
        <v>27</v>
      </c>
      <c r="K1030" t="s">
        <v>678</v>
      </c>
      <c r="L1030" t="s">
        <v>104</v>
      </c>
      <c r="M1030">
        <v>78207</v>
      </c>
      <c r="N1030" t="s">
        <v>105</v>
      </c>
      <c r="O1030" t="s">
        <v>4313</v>
      </c>
      <c r="P1030" t="s">
        <v>46</v>
      </c>
      <c r="Q1030" t="s">
        <v>269</v>
      </c>
      <c r="R1030" t="s">
        <v>4314</v>
      </c>
      <c r="S1030">
        <v>3.5519999999999996</v>
      </c>
      <c r="T1030">
        <v>3</v>
      </c>
      <c r="U1030">
        <v>0.2</v>
      </c>
      <c r="V1030">
        <v>1.2431999999999999</v>
      </c>
    </row>
    <row r="1031" spans="1:22" x14ac:dyDescent="0.3">
      <c r="A1031">
        <v>3859</v>
      </c>
      <c r="B1031" t="s">
        <v>7000</v>
      </c>
      <c r="C1031">
        <v>2011</v>
      </c>
      <c r="D1031" s="27">
        <v>40897</v>
      </c>
      <c r="E1031" s="27">
        <v>40897</v>
      </c>
      <c r="F1031" t="s">
        <v>1290</v>
      </c>
      <c r="G1031" t="s">
        <v>5806</v>
      </c>
      <c r="H1031" t="s">
        <v>5807</v>
      </c>
      <c r="I1031" t="s">
        <v>26</v>
      </c>
      <c r="J1031" t="s">
        <v>27</v>
      </c>
      <c r="K1031" t="s">
        <v>7001</v>
      </c>
      <c r="L1031" t="s">
        <v>457</v>
      </c>
      <c r="M1031">
        <v>80229</v>
      </c>
      <c r="N1031" t="s">
        <v>44</v>
      </c>
      <c r="O1031" t="s">
        <v>7002</v>
      </c>
      <c r="P1031" t="s">
        <v>71</v>
      </c>
      <c r="Q1031" t="s">
        <v>161</v>
      </c>
      <c r="R1031" t="s">
        <v>7003</v>
      </c>
      <c r="S1031">
        <v>447.94399999999996</v>
      </c>
      <c r="T1031">
        <v>7</v>
      </c>
      <c r="U1031">
        <v>0.2</v>
      </c>
      <c r="V1031">
        <v>89.588799999999992</v>
      </c>
    </row>
    <row r="1032" spans="1:22" x14ac:dyDescent="0.3">
      <c r="A1032">
        <v>3851</v>
      </c>
      <c r="B1032" t="s">
        <v>6991</v>
      </c>
      <c r="C1032">
        <v>2012</v>
      </c>
      <c r="D1032" s="27">
        <v>41247</v>
      </c>
      <c r="E1032" s="27">
        <v>41252</v>
      </c>
      <c r="F1032" t="s">
        <v>50</v>
      </c>
      <c r="G1032" t="s">
        <v>842</v>
      </c>
      <c r="H1032" t="s">
        <v>843</v>
      </c>
      <c r="I1032" t="s">
        <v>41</v>
      </c>
      <c r="J1032" t="s">
        <v>27</v>
      </c>
      <c r="K1032" t="s">
        <v>318</v>
      </c>
      <c r="L1032" t="s">
        <v>596</v>
      </c>
      <c r="M1032">
        <v>65807</v>
      </c>
      <c r="N1032" t="s">
        <v>105</v>
      </c>
      <c r="O1032" t="s">
        <v>1251</v>
      </c>
      <c r="P1032" t="s">
        <v>46</v>
      </c>
      <c r="Q1032" t="s">
        <v>90</v>
      </c>
      <c r="R1032" t="s">
        <v>1252</v>
      </c>
      <c r="S1032">
        <v>85.96</v>
      </c>
      <c r="T1032">
        <v>7</v>
      </c>
      <c r="U1032">
        <v>0</v>
      </c>
      <c r="V1032">
        <v>40.401199999999996</v>
      </c>
    </row>
    <row r="1033" spans="1:22" x14ac:dyDescent="0.3">
      <c r="A1033">
        <v>3786</v>
      </c>
      <c r="B1033" t="s">
        <v>6931</v>
      </c>
      <c r="C1033">
        <v>2014</v>
      </c>
      <c r="D1033" s="27">
        <v>42000</v>
      </c>
      <c r="E1033" s="27">
        <v>42004</v>
      </c>
      <c r="F1033" t="s">
        <v>50</v>
      </c>
      <c r="G1033" t="s">
        <v>3606</v>
      </c>
      <c r="H1033" t="s">
        <v>3607</v>
      </c>
      <c r="I1033" t="s">
        <v>102</v>
      </c>
      <c r="J1033" t="s">
        <v>27</v>
      </c>
      <c r="K1033" t="s">
        <v>497</v>
      </c>
      <c r="L1033" t="s">
        <v>498</v>
      </c>
      <c r="M1033">
        <v>43229</v>
      </c>
      <c r="N1033" t="s">
        <v>148</v>
      </c>
      <c r="O1033" t="s">
        <v>6932</v>
      </c>
      <c r="P1033" t="s">
        <v>46</v>
      </c>
      <c r="Q1033" t="s">
        <v>75</v>
      </c>
      <c r="R1033" t="s">
        <v>6933</v>
      </c>
      <c r="S1033">
        <v>3.1320000000000001</v>
      </c>
      <c r="T1033">
        <v>2</v>
      </c>
      <c r="U1033">
        <v>0.7</v>
      </c>
      <c r="V1033">
        <v>-2.6099999999999994</v>
      </c>
    </row>
    <row r="1034" spans="1:22" x14ac:dyDescent="0.3">
      <c r="A1034">
        <v>3779</v>
      </c>
      <c r="B1034" t="s">
        <v>6924</v>
      </c>
      <c r="C1034">
        <v>2014</v>
      </c>
      <c r="D1034" s="27">
        <v>41974</v>
      </c>
      <c r="E1034" s="27">
        <v>41976</v>
      </c>
      <c r="F1034" t="s">
        <v>23</v>
      </c>
      <c r="G1034" t="s">
        <v>424</v>
      </c>
      <c r="H1034" t="s">
        <v>425</v>
      </c>
      <c r="I1034" t="s">
        <v>102</v>
      </c>
      <c r="J1034" t="s">
        <v>27</v>
      </c>
      <c r="K1034" t="s">
        <v>1419</v>
      </c>
      <c r="L1034" t="s">
        <v>54</v>
      </c>
      <c r="M1034">
        <v>33180</v>
      </c>
      <c r="N1034" t="s">
        <v>30</v>
      </c>
      <c r="O1034" t="s">
        <v>3893</v>
      </c>
      <c r="P1034" t="s">
        <v>71</v>
      </c>
      <c r="Q1034" t="s">
        <v>72</v>
      </c>
      <c r="R1034" t="s">
        <v>3894</v>
      </c>
      <c r="S1034">
        <v>71.975999999999999</v>
      </c>
      <c r="T1034">
        <v>3</v>
      </c>
      <c r="U1034">
        <v>0.2</v>
      </c>
      <c r="V1034">
        <v>8.9969999999999892</v>
      </c>
    </row>
    <row r="1035" spans="1:22" x14ac:dyDescent="0.3">
      <c r="A1035">
        <v>3771</v>
      </c>
      <c r="B1035" t="s">
        <v>6914</v>
      </c>
      <c r="C1035">
        <v>2013</v>
      </c>
      <c r="D1035" s="27">
        <v>41626</v>
      </c>
      <c r="E1035" s="27">
        <v>41630</v>
      </c>
      <c r="F1035" t="s">
        <v>50</v>
      </c>
      <c r="G1035" t="s">
        <v>3150</v>
      </c>
      <c r="H1035" t="s">
        <v>3151</v>
      </c>
      <c r="I1035" t="s">
        <v>26</v>
      </c>
      <c r="J1035" t="s">
        <v>27</v>
      </c>
      <c r="K1035" t="s">
        <v>127</v>
      </c>
      <c r="L1035" t="s">
        <v>43</v>
      </c>
      <c r="M1035">
        <v>94122</v>
      </c>
      <c r="N1035" t="s">
        <v>44</v>
      </c>
      <c r="O1035" t="s">
        <v>1896</v>
      </c>
      <c r="P1035" t="s">
        <v>32</v>
      </c>
      <c r="Q1035" t="s">
        <v>56</v>
      </c>
      <c r="R1035" t="s">
        <v>1897</v>
      </c>
      <c r="S1035">
        <v>2003.52</v>
      </c>
      <c r="T1035">
        <v>6</v>
      </c>
      <c r="U1035">
        <v>0.2</v>
      </c>
      <c r="V1035">
        <v>-325.57200000000023</v>
      </c>
    </row>
    <row r="1036" spans="1:22" x14ac:dyDescent="0.3">
      <c r="A1036">
        <v>3770</v>
      </c>
      <c r="B1036" t="s">
        <v>6913</v>
      </c>
      <c r="C1036">
        <v>2011</v>
      </c>
      <c r="D1036" s="27">
        <v>40893</v>
      </c>
      <c r="E1036" s="27">
        <v>40897</v>
      </c>
      <c r="F1036" t="s">
        <v>23</v>
      </c>
      <c r="G1036" t="s">
        <v>135</v>
      </c>
      <c r="H1036" t="s">
        <v>136</v>
      </c>
      <c r="I1036" t="s">
        <v>41</v>
      </c>
      <c r="J1036" t="s">
        <v>27</v>
      </c>
      <c r="K1036" t="s">
        <v>2330</v>
      </c>
      <c r="L1036" t="s">
        <v>54</v>
      </c>
      <c r="M1036">
        <v>33012</v>
      </c>
      <c r="N1036" t="s">
        <v>30</v>
      </c>
      <c r="O1036" t="s">
        <v>1229</v>
      </c>
      <c r="P1036" t="s">
        <v>46</v>
      </c>
      <c r="Q1036" t="s">
        <v>269</v>
      </c>
      <c r="R1036" t="s">
        <v>1230</v>
      </c>
      <c r="S1036">
        <v>1.984</v>
      </c>
      <c r="T1036">
        <v>2</v>
      </c>
      <c r="U1036">
        <v>0.2</v>
      </c>
      <c r="V1036">
        <v>0.66959999999999997</v>
      </c>
    </row>
    <row r="1037" spans="1:22" x14ac:dyDescent="0.3">
      <c r="A1037">
        <v>3769</v>
      </c>
      <c r="B1037" t="s">
        <v>6913</v>
      </c>
      <c r="C1037">
        <v>2011</v>
      </c>
      <c r="D1037" s="27">
        <v>40893</v>
      </c>
      <c r="E1037" s="27">
        <v>40897</v>
      </c>
      <c r="F1037" t="s">
        <v>23</v>
      </c>
      <c r="G1037" t="s">
        <v>135</v>
      </c>
      <c r="H1037" t="s">
        <v>136</v>
      </c>
      <c r="I1037" t="s">
        <v>41</v>
      </c>
      <c r="J1037" t="s">
        <v>27</v>
      </c>
      <c r="K1037" t="s">
        <v>2330</v>
      </c>
      <c r="L1037" t="s">
        <v>54</v>
      </c>
      <c r="M1037">
        <v>33012</v>
      </c>
      <c r="N1037" t="s">
        <v>30</v>
      </c>
      <c r="O1037" t="s">
        <v>4619</v>
      </c>
      <c r="P1037" t="s">
        <v>32</v>
      </c>
      <c r="Q1037" t="s">
        <v>36</v>
      </c>
      <c r="R1037" t="s">
        <v>4620</v>
      </c>
      <c r="S1037">
        <v>1013.8320000000001</v>
      </c>
      <c r="T1037">
        <v>9</v>
      </c>
      <c r="U1037">
        <v>0.2</v>
      </c>
      <c r="V1037">
        <v>101.38319999999999</v>
      </c>
    </row>
    <row r="1038" spans="1:22" x14ac:dyDescent="0.3">
      <c r="A1038">
        <v>3768</v>
      </c>
      <c r="B1038" t="s">
        <v>6912</v>
      </c>
      <c r="C1038">
        <v>2012</v>
      </c>
      <c r="D1038" s="27">
        <v>41251</v>
      </c>
      <c r="E1038" s="27">
        <v>41253</v>
      </c>
      <c r="F1038" t="s">
        <v>23</v>
      </c>
      <c r="G1038" t="s">
        <v>2832</v>
      </c>
      <c r="H1038" t="s">
        <v>2833</v>
      </c>
      <c r="I1038" t="s">
        <v>102</v>
      </c>
      <c r="J1038" t="s">
        <v>27</v>
      </c>
      <c r="K1038" t="s">
        <v>184</v>
      </c>
      <c r="L1038" t="s">
        <v>104</v>
      </c>
      <c r="M1038">
        <v>77036</v>
      </c>
      <c r="N1038" t="s">
        <v>105</v>
      </c>
      <c r="O1038" t="s">
        <v>739</v>
      </c>
      <c r="P1038" t="s">
        <v>71</v>
      </c>
      <c r="Q1038" t="s">
        <v>72</v>
      </c>
      <c r="R1038" t="s">
        <v>740</v>
      </c>
      <c r="S1038">
        <v>119.96000000000001</v>
      </c>
      <c r="T1038">
        <v>5</v>
      </c>
      <c r="U1038">
        <v>0.2</v>
      </c>
      <c r="V1038">
        <v>11.996000000000002</v>
      </c>
    </row>
    <row r="1039" spans="1:22" x14ac:dyDescent="0.3">
      <c r="A1039">
        <v>3741</v>
      </c>
      <c r="B1039" t="s">
        <v>6895</v>
      </c>
      <c r="C1039">
        <v>2013</v>
      </c>
      <c r="D1039" s="27">
        <v>41618</v>
      </c>
      <c r="E1039" s="27">
        <v>41622</v>
      </c>
      <c r="F1039" t="s">
        <v>50</v>
      </c>
      <c r="G1039" t="s">
        <v>940</v>
      </c>
      <c r="H1039" t="s">
        <v>941</v>
      </c>
      <c r="I1039" t="s">
        <v>26</v>
      </c>
      <c r="J1039" t="s">
        <v>27</v>
      </c>
      <c r="K1039" t="s">
        <v>328</v>
      </c>
      <c r="L1039" t="s">
        <v>238</v>
      </c>
      <c r="M1039">
        <v>49201</v>
      </c>
      <c r="N1039" t="s">
        <v>105</v>
      </c>
      <c r="O1039" t="s">
        <v>106</v>
      </c>
      <c r="P1039" t="s">
        <v>46</v>
      </c>
      <c r="Q1039" t="s">
        <v>78</v>
      </c>
      <c r="R1039" t="s">
        <v>107</v>
      </c>
      <c r="S1039">
        <v>61.929000000000002</v>
      </c>
      <c r="T1039">
        <v>1</v>
      </c>
      <c r="U1039">
        <v>0.1</v>
      </c>
      <c r="V1039">
        <v>23.395400000000002</v>
      </c>
    </row>
    <row r="1040" spans="1:22" x14ac:dyDescent="0.3">
      <c r="A1040">
        <v>3740</v>
      </c>
      <c r="B1040" t="s">
        <v>6895</v>
      </c>
      <c r="C1040">
        <v>2013</v>
      </c>
      <c r="D1040" s="27">
        <v>41618</v>
      </c>
      <c r="E1040" s="27">
        <v>41622</v>
      </c>
      <c r="F1040" t="s">
        <v>50</v>
      </c>
      <c r="G1040" t="s">
        <v>940</v>
      </c>
      <c r="H1040" t="s">
        <v>941</v>
      </c>
      <c r="I1040" t="s">
        <v>26</v>
      </c>
      <c r="J1040" t="s">
        <v>27</v>
      </c>
      <c r="K1040" t="s">
        <v>328</v>
      </c>
      <c r="L1040" t="s">
        <v>238</v>
      </c>
      <c r="M1040">
        <v>49201</v>
      </c>
      <c r="N1040" t="s">
        <v>105</v>
      </c>
      <c r="O1040" t="s">
        <v>3995</v>
      </c>
      <c r="P1040" t="s">
        <v>71</v>
      </c>
      <c r="Q1040" t="s">
        <v>161</v>
      </c>
      <c r="R1040" t="s">
        <v>3996</v>
      </c>
      <c r="S1040">
        <v>59.98</v>
      </c>
      <c r="T1040">
        <v>2</v>
      </c>
      <c r="U1040">
        <v>0</v>
      </c>
      <c r="V1040">
        <v>25.191600000000001</v>
      </c>
    </row>
    <row r="1041" spans="1:22" x14ac:dyDescent="0.3">
      <c r="A1041">
        <v>3739</v>
      </c>
      <c r="B1041" t="s">
        <v>6895</v>
      </c>
      <c r="C1041">
        <v>2013</v>
      </c>
      <c r="D1041" s="27">
        <v>41618</v>
      </c>
      <c r="E1041" s="27">
        <v>41622</v>
      </c>
      <c r="F1041" t="s">
        <v>50</v>
      </c>
      <c r="G1041" t="s">
        <v>940</v>
      </c>
      <c r="H1041" t="s">
        <v>941</v>
      </c>
      <c r="I1041" t="s">
        <v>26</v>
      </c>
      <c r="J1041" t="s">
        <v>27</v>
      </c>
      <c r="K1041" t="s">
        <v>328</v>
      </c>
      <c r="L1041" t="s">
        <v>238</v>
      </c>
      <c r="M1041">
        <v>49201</v>
      </c>
      <c r="N1041" t="s">
        <v>105</v>
      </c>
      <c r="O1041" t="s">
        <v>248</v>
      </c>
      <c r="P1041" t="s">
        <v>71</v>
      </c>
      <c r="Q1041" t="s">
        <v>72</v>
      </c>
      <c r="R1041" t="s">
        <v>249</v>
      </c>
      <c r="S1041">
        <v>10.9</v>
      </c>
      <c r="T1041">
        <v>1</v>
      </c>
      <c r="U1041">
        <v>0</v>
      </c>
      <c r="V1041">
        <v>3.0520000000000005</v>
      </c>
    </row>
    <row r="1042" spans="1:22" x14ac:dyDescent="0.3">
      <c r="A1042">
        <v>3726</v>
      </c>
      <c r="B1042" t="s">
        <v>6884</v>
      </c>
      <c r="C1042">
        <v>2013</v>
      </c>
      <c r="D1042" s="27">
        <v>41635</v>
      </c>
      <c r="E1042" s="27">
        <v>41642</v>
      </c>
      <c r="F1042" t="s">
        <v>50</v>
      </c>
      <c r="G1042" t="s">
        <v>584</v>
      </c>
      <c r="H1042" t="s">
        <v>585</v>
      </c>
      <c r="I1042" t="s">
        <v>41</v>
      </c>
      <c r="J1042" t="s">
        <v>27</v>
      </c>
      <c r="K1042" t="s">
        <v>807</v>
      </c>
      <c r="L1042" t="s">
        <v>457</v>
      </c>
      <c r="M1042">
        <v>80219</v>
      </c>
      <c r="N1042" t="s">
        <v>44</v>
      </c>
      <c r="O1042" t="s">
        <v>5134</v>
      </c>
      <c r="P1042" t="s">
        <v>46</v>
      </c>
      <c r="Q1042" t="s">
        <v>78</v>
      </c>
      <c r="R1042" t="s">
        <v>5135</v>
      </c>
      <c r="S1042">
        <v>18.72</v>
      </c>
      <c r="T1042">
        <v>2</v>
      </c>
      <c r="U1042">
        <v>0.2</v>
      </c>
      <c r="V1042">
        <v>3.51</v>
      </c>
    </row>
    <row r="1043" spans="1:22" x14ac:dyDescent="0.3">
      <c r="A1043">
        <v>3724</v>
      </c>
      <c r="B1043" t="s">
        <v>6882</v>
      </c>
      <c r="C1043">
        <v>2011</v>
      </c>
      <c r="D1043" s="27">
        <v>40907</v>
      </c>
      <c r="E1043" s="27">
        <v>40912</v>
      </c>
      <c r="F1043" t="s">
        <v>50</v>
      </c>
      <c r="G1043" t="s">
        <v>6865</v>
      </c>
      <c r="H1043" t="s">
        <v>6866</v>
      </c>
      <c r="I1043" t="s">
        <v>41</v>
      </c>
      <c r="J1043" t="s">
        <v>27</v>
      </c>
      <c r="K1043" t="s">
        <v>544</v>
      </c>
      <c r="L1043" t="s">
        <v>310</v>
      </c>
      <c r="M1043">
        <v>85023</v>
      </c>
      <c r="N1043" t="s">
        <v>44</v>
      </c>
      <c r="O1043" t="s">
        <v>6367</v>
      </c>
      <c r="P1043" t="s">
        <v>46</v>
      </c>
      <c r="Q1043" t="s">
        <v>75</v>
      </c>
      <c r="R1043" t="s">
        <v>6368</v>
      </c>
      <c r="S1043">
        <v>551.98500000000013</v>
      </c>
      <c r="T1043">
        <v>5</v>
      </c>
      <c r="U1043">
        <v>0.7</v>
      </c>
      <c r="V1043">
        <v>-459.98750000000018</v>
      </c>
    </row>
    <row r="1044" spans="1:22" x14ac:dyDescent="0.3">
      <c r="A1044">
        <v>3722</v>
      </c>
      <c r="B1044" t="s">
        <v>6880</v>
      </c>
      <c r="C1044">
        <v>2013</v>
      </c>
      <c r="D1044" s="27">
        <v>41629</v>
      </c>
      <c r="E1044" s="27">
        <v>41633</v>
      </c>
      <c r="F1044" t="s">
        <v>50</v>
      </c>
      <c r="G1044" t="s">
        <v>3676</v>
      </c>
      <c r="H1044" t="s">
        <v>3677</v>
      </c>
      <c r="I1044" t="s">
        <v>102</v>
      </c>
      <c r="J1044" t="s">
        <v>27</v>
      </c>
      <c r="K1044" t="s">
        <v>328</v>
      </c>
      <c r="L1044" t="s">
        <v>1487</v>
      </c>
      <c r="M1044">
        <v>39212</v>
      </c>
      <c r="N1044" t="s">
        <v>30</v>
      </c>
      <c r="O1044" t="s">
        <v>74</v>
      </c>
      <c r="P1044" t="s">
        <v>46</v>
      </c>
      <c r="Q1044" t="s">
        <v>75</v>
      </c>
      <c r="R1044" t="s">
        <v>76</v>
      </c>
      <c r="S1044">
        <v>15.42</v>
      </c>
      <c r="T1044">
        <v>2</v>
      </c>
      <c r="U1044">
        <v>0</v>
      </c>
      <c r="V1044">
        <v>6.9390000000000001</v>
      </c>
    </row>
    <row r="1045" spans="1:22" x14ac:dyDescent="0.3">
      <c r="A1045">
        <v>3721</v>
      </c>
      <c r="B1045" t="s">
        <v>6880</v>
      </c>
      <c r="C1045">
        <v>2013</v>
      </c>
      <c r="D1045" s="27">
        <v>41629</v>
      </c>
      <c r="E1045" s="27">
        <v>41633</v>
      </c>
      <c r="F1045" t="s">
        <v>50</v>
      </c>
      <c r="G1045" t="s">
        <v>3676</v>
      </c>
      <c r="H1045" t="s">
        <v>3677</v>
      </c>
      <c r="I1045" t="s">
        <v>102</v>
      </c>
      <c r="J1045" t="s">
        <v>27</v>
      </c>
      <c r="K1045" t="s">
        <v>328</v>
      </c>
      <c r="L1045" t="s">
        <v>1487</v>
      </c>
      <c r="M1045">
        <v>39212</v>
      </c>
      <c r="N1045" t="s">
        <v>30</v>
      </c>
      <c r="O1045" t="s">
        <v>1134</v>
      </c>
      <c r="P1045" t="s">
        <v>32</v>
      </c>
      <c r="Q1045" t="s">
        <v>65</v>
      </c>
      <c r="R1045" t="s">
        <v>1135</v>
      </c>
      <c r="S1045">
        <v>18.920000000000002</v>
      </c>
      <c r="T1045">
        <v>4</v>
      </c>
      <c r="U1045">
        <v>0</v>
      </c>
      <c r="V1045">
        <v>7.3788000000000018</v>
      </c>
    </row>
    <row r="1046" spans="1:22" x14ac:dyDescent="0.3">
      <c r="A1046">
        <v>3716</v>
      </c>
      <c r="B1046" t="s">
        <v>6874</v>
      </c>
      <c r="C1046">
        <v>2011</v>
      </c>
      <c r="D1046" s="27">
        <v>40885</v>
      </c>
      <c r="E1046" s="27">
        <v>40887</v>
      </c>
      <c r="F1046" t="s">
        <v>23</v>
      </c>
      <c r="G1046" t="s">
        <v>5281</v>
      </c>
      <c r="H1046" t="s">
        <v>5282</v>
      </c>
      <c r="I1046" t="s">
        <v>26</v>
      </c>
      <c r="J1046" t="s">
        <v>27</v>
      </c>
      <c r="K1046" t="s">
        <v>3015</v>
      </c>
      <c r="L1046" t="s">
        <v>96</v>
      </c>
      <c r="M1046">
        <v>98502</v>
      </c>
      <c r="N1046" t="s">
        <v>44</v>
      </c>
      <c r="O1046" t="s">
        <v>1164</v>
      </c>
      <c r="P1046" t="s">
        <v>32</v>
      </c>
      <c r="Q1046" t="s">
        <v>36</v>
      </c>
      <c r="R1046" t="s">
        <v>1165</v>
      </c>
      <c r="S1046">
        <v>603.91999999999996</v>
      </c>
      <c r="T1046">
        <v>5</v>
      </c>
      <c r="U1046">
        <v>0.2</v>
      </c>
      <c r="V1046">
        <v>45.294000000000011</v>
      </c>
    </row>
    <row r="1047" spans="1:22" x14ac:dyDescent="0.3">
      <c r="A1047">
        <v>3715</v>
      </c>
      <c r="B1047" t="s">
        <v>6874</v>
      </c>
      <c r="C1047">
        <v>2011</v>
      </c>
      <c r="D1047" s="27">
        <v>40885</v>
      </c>
      <c r="E1047" s="27">
        <v>40887</v>
      </c>
      <c r="F1047" t="s">
        <v>23</v>
      </c>
      <c r="G1047" t="s">
        <v>5281</v>
      </c>
      <c r="H1047" t="s">
        <v>5282</v>
      </c>
      <c r="I1047" t="s">
        <v>26</v>
      </c>
      <c r="J1047" t="s">
        <v>27</v>
      </c>
      <c r="K1047" t="s">
        <v>3015</v>
      </c>
      <c r="L1047" t="s">
        <v>96</v>
      </c>
      <c r="M1047">
        <v>98502</v>
      </c>
      <c r="N1047" t="s">
        <v>44</v>
      </c>
      <c r="O1047" t="s">
        <v>2344</v>
      </c>
      <c r="P1047" t="s">
        <v>46</v>
      </c>
      <c r="Q1047" t="s">
        <v>90</v>
      </c>
      <c r="R1047" t="s">
        <v>2345</v>
      </c>
      <c r="S1047">
        <v>45.68</v>
      </c>
      <c r="T1047">
        <v>2</v>
      </c>
      <c r="U1047">
        <v>0</v>
      </c>
      <c r="V1047">
        <v>21.012799999999999</v>
      </c>
    </row>
    <row r="1048" spans="1:22" x14ac:dyDescent="0.3">
      <c r="A1048">
        <v>3701</v>
      </c>
      <c r="B1048" t="s">
        <v>6863</v>
      </c>
      <c r="C1048">
        <v>2014</v>
      </c>
      <c r="D1048" s="27">
        <v>41998</v>
      </c>
      <c r="E1048" s="27">
        <v>42003</v>
      </c>
      <c r="F1048" t="s">
        <v>50</v>
      </c>
      <c r="G1048" t="s">
        <v>4808</v>
      </c>
      <c r="H1048" t="s">
        <v>4809</v>
      </c>
      <c r="I1048" t="s">
        <v>41</v>
      </c>
      <c r="J1048" t="s">
        <v>27</v>
      </c>
      <c r="K1048" t="s">
        <v>389</v>
      </c>
      <c r="L1048" t="s">
        <v>267</v>
      </c>
      <c r="M1048">
        <v>14609</v>
      </c>
      <c r="N1048" t="s">
        <v>148</v>
      </c>
      <c r="O1048" t="s">
        <v>3012</v>
      </c>
      <c r="P1048" t="s">
        <v>32</v>
      </c>
      <c r="Q1048" t="s">
        <v>65</v>
      </c>
      <c r="R1048" t="s">
        <v>3013</v>
      </c>
      <c r="S1048">
        <v>37.93</v>
      </c>
      <c r="T1048">
        <v>1</v>
      </c>
      <c r="U1048">
        <v>0</v>
      </c>
      <c r="V1048">
        <v>6.8273999999999972</v>
      </c>
    </row>
    <row r="1049" spans="1:22" x14ac:dyDescent="0.3">
      <c r="A1049">
        <v>3687</v>
      </c>
      <c r="B1049" t="s">
        <v>6848</v>
      </c>
      <c r="C1049">
        <v>2013</v>
      </c>
      <c r="D1049" s="27">
        <v>41622</v>
      </c>
      <c r="E1049" s="27">
        <v>41628</v>
      </c>
      <c r="F1049" t="s">
        <v>50</v>
      </c>
      <c r="G1049" t="s">
        <v>1810</v>
      </c>
      <c r="H1049" t="s">
        <v>1811</v>
      </c>
      <c r="I1049" t="s">
        <v>26</v>
      </c>
      <c r="J1049" t="s">
        <v>27</v>
      </c>
      <c r="K1049" t="s">
        <v>2855</v>
      </c>
      <c r="L1049" t="s">
        <v>43</v>
      </c>
      <c r="M1049">
        <v>92503</v>
      </c>
      <c r="N1049" t="s">
        <v>44</v>
      </c>
      <c r="O1049" t="s">
        <v>1367</v>
      </c>
      <c r="P1049" t="s">
        <v>46</v>
      </c>
      <c r="Q1049" t="s">
        <v>68</v>
      </c>
      <c r="R1049" t="s">
        <v>1368</v>
      </c>
      <c r="S1049">
        <v>9.84</v>
      </c>
      <c r="T1049">
        <v>3</v>
      </c>
      <c r="U1049">
        <v>0</v>
      </c>
      <c r="V1049">
        <v>3.2471999999999994</v>
      </c>
    </row>
    <row r="1050" spans="1:22" x14ac:dyDescent="0.3">
      <c r="A1050">
        <v>3677</v>
      </c>
      <c r="B1050" t="s">
        <v>6842</v>
      </c>
      <c r="C1050">
        <v>2012</v>
      </c>
      <c r="D1050" s="27">
        <v>41248</v>
      </c>
      <c r="E1050" s="27">
        <v>41252</v>
      </c>
      <c r="F1050" t="s">
        <v>50</v>
      </c>
      <c r="G1050" t="s">
        <v>5173</v>
      </c>
      <c r="H1050" t="s">
        <v>5174</v>
      </c>
      <c r="I1050" t="s">
        <v>41</v>
      </c>
      <c r="J1050" t="s">
        <v>27</v>
      </c>
      <c r="K1050" t="s">
        <v>947</v>
      </c>
      <c r="L1050" t="s">
        <v>43</v>
      </c>
      <c r="M1050">
        <v>92105</v>
      </c>
      <c r="N1050" t="s">
        <v>44</v>
      </c>
      <c r="O1050" t="s">
        <v>2509</v>
      </c>
      <c r="P1050" t="s">
        <v>32</v>
      </c>
      <c r="Q1050" t="s">
        <v>65</v>
      </c>
      <c r="R1050" t="s">
        <v>2510</v>
      </c>
      <c r="S1050">
        <v>44.46</v>
      </c>
      <c r="T1050">
        <v>2</v>
      </c>
      <c r="U1050">
        <v>0</v>
      </c>
      <c r="V1050">
        <v>14.671799999999998</v>
      </c>
    </row>
    <row r="1051" spans="1:22" x14ac:dyDescent="0.3">
      <c r="A1051">
        <v>3672</v>
      </c>
      <c r="B1051" t="s">
        <v>6833</v>
      </c>
      <c r="C1051">
        <v>2011</v>
      </c>
      <c r="D1051" s="27">
        <v>40885</v>
      </c>
      <c r="E1051" s="27">
        <v>40890</v>
      </c>
      <c r="F1051" t="s">
        <v>50</v>
      </c>
      <c r="G1051" t="s">
        <v>5562</v>
      </c>
      <c r="H1051" t="s">
        <v>5563</v>
      </c>
      <c r="I1051" t="s">
        <v>26</v>
      </c>
      <c r="J1051" t="s">
        <v>27</v>
      </c>
      <c r="K1051" t="s">
        <v>1976</v>
      </c>
      <c r="L1051" t="s">
        <v>420</v>
      </c>
      <c r="M1051">
        <v>97301</v>
      </c>
      <c r="N1051" t="s">
        <v>44</v>
      </c>
      <c r="O1051" t="s">
        <v>6838</v>
      </c>
      <c r="P1051" t="s">
        <v>46</v>
      </c>
      <c r="Q1051" t="s">
        <v>59</v>
      </c>
      <c r="R1051" t="s">
        <v>6839</v>
      </c>
      <c r="S1051">
        <v>39.072000000000003</v>
      </c>
      <c r="T1051">
        <v>3</v>
      </c>
      <c r="U1051">
        <v>0.2</v>
      </c>
      <c r="V1051">
        <v>2.9304000000000023</v>
      </c>
    </row>
    <row r="1052" spans="1:22" x14ac:dyDescent="0.3">
      <c r="A1052">
        <v>3671</v>
      </c>
      <c r="B1052" t="s">
        <v>6833</v>
      </c>
      <c r="C1052">
        <v>2011</v>
      </c>
      <c r="D1052" s="27">
        <v>40885</v>
      </c>
      <c r="E1052" s="27">
        <v>40890</v>
      </c>
      <c r="F1052" t="s">
        <v>50</v>
      </c>
      <c r="G1052" t="s">
        <v>5562</v>
      </c>
      <c r="H1052" t="s">
        <v>5563</v>
      </c>
      <c r="I1052" t="s">
        <v>26</v>
      </c>
      <c r="J1052" t="s">
        <v>27</v>
      </c>
      <c r="K1052" t="s">
        <v>1976</v>
      </c>
      <c r="L1052" t="s">
        <v>420</v>
      </c>
      <c r="M1052">
        <v>97301</v>
      </c>
      <c r="N1052" t="s">
        <v>44</v>
      </c>
      <c r="O1052" t="s">
        <v>279</v>
      </c>
      <c r="P1052" t="s">
        <v>46</v>
      </c>
      <c r="Q1052" t="s">
        <v>90</v>
      </c>
      <c r="R1052" t="s">
        <v>280</v>
      </c>
      <c r="S1052">
        <v>10.368000000000002</v>
      </c>
      <c r="T1052">
        <v>2</v>
      </c>
      <c r="U1052">
        <v>0.2</v>
      </c>
      <c r="V1052">
        <v>3.6288</v>
      </c>
    </row>
    <row r="1053" spans="1:22" x14ac:dyDescent="0.3">
      <c r="A1053">
        <v>3670</v>
      </c>
      <c r="B1053" t="s">
        <v>6833</v>
      </c>
      <c r="C1053">
        <v>2011</v>
      </c>
      <c r="D1053" s="27">
        <v>40885</v>
      </c>
      <c r="E1053" s="27">
        <v>40890</v>
      </c>
      <c r="F1053" t="s">
        <v>50</v>
      </c>
      <c r="G1053" t="s">
        <v>5562</v>
      </c>
      <c r="H1053" t="s">
        <v>5563</v>
      </c>
      <c r="I1053" t="s">
        <v>26</v>
      </c>
      <c r="J1053" t="s">
        <v>27</v>
      </c>
      <c r="K1053" t="s">
        <v>1976</v>
      </c>
      <c r="L1053" t="s">
        <v>420</v>
      </c>
      <c r="M1053">
        <v>97301</v>
      </c>
      <c r="N1053" t="s">
        <v>44</v>
      </c>
      <c r="O1053" t="s">
        <v>6836</v>
      </c>
      <c r="P1053" t="s">
        <v>46</v>
      </c>
      <c r="Q1053" t="s">
        <v>47</v>
      </c>
      <c r="R1053" t="s">
        <v>6837</v>
      </c>
      <c r="S1053">
        <v>11.52</v>
      </c>
      <c r="T1053">
        <v>5</v>
      </c>
      <c r="U1053">
        <v>0.2</v>
      </c>
      <c r="V1053">
        <v>3.7439999999999989</v>
      </c>
    </row>
    <row r="1054" spans="1:22" x14ac:dyDescent="0.3">
      <c r="A1054">
        <v>3669</v>
      </c>
      <c r="B1054" t="s">
        <v>6833</v>
      </c>
      <c r="C1054">
        <v>2011</v>
      </c>
      <c r="D1054" s="27">
        <v>40885</v>
      </c>
      <c r="E1054" s="27">
        <v>40890</v>
      </c>
      <c r="F1054" t="s">
        <v>50</v>
      </c>
      <c r="G1054" t="s">
        <v>5562</v>
      </c>
      <c r="H1054" t="s">
        <v>5563</v>
      </c>
      <c r="I1054" t="s">
        <v>26</v>
      </c>
      <c r="J1054" t="s">
        <v>27</v>
      </c>
      <c r="K1054" t="s">
        <v>1976</v>
      </c>
      <c r="L1054" t="s">
        <v>420</v>
      </c>
      <c r="M1054">
        <v>97301</v>
      </c>
      <c r="N1054" t="s">
        <v>44</v>
      </c>
      <c r="O1054" t="s">
        <v>5896</v>
      </c>
      <c r="P1054" t="s">
        <v>71</v>
      </c>
      <c r="Q1054" t="s">
        <v>161</v>
      </c>
      <c r="R1054" t="s">
        <v>5897</v>
      </c>
      <c r="S1054">
        <v>103.92000000000002</v>
      </c>
      <c r="T1054">
        <v>10</v>
      </c>
      <c r="U1054">
        <v>0.2</v>
      </c>
      <c r="V1054">
        <v>-18.186000000000014</v>
      </c>
    </row>
    <row r="1055" spans="1:22" x14ac:dyDescent="0.3">
      <c r="A1055">
        <v>3668</v>
      </c>
      <c r="B1055" t="s">
        <v>6833</v>
      </c>
      <c r="C1055">
        <v>2011</v>
      </c>
      <c r="D1055" s="27">
        <v>40885</v>
      </c>
      <c r="E1055" s="27">
        <v>40890</v>
      </c>
      <c r="F1055" t="s">
        <v>50</v>
      </c>
      <c r="G1055" t="s">
        <v>5562</v>
      </c>
      <c r="H1055" t="s">
        <v>5563</v>
      </c>
      <c r="I1055" t="s">
        <v>26</v>
      </c>
      <c r="J1055" t="s">
        <v>27</v>
      </c>
      <c r="K1055" t="s">
        <v>1976</v>
      </c>
      <c r="L1055" t="s">
        <v>420</v>
      </c>
      <c r="M1055">
        <v>97301</v>
      </c>
      <c r="N1055" t="s">
        <v>44</v>
      </c>
      <c r="O1055" t="s">
        <v>6834</v>
      </c>
      <c r="P1055" t="s">
        <v>46</v>
      </c>
      <c r="Q1055" t="s">
        <v>578</v>
      </c>
      <c r="R1055" t="s">
        <v>6835</v>
      </c>
      <c r="S1055">
        <v>13.88</v>
      </c>
      <c r="T1055">
        <v>5</v>
      </c>
      <c r="U1055">
        <v>0.2</v>
      </c>
      <c r="V1055">
        <v>-2.6025000000000014</v>
      </c>
    </row>
    <row r="1056" spans="1:22" x14ac:dyDescent="0.3">
      <c r="A1056">
        <v>3667</v>
      </c>
      <c r="B1056" t="s">
        <v>6833</v>
      </c>
      <c r="C1056">
        <v>2011</v>
      </c>
      <c r="D1056" s="27">
        <v>40885</v>
      </c>
      <c r="E1056" s="27">
        <v>40890</v>
      </c>
      <c r="F1056" t="s">
        <v>50</v>
      </c>
      <c r="G1056" t="s">
        <v>5562</v>
      </c>
      <c r="H1056" t="s">
        <v>5563</v>
      </c>
      <c r="I1056" t="s">
        <v>26</v>
      </c>
      <c r="J1056" t="s">
        <v>27</v>
      </c>
      <c r="K1056" t="s">
        <v>1976</v>
      </c>
      <c r="L1056" t="s">
        <v>420</v>
      </c>
      <c r="M1056">
        <v>97301</v>
      </c>
      <c r="N1056" t="s">
        <v>44</v>
      </c>
      <c r="O1056" t="s">
        <v>6456</v>
      </c>
      <c r="P1056" t="s">
        <v>71</v>
      </c>
      <c r="Q1056" t="s">
        <v>72</v>
      </c>
      <c r="R1056" t="s">
        <v>6457</v>
      </c>
      <c r="S1056">
        <v>52.679999999999993</v>
      </c>
      <c r="T1056">
        <v>3</v>
      </c>
      <c r="U1056">
        <v>0.2</v>
      </c>
      <c r="V1056">
        <v>19.754999999999999</v>
      </c>
    </row>
    <row r="1057" spans="1:22" x14ac:dyDescent="0.3">
      <c r="A1057">
        <v>3666</v>
      </c>
      <c r="B1057" t="s">
        <v>6833</v>
      </c>
      <c r="C1057">
        <v>2011</v>
      </c>
      <c r="D1057" s="27">
        <v>40885</v>
      </c>
      <c r="E1057" s="27">
        <v>40890</v>
      </c>
      <c r="F1057" t="s">
        <v>50</v>
      </c>
      <c r="G1057" t="s">
        <v>5562</v>
      </c>
      <c r="H1057" t="s">
        <v>5563</v>
      </c>
      <c r="I1057" t="s">
        <v>26</v>
      </c>
      <c r="J1057" t="s">
        <v>27</v>
      </c>
      <c r="K1057" t="s">
        <v>1976</v>
      </c>
      <c r="L1057" t="s">
        <v>420</v>
      </c>
      <c r="M1057">
        <v>97301</v>
      </c>
      <c r="N1057" t="s">
        <v>44</v>
      </c>
      <c r="O1057" t="s">
        <v>2479</v>
      </c>
      <c r="P1057" t="s">
        <v>46</v>
      </c>
      <c r="Q1057" t="s">
        <v>75</v>
      </c>
      <c r="R1057" t="s">
        <v>2480</v>
      </c>
      <c r="S1057">
        <v>6.4560000000000004</v>
      </c>
      <c r="T1057">
        <v>4</v>
      </c>
      <c r="U1057">
        <v>0.7</v>
      </c>
      <c r="V1057">
        <v>-4.5191999999999979</v>
      </c>
    </row>
    <row r="1058" spans="1:22" x14ac:dyDescent="0.3">
      <c r="A1058">
        <v>3665</v>
      </c>
      <c r="B1058" t="s">
        <v>6833</v>
      </c>
      <c r="C1058">
        <v>2011</v>
      </c>
      <c r="D1058" s="27">
        <v>40885</v>
      </c>
      <c r="E1058" s="27">
        <v>40890</v>
      </c>
      <c r="F1058" t="s">
        <v>50</v>
      </c>
      <c r="G1058" t="s">
        <v>5562</v>
      </c>
      <c r="H1058" t="s">
        <v>5563</v>
      </c>
      <c r="I1058" t="s">
        <v>26</v>
      </c>
      <c r="J1058" t="s">
        <v>27</v>
      </c>
      <c r="K1058" t="s">
        <v>1976</v>
      </c>
      <c r="L1058" t="s">
        <v>420</v>
      </c>
      <c r="M1058">
        <v>97301</v>
      </c>
      <c r="N1058" t="s">
        <v>44</v>
      </c>
      <c r="O1058" t="s">
        <v>2492</v>
      </c>
      <c r="P1058" t="s">
        <v>46</v>
      </c>
      <c r="Q1058" t="s">
        <v>47</v>
      </c>
      <c r="R1058" t="s">
        <v>2493</v>
      </c>
      <c r="S1058">
        <v>27.888000000000002</v>
      </c>
      <c r="T1058">
        <v>7</v>
      </c>
      <c r="U1058">
        <v>0.2</v>
      </c>
      <c r="V1058">
        <v>9.0635999999999974</v>
      </c>
    </row>
    <row r="1059" spans="1:22" x14ac:dyDescent="0.3">
      <c r="A1059">
        <v>1058</v>
      </c>
      <c r="B1059" t="s">
        <v>3124</v>
      </c>
      <c r="C1059">
        <v>2014</v>
      </c>
      <c r="D1059" s="27">
        <v>41984</v>
      </c>
      <c r="E1059" s="27">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27">
        <v>41984</v>
      </c>
      <c r="E1060" s="27">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3654</v>
      </c>
      <c r="B1061" t="s">
        <v>6816</v>
      </c>
      <c r="C1061">
        <v>2014</v>
      </c>
      <c r="D1061" s="27">
        <v>41983</v>
      </c>
      <c r="E1061" s="27">
        <v>41985</v>
      </c>
      <c r="F1061" t="s">
        <v>23</v>
      </c>
      <c r="G1061" t="s">
        <v>1772</v>
      </c>
      <c r="H1061" t="s">
        <v>1773</v>
      </c>
      <c r="I1061" t="s">
        <v>26</v>
      </c>
      <c r="J1061" t="s">
        <v>27</v>
      </c>
      <c r="K1061" t="s">
        <v>880</v>
      </c>
      <c r="L1061" t="s">
        <v>238</v>
      </c>
      <c r="M1061">
        <v>48234</v>
      </c>
      <c r="N1061" t="s">
        <v>105</v>
      </c>
      <c r="O1061" t="s">
        <v>3185</v>
      </c>
      <c r="P1061" t="s">
        <v>46</v>
      </c>
      <c r="Q1061" t="s">
        <v>90</v>
      </c>
      <c r="R1061" t="s">
        <v>186</v>
      </c>
      <c r="S1061">
        <v>14.940000000000001</v>
      </c>
      <c r="T1061">
        <v>3</v>
      </c>
      <c r="U1061">
        <v>0</v>
      </c>
      <c r="V1061">
        <v>7.0218000000000007</v>
      </c>
    </row>
    <row r="1062" spans="1:22" x14ac:dyDescent="0.3">
      <c r="A1062">
        <v>3653</v>
      </c>
      <c r="B1062" t="s">
        <v>6816</v>
      </c>
      <c r="C1062">
        <v>2014</v>
      </c>
      <c r="D1062" s="27">
        <v>41983</v>
      </c>
      <c r="E1062" s="27">
        <v>41985</v>
      </c>
      <c r="F1062" t="s">
        <v>23</v>
      </c>
      <c r="G1062" t="s">
        <v>1772</v>
      </c>
      <c r="H1062" t="s">
        <v>1773</v>
      </c>
      <c r="I1062" t="s">
        <v>26</v>
      </c>
      <c r="J1062" t="s">
        <v>27</v>
      </c>
      <c r="K1062" t="s">
        <v>880</v>
      </c>
      <c r="L1062" t="s">
        <v>238</v>
      </c>
      <c r="M1062">
        <v>48234</v>
      </c>
      <c r="N1062" t="s">
        <v>105</v>
      </c>
      <c r="O1062" t="s">
        <v>2616</v>
      </c>
      <c r="P1062" t="s">
        <v>46</v>
      </c>
      <c r="Q1062" t="s">
        <v>75</v>
      </c>
      <c r="R1062" t="s">
        <v>2617</v>
      </c>
      <c r="S1062">
        <v>33.72</v>
      </c>
      <c r="T1062">
        <v>4</v>
      </c>
      <c r="U1062">
        <v>0</v>
      </c>
      <c r="V1062">
        <v>15.511199999999999</v>
      </c>
    </row>
    <row r="1063" spans="1:22" x14ac:dyDescent="0.3">
      <c r="A1063">
        <v>3652</v>
      </c>
      <c r="B1063" t="s">
        <v>6816</v>
      </c>
      <c r="C1063">
        <v>2014</v>
      </c>
      <c r="D1063" s="27">
        <v>41983</v>
      </c>
      <c r="E1063" s="27">
        <v>41985</v>
      </c>
      <c r="F1063" t="s">
        <v>23</v>
      </c>
      <c r="G1063" t="s">
        <v>1772</v>
      </c>
      <c r="H1063" t="s">
        <v>1773</v>
      </c>
      <c r="I1063" t="s">
        <v>26</v>
      </c>
      <c r="J1063" t="s">
        <v>27</v>
      </c>
      <c r="K1063" t="s">
        <v>880</v>
      </c>
      <c r="L1063" t="s">
        <v>238</v>
      </c>
      <c r="M1063">
        <v>48234</v>
      </c>
      <c r="N1063" t="s">
        <v>105</v>
      </c>
      <c r="O1063" t="s">
        <v>3584</v>
      </c>
      <c r="P1063" t="s">
        <v>46</v>
      </c>
      <c r="Q1063" t="s">
        <v>68</v>
      </c>
      <c r="R1063" t="s">
        <v>3585</v>
      </c>
      <c r="S1063">
        <v>34.700000000000003</v>
      </c>
      <c r="T1063">
        <v>5</v>
      </c>
      <c r="U1063">
        <v>0</v>
      </c>
      <c r="V1063">
        <v>12.492000000000001</v>
      </c>
    </row>
    <row r="1064" spans="1:22" x14ac:dyDescent="0.3">
      <c r="A1064">
        <v>3651</v>
      </c>
      <c r="B1064" t="s">
        <v>6816</v>
      </c>
      <c r="C1064">
        <v>2014</v>
      </c>
      <c r="D1064" s="27">
        <v>41983</v>
      </c>
      <c r="E1064" s="27">
        <v>41985</v>
      </c>
      <c r="F1064" t="s">
        <v>23</v>
      </c>
      <c r="G1064" t="s">
        <v>1772</v>
      </c>
      <c r="H1064" t="s">
        <v>1773</v>
      </c>
      <c r="I1064" t="s">
        <v>26</v>
      </c>
      <c r="J1064" t="s">
        <v>27</v>
      </c>
      <c r="K1064" t="s">
        <v>880</v>
      </c>
      <c r="L1064" t="s">
        <v>238</v>
      </c>
      <c r="M1064">
        <v>48234</v>
      </c>
      <c r="N1064" t="s">
        <v>105</v>
      </c>
      <c r="O1064" t="s">
        <v>6817</v>
      </c>
      <c r="P1064" t="s">
        <v>71</v>
      </c>
      <c r="Q1064" t="s">
        <v>161</v>
      </c>
      <c r="R1064" t="s">
        <v>6818</v>
      </c>
      <c r="S1064">
        <v>104.88</v>
      </c>
      <c r="T1064">
        <v>6</v>
      </c>
      <c r="U1064">
        <v>0</v>
      </c>
      <c r="V1064">
        <v>41.952000000000005</v>
      </c>
    </row>
    <row r="1065" spans="1:22" x14ac:dyDescent="0.3">
      <c r="A1065">
        <v>3646</v>
      </c>
      <c r="B1065" t="s">
        <v>6804</v>
      </c>
      <c r="C1065">
        <v>2011</v>
      </c>
      <c r="D1065" s="27">
        <v>40897</v>
      </c>
      <c r="E1065" s="27">
        <v>40900</v>
      </c>
      <c r="F1065" t="s">
        <v>23</v>
      </c>
      <c r="G1065" t="s">
        <v>2225</v>
      </c>
      <c r="H1065" t="s">
        <v>2226</v>
      </c>
      <c r="I1065" t="s">
        <v>26</v>
      </c>
      <c r="J1065" t="s">
        <v>27</v>
      </c>
      <c r="K1065" t="s">
        <v>42</v>
      </c>
      <c r="L1065" t="s">
        <v>43</v>
      </c>
      <c r="M1065">
        <v>90008</v>
      </c>
      <c r="N1065" t="s">
        <v>44</v>
      </c>
      <c r="O1065" t="s">
        <v>6809</v>
      </c>
      <c r="P1065" t="s">
        <v>46</v>
      </c>
      <c r="Q1065" t="s">
        <v>75</v>
      </c>
      <c r="R1065" t="s">
        <v>6810</v>
      </c>
      <c r="S1065">
        <v>155.12</v>
      </c>
      <c r="T1065">
        <v>5</v>
      </c>
      <c r="U1065">
        <v>0.2</v>
      </c>
      <c r="V1065">
        <v>50.413999999999987</v>
      </c>
    </row>
    <row r="1066" spans="1:22" x14ac:dyDescent="0.3">
      <c r="A1066">
        <v>3645</v>
      </c>
      <c r="B1066" t="s">
        <v>6804</v>
      </c>
      <c r="C1066">
        <v>2011</v>
      </c>
      <c r="D1066" s="27">
        <v>40897</v>
      </c>
      <c r="E1066" s="27">
        <v>40900</v>
      </c>
      <c r="F1066" t="s">
        <v>23</v>
      </c>
      <c r="G1066" t="s">
        <v>2225</v>
      </c>
      <c r="H1066" t="s">
        <v>2226</v>
      </c>
      <c r="I1066" t="s">
        <v>26</v>
      </c>
      <c r="J1066" t="s">
        <v>27</v>
      </c>
      <c r="K1066" t="s">
        <v>42</v>
      </c>
      <c r="L1066" t="s">
        <v>43</v>
      </c>
      <c r="M1066">
        <v>90008</v>
      </c>
      <c r="N1066" t="s">
        <v>44</v>
      </c>
      <c r="O1066" t="s">
        <v>6807</v>
      </c>
      <c r="P1066" t="s">
        <v>46</v>
      </c>
      <c r="Q1066" t="s">
        <v>68</v>
      </c>
      <c r="R1066" t="s">
        <v>6808</v>
      </c>
      <c r="S1066">
        <v>4.13</v>
      </c>
      <c r="T1066">
        <v>1</v>
      </c>
      <c r="U1066">
        <v>0</v>
      </c>
      <c r="V1066">
        <v>1.1564000000000001</v>
      </c>
    </row>
    <row r="1067" spans="1:22" x14ac:dyDescent="0.3">
      <c r="A1067">
        <v>3644</v>
      </c>
      <c r="B1067" t="s">
        <v>6804</v>
      </c>
      <c r="C1067">
        <v>2011</v>
      </c>
      <c r="D1067" s="27">
        <v>40897</v>
      </c>
      <c r="E1067" s="27">
        <v>40900</v>
      </c>
      <c r="F1067" t="s">
        <v>23</v>
      </c>
      <c r="G1067" t="s">
        <v>2225</v>
      </c>
      <c r="H1067" t="s">
        <v>2226</v>
      </c>
      <c r="I1067" t="s">
        <v>26</v>
      </c>
      <c r="J1067" t="s">
        <v>27</v>
      </c>
      <c r="K1067" t="s">
        <v>42</v>
      </c>
      <c r="L1067" t="s">
        <v>43</v>
      </c>
      <c r="M1067">
        <v>90008</v>
      </c>
      <c r="N1067" t="s">
        <v>44</v>
      </c>
      <c r="O1067" t="s">
        <v>6805</v>
      </c>
      <c r="P1067" t="s">
        <v>46</v>
      </c>
      <c r="Q1067" t="s">
        <v>68</v>
      </c>
      <c r="R1067" t="s">
        <v>6806</v>
      </c>
      <c r="S1067">
        <v>47.3</v>
      </c>
      <c r="T1067">
        <v>2</v>
      </c>
      <c r="U1067">
        <v>0</v>
      </c>
      <c r="V1067">
        <v>12.298000000000002</v>
      </c>
    </row>
    <row r="1068" spans="1:22" x14ac:dyDescent="0.3">
      <c r="A1068">
        <v>3643</v>
      </c>
      <c r="B1068" t="s">
        <v>6804</v>
      </c>
      <c r="C1068">
        <v>2011</v>
      </c>
      <c r="D1068" s="27">
        <v>40897</v>
      </c>
      <c r="E1068" s="27">
        <v>40900</v>
      </c>
      <c r="F1068" t="s">
        <v>23</v>
      </c>
      <c r="G1068" t="s">
        <v>2225</v>
      </c>
      <c r="H1068" t="s">
        <v>2226</v>
      </c>
      <c r="I1068" t="s">
        <v>26</v>
      </c>
      <c r="J1068" t="s">
        <v>27</v>
      </c>
      <c r="K1068" t="s">
        <v>42</v>
      </c>
      <c r="L1068" t="s">
        <v>43</v>
      </c>
      <c r="M1068">
        <v>90008</v>
      </c>
      <c r="N1068" t="s">
        <v>44</v>
      </c>
      <c r="O1068" t="s">
        <v>2209</v>
      </c>
      <c r="P1068" t="s">
        <v>46</v>
      </c>
      <c r="Q1068" t="s">
        <v>75</v>
      </c>
      <c r="R1068" t="s">
        <v>2210</v>
      </c>
      <c r="S1068">
        <v>487.98400000000004</v>
      </c>
      <c r="T1068">
        <v>2</v>
      </c>
      <c r="U1068">
        <v>0.2</v>
      </c>
      <c r="V1068">
        <v>152.49499999999998</v>
      </c>
    </row>
    <row r="1069" spans="1:22" x14ac:dyDescent="0.3">
      <c r="A1069">
        <v>3614</v>
      </c>
      <c r="B1069" t="s">
        <v>6786</v>
      </c>
      <c r="C1069">
        <v>2012</v>
      </c>
      <c r="D1069" s="27">
        <v>41246</v>
      </c>
      <c r="E1069" s="27">
        <v>41251</v>
      </c>
      <c r="F1069" t="s">
        <v>50</v>
      </c>
      <c r="G1069" t="s">
        <v>3676</v>
      </c>
      <c r="H1069" t="s">
        <v>3677</v>
      </c>
      <c r="I1069" t="s">
        <v>102</v>
      </c>
      <c r="J1069" t="s">
        <v>27</v>
      </c>
      <c r="K1069" t="s">
        <v>146</v>
      </c>
      <c r="L1069" t="s">
        <v>147</v>
      </c>
      <c r="M1069">
        <v>19134</v>
      </c>
      <c r="N1069" t="s">
        <v>148</v>
      </c>
      <c r="O1069" t="s">
        <v>230</v>
      </c>
      <c r="P1069" t="s">
        <v>71</v>
      </c>
      <c r="Q1069" t="s">
        <v>161</v>
      </c>
      <c r="R1069" t="s">
        <v>231</v>
      </c>
      <c r="S1069">
        <v>36.783999999999999</v>
      </c>
      <c r="T1069">
        <v>2</v>
      </c>
      <c r="U1069">
        <v>0.2</v>
      </c>
      <c r="V1069">
        <v>10.5754</v>
      </c>
    </row>
    <row r="1070" spans="1:22" x14ac:dyDescent="0.3">
      <c r="A1070">
        <v>3613</v>
      </c>
      <c r="B1070" t="s">
        <v>6786</v>
      </c>
      <c r="C1070">
        <v>2012</v>
      </c>
      <c r="D1070" s="27">
        <v>41246</v>
      </c>
      <c r="E1070" s="27">
        <v>41251</v>
      </c>
      <c r="F1070" t="s">
        <v>50</v>
      </c>
      <c r="G1070" t="s">
        <v>3676</v>
      </c>
      <c r="H1070" t="s">
        <v>3677</v>
      </c>
      <c r="I1070" t="s">
        <v>102</v>
      </c>
      <c r="J1070" t="s">
        <v>27</v>
      </c>
      <c r="K1070" t="s">
        <v>146</v>
      </c>
      <c r="L1070" t="s">
        <v>147</v>
      </c>
      <c r="M1070">
        <v>19134</v>
      </c>
      <c r="N1070" t="s">
        <v>148</v>
      </c>
      <c r="O1070" t="s">
        <v>6622</v>
      </c>
      <c r="P1070" t="s">
        <v>46</v>
      </c>
      <c r="Q1070" t="s">
        <v>90</v>
      </c>
      <c r="R1070" t="s">
        <v>6623</v>
      </c>
      <c r="S1070">
        <v>16.448</v>
      </c>
      <c r="T1070">
        <v>2</v>
      </c>
      <c r="U1070">
        <v>0.2</v>
      </c>
      <c r="V1070">
        <v>5.5511999999999979</v>
      </c>
    </row>
    <row r="1071" spans="1:22" x14ac:dyDescent="0.3">
      <c r="A1071">
        <v>3596</v>
      </c>
      <c r="B1071" t="s">
        <v>6771</v>
      </c>
      <c r="C1071">
        <v>2014</v>
      </c>
      <c r="D1071" s="27">
        <v>41983</v>
      </c>
      <c r="E1071" s="27">
        <v>41989</v>
      </c>
      <c r="F1071" t="s">
        <v>50</v>
      </c>
      <c r="G1071" t="s">
        <v>3025</v>
      </c>
      <c r="H1071" t="s">
        <v>3026</v>
      </c>
      <c r="I1071" t="s">
        <v>41</v>
      </c>
      <c r="J1071" t="s">
        <v>27</v>
      </c>
      <c r="K1071" t="s">
        <v>146</v>
      </c>
      <c r="L1071" t="s">
        <v>147</v>
      </c>
      <c r="M1071">
        <v>19143</v>
      </c>
      <c r="N1071" t="s">
        <v>148</v>
      </c>
      <c r="O1071" t="s">
        <v>1367</v>
      </c>
      <c r="P1071" t="s">
        <v>46</v>
      </c>
      <c r="Q1071" t="s">
        <v>68</v>
      </c>
      <c r="R1071" t="s">
        <v>1368</v>
      </c>
      <c r="S1071">
        <v>2.6240000000000001</v>
      </c>
      <c r="T1071">
        <v>1</v>
      </c>
      <c r="U1071">
        <v>0.2</v>
      </c>
      <c r="V1071">
        <v>0.42639999999999978</v>
      </c>
    </row>
    <row r="1072" spans="1:22" x14ac:dyDescent="0.3">
      <c r="A1072">
        <v>3593</v>
      </c>
      <c r="B1072" t="s">
        <v>6769</v>
      </c>
      <c r="C1072">
        <v>2013</v>
      </c>
      <c r="D1072" s="27">
        <v>41614</v>
      </c>
      <c r="E1072" s="27">
        <v>41616</v>
      </c>
      <c r="F1072" t="s">
        <v>23</v>
      </c>
      <c r="G1072" t="s">
        <v>4261</v>
      </c>
      <c r="H1072" t="s">
        <v>4262</v>
      </c>
      <c r="I1072" t="s">
        <v>26</v>
      </c>
      <c r="J1072" t="s">
        <v>27</v>
      </c>
      <c r="K1072" t="s">
        <v>266</v>
      </c>
      <c r="L1072" t="s">
        <v>267</v>
      </c>
      <c r="M1072">
        <v>10024</v>
      </c>
      <c r="N1072" t="s">
        <v>148</v>
      </c>
      <c r="O1072" t="s">
        <v>6094</v>
      </c>
      <c r="P1072" t="s">
        <v>46</v>
      </c>
      <c r="Q1072" t="s">
        <v>59</v>
      </c>
      <c r="R1072" t="s">
        <v>6095</v>
      </c>
      <c r="S1072">
        <v>465.18</v>
      </c>
      <c r="T1072">
        <v>3</v>
      </c>
      <c r="U1072">
        <v>0</v>
      </c>
      <c r="V1072">
        <v>120.94680000000001</v>
      </c>
    </row>
    <row r="1073" spans="1:22" x14ac:dyDescent="0.3">
      <c r="A1073">
        <v>3592</v>
      </c>
      <c r="B1073" t="s">
        <v>6768</v>
      </c>
      <c r="C1073">
        <v>2011</v>
      </c>
      <c r="D1073" s="27">
        <v>40890</v>
      </c>
      <c r="E1073" s="27">
        <v>40892</v>
      </c>
      <c r="F1073" t="s">
        <v>23</v>
      </c>
      <c r="G1073" t="s">
        <v>2230</v>
      </c>
      <c r="H1073" t="s">
        <v>2231</v>
      </c>
      <c r="I1073" t="s">
        <v>26</v>
      </c>
      <c r="J1073" t="s">
        <v>27</v>
      </c>
      <c r="K1073" t="s">
        <v>184</v>
      </c>
      <c r="L1073" t="s">
        <v>104</v>
      </c>
      <c r="M1073">
        <v>77070</v>
      </c>
      <c r="N1073" t="s">
        <v>105</v>
      </c>
      <c r="O1073" t="s">
        <v>1949</v>
      </c>
      <c r="P1073" t="s">
        <v>46</v>
      </c>
      <c r="Q1073" t="s">
        <v>578</v>
      </c>
      <c r="R1073" t="s">
        <v>1950</v>
      </c>
      <c r="S1073">
        <v>2.92</v>
      </c>
      <c r="T1073">
        <v>1</v>
      </c>
      <c r="U1073">
        <v>0.2</v>
      </c>
      <c r="V1073">
        <v>0.36499999999999977</v>
      </c>
    </row>
    <row r="1074" spans="1:22" x14ac:dyDescent="0.3">
      <c r="A1074">
        <v>3589</v>
      </c>
      <c r="B1074" t="s">
        <v>6766</v>
      </c>
      <c r="C1074">
        <v>2014</v>
      </c>
      <c r="D1074" s="27">
        <v>41993</v>
      </c>
      <c r="E1074" s="27">
        <v>41995</v>
      </c>
      <c r="F1074" t="s">
        <v>188</v>
      </c>
      <c r="G1074" t="s">
        <v>4716</v>
      </c>
      <c r="H1074" t="s">
        <v>4717</v>
      </c>
      <c r="I1074" t="s">
        <v>26</v>
      </c>
      <c r="J1074" t="s">
        <v>27</v>
      </c>
      <c r="K1074" t="s">
        <v>4268</v>
      </c>
      <c r="L1074" t="s">
        <v>736</v>
      </c>
      <c r="M1074">
        <v>70506</v>
      </c>
      <c r="N1074" t="s">
        <v>30</v>
      </c>
      <c r="O1074" t="s">
        <v>1800</v>
      </c>
      <c r="P1074" t="s">
        <v>46</v>
      </c>
      <c r="Q1074" t="s">
        <v>578</v>
      </c>
      <c r="R1074" t="s">
        <v>1801</v>
      </c>
      <c r="S1074">
        <v>1665.62</v>
      </c>
      <c r="T1074">
        <v>2</v>
      </c>
      <c r="U1074">
        <v>0</v>
      </c>
      <c r="V1074">
        <v>33.312400000000025</v>
      </c>
    </row>
    <row r="1075" spans="1:22" x14ac:dyDescent="0.3">
      <c r="A1075">
        <v>3586</v>
      </c>
      <c r="B1075" t="s">
        <v>6762</v>
      </c>
      <c r="C1075">
        <v>2012</v>
      </c>
      <c r="D1075" s="27">
        <v>41253</v>
      </c>
      <c r="E1075" s="27">
        <v>41259</v>
      </c>
      <c r="F1075" t="s">
        <v>50</v>
      </c>
      <c r="G1075" t="s">
        <v>3939</v>
      </c>
      <c r="H1075" t="s">
        <v>3940</v>
      </c>
      <c r="I1075" t="s">
        <v>41</v>
      </c>
      <c r="J1075" t="s">
        <v>27</v>
      </c>
      <c r="K1075" t="s">
        <v>328</v>
      </c>
      <c r="L1075" t="s">
        <v>238</v>
      </c>
      <c r="M1075">
        <v>49201</v>
      </c>
      <c r="N1075" t="s">
        <v>105</v>
      </c>
      <c r="O1075" t="s">
        <v>2771</v>
      </c>
      <c r="P1075" t="s">
        <v>46</v>
      </c>
      <c r="Q1075" t="s">
        <v>47</v>
      </c>
      <c r="R1075" t="s">
        <v>2772</v>
      </c>
      <c r="S1075">
        <v>2.61</v>
      </c>
      <c r="T1075">
        <v>1</v>
      </c>
      <c r="U1075">
        <v>0</v>
      </c>
      <c r="V1075">
        <v>1.2005999999999999</v>
      </c>
    </row>
    <row r="1076" spans="1:22" x14ac:dyDescent="0.3">
      <c r="A1076">
        <v>3585</v>
      </c>
      <c r="B1076" t="s">
        <v>6762</v>
      </c>
      <c r="C1076">
        <v>2012</v>
      </c>
      <c r="D1076" s="27">
        <v>41253</v>
      </c>
      <c r="E1076" s="27">
        <v>41259</v>
      </c>
      <c r="F1076" t="s">
        <v>50</v>
      </c>
      <c r="G1076" t="s">
        <v>3939</v>
      </c>
      <c r="H1076" t="s">
        <v>3940</v>
      </c>
      <c r="I1076" t="s">
        <v>41</v>
      </c>
      <c r="J1076" t="s">
        <v>27</v>
      </c>
      <c r="K1076" t="s">
        <v>328</v>
      </c>
      <c r="L1076" t="s">
        <v>238</v>
      </c>
      <c r="M1076">
        <v>49201</v>
      </c>
      <c r="N1076" t="s">
        <v>105</v>
      </c>
      <c r="O1076" t="s">
        <v>3891</v>
      </c>
      <c r="P1076" t="s">
        <v>32</v>
      </c>
      <c r="Q1076" t="s">
        <v>36</v>
      </c>
      <c r="R1076" t="s">
        <v>3892</v>
      </c>
      <c r="S1076">
        <v>191.96</v>
      </c>
      <c r="T1076">
        <v>2</v>
      </c>
      <c r="U1076">
        <v>0</v>
      </c>
      <c r="V1076">
        <v>32.633199999999988</v>
      </c>
    </row>
    <row r="1077" spans="1:22" x14ac:dyDescent="0.3">
      <c r="A1077">
        <v>3584</v>
      </c>
      <c r="B1077" t="s">
        <v>6762</v>
      </c>
      <c r="C1077">
        <v>2012</v>
      </c>
      <c r="D1077" s="27">
        <v>41253</v>
      </c>
      <c r="E1077" s="27">
        <v>41259</v>
      </c>
      <c r="F1077" t="s">
        <v>50</v>
      </c>
      <c r="G1077" t="s">
        <v>3939</v>
      </c>
      <c r="H1077" t="s">
        <v>3940</v>
      </c>
      <c r="I1077" t="s">
        <v>41</v>
      </c>
      <c r="J1077" t="s">
        <v>27</v>
      </c>
      <c r="K1077" t="s">
        <v>328</v>
      </c>
      <c r="L1077" t="s">
        <v>238</v>
      </c>
      <c r="M1077">
        <v>49201</v>
      </c>
      <c r="N1077" t="s">
        <v>105</v>
      </c>
      <c r="O1077" t="s">
        <v>5700</v>
      </c>
      <c r="P1077" t="s">
        <v>32</v>
      </c>
      <c r="Q1077" t="s">
        <v>56</v>
      </c>
      <c r="R1077" t="s">
        <v>5701</v>
      </c>
      <c r="S1077">
        <v>801.96</v>
      </c>
      <c r="T1077">
        <v>2</v>
      </c>
      <c r="U1077">
        <v>0</v>
      </c>
      <c r="V1077">
        <v>200.49</v>
      </c>
    </row>
    <row r="1078" spans="1:22" x14ac:dyDescent="0.3">
      <c r="A1078">
        <v>3583</v>
      </c>
      <c r="B1078" t="s">
        <v>6762</v>
      </c>
      <c r="C1078">
        <v>2012</v>
      </c>
      <c r="D1078" s="27">
        <v>41253</v>
      </c>
      <c r="E1078" s="27">
        <v>41259</v>
      </c>
      <c r="F1078" t="s">
        <v>50</v>
      </c>
      <c r="G1078" t="s">
        <v>3939</v>
      </c>
      <c r="H1078" t="s">
        <v>3940</v>
      </c>
      <c r="I1078" t="s">
        <v>41</v>
      </c>
      <c r="J1078" t="s">
        <v>27</v>
      </c>
      <c r="K1078" t="s">
        <v>328</v>
      </c>
      <c r="L1078" t="s">
        <v>238</v>
      </c>
      <c r="M1078">
        <v>49201</v>
      </c>
      <c r="N1078" t="s">
        <v>105</v>
      </c>
      <c r="O1078" t="s">
        <v>571</v>
      </c>
      <c r="P1078" t="s">
        <v>46</v>
      </c>
      <c r="Q1078" t="s">
        <v>68</v>
      </c>
      <c r="R1078" t="s">
        <v>6763</v>
      </c>
      <c r="S1078">
        <v>3.9</v>
      </c>
      <c r="T1078">
        <v>2</v>
      </c>
      <c r="U1078">
        <v>0</v>
      </c>
      <c r="V1078">
        <v>1.5209999999999999</v>
      </c>
    </row>
    <row r="1079" spans="1:22" x14ac:dyDescent="0.3">
      <c r="A1079">
        <v>3558</v>
      </c>
      <c r="B1079" t="s">
        <v>6738</v>
      </c>
      <c r="C1079">
        <v>2014</v>
      </c>
      <c r="D1079" s="27">
        <v>41975</v>
      </c>
      <c r="E1079" s="27">
        <v>41979</v>
      </c>
      <c r="F1079" t="s">
        <v>50</v>
      </c>
      <c r="G1079" t="s">
        <v>1239</v>
      </c>
      <c r="H1079" t="s">
        <v>1240</v>
      </c>
      <c r="I1079" t="s">
        <v>26</v>
      </c>
      <c r="J1079" t="s">
        <v>27</v>
      </c>
      <c r="K1079" t="s">
        <v>42</v>
      </c>
      <c r="L1079" t="s">
        <v>43</v>
      </c>
      <c r="M1079">
        <v>90008</v>
      </c>
      <c r="N1079" t="s">
        <v>44</v>
      </c>
      <c r="O1079" t="s">
        <v>3344</v>
      </c>
      <c r="P1079" t="s">
        <v>46</v>
      </c>
      <c r="Q1079" t="s">
        <v>75</v>
      </c>
      <c r="R1079" t="s">
        <v>3345</v>
      </c>
      <c r="S1079">
        <v>10.128</v>
      </c>
      <c r="T1079">
        <v>2</v>
      </c>
      <c r="U1079">
        <v>0.2</v>
      </c>
      <c r="V1079">
        <v>3.6714000000000002</v>
      </c>
    </row>
    <row r="1080" spans="1:22" x14ac:dyDescent="0.3">
      <c r="A1080">
        <v>3557</v>
      </c>
      <c r="B1080" t="s">
        <v>6738</v>
      </c>
      <c r="C1080">
        <v>2014</v>
      </c>
      <c r="D1080" s="27">
        <v>41975</v>
      </c>
      <c r="E1080" s="27">
        <v>41979</v>
      </c>
      <c r="F1080" t="s">
        <v>50</v>
      </c>
      <c r="G1080" t="s">
        <v>1239</v>
      </c>
      <c r="H1080" t="s">
        <v>1240</v>
      </c>
      <c r="I1080" t="s">
        <v>26</v>
      </c>
      <c r="J1080" t="s">
        <v>27</v>
      </c>
      <c r="K1080" t="s">
        <v>42</v>
      </c>
      <c r="L1080" t="s">
        <v>43</v>
      </c>
      <c r="M1080">
        <v>90008</v>
      </c>
      <c r="N1080" t="s">
        <v>44</v>
      </c>
      <c r="O1080" t="s">
        <v>3249</v>
      </c>
      <c r="P1080" t="s">
        <v>46</v>
      </c>
      <c r="Q1080" t="s">
        <v>90</v>
      </c>
      <c r="R1080" t="s">
        <v>3250</v>
      </c>
      <c r="S1080">
        <v>45.36</v>
      </c>
      <c r="T1080">
        <v>7</v>
      </c>
      <c r="U1080">
        <v>0</v>
      </c>
      <c r="V1080">
        <v>21.772800000000004</v>
      </c>
    </row>
    <row r="1081" spans="1:22" x14ac:dyDescent="0.3">
      <c r="A1081">
        <v>3546</v>
      </c>
      <c r="B1081" t="s">
        <v>6727</v>
      </c>
      <c r="C1081">
        <v>2014</v>
      </c>
      <c r="D1081" s="27">
        <v>41997</v>
      </c>
      <c r="E1081" s="27">
        <v>41999</v>
      </c>
      <c r="F1081" t="s">
        <v>23</v>
      </c>
      <c r="G1081" t="s">
        <v>3881</v>
      </c>
      <c r="H1081" t="s">
        <v>3882</v>
      </c>
      <c r="I1081" t="s">
        <v>26</v>
      </c>
      <c r="J1081" t="s">
        <v>27</v>
      </c>
      <c r="K1081" t="s">
        <v>5079</v>
      </c>
      <c r="L1081" t="s">
        <v>104</v>
      </c>
      <c r="M1081">
        <v>77840</v>
      </c>
      <c r="N1081" t="s">
        <v>105</v>
      </c>
      <c r="O1081" t="s">
        <v>6728</v>
      </c>
      <c r="P1081" t="s">
        <v>46</v>
      </c>
      <c r="Q1081" t="s">
        <v>78</v>
      </c>
      <c r="R1081" t="s">
        <v>6729</v>
      </c>
      <c r="S1081">
        <v>29.311999999999994</v>
      </c>
      <c r="T1081">
        <v>8</v>
      </c>
      <c r="U1081">
        <v>0.8</v>
      </c>
      <c r="V1081">
        <v>-74.74560000000001</v>
      </c>
    </row>
    <row r="1082" spans="1:22" x14ac:dyDescent="0.3">
      <c r="A1082">
        <v>3545</v>
      </c>
      <c r="B1082" t="s">
        <v>6727</v>
      </c>
      <c r="C1082">
        <v>2014</v>
      </c>
      <c r="D1082" s="27">
        <v>41997</v>
      </c>
      <c r="E1082" s="27">
        <v>41999</v>
      </c>
      <c r="F1082" t="s">
        <v>23</v>
      </c>
      <c r="G1082" t="s">
        <v>3881</v>
      </c>
      <c r="H1082" t="s">
        <v>3882</v>
      </c>
      <c r="I1082" t="s">
        <v>26</v>
      </c>
      <c r="J1082" t="s">
        <v>27</v>
      </c>
      <c r="K1082" t="s">
        <v>5079</v>
      </c>
      <c r="L1082" t="s">
        <v>104</v>
      </c>
      <c r="M1082">
        <v>77840</v>
      </c>
      <c r="N1082" t="s">
        <v>105</v>
      </c>
      <c r="O1082" t="s">
        <v>4204</v>
      </c>
      <c r="P1082" t="s">
        <v>46</v>
      </c>
      <c r="Q1082" t="s">
        <v>90</v>
      </c>
      <c r="R1082" t="s">
        <v>4205</v>
      </c>
      <c r="S1082">
        <v>28.672000000000004</v>
      </c>
      <c r="T1082">
        <v>8</v>
      </c>
      <c r="U1082">
        <v>0.2</v>
      </c>
      <c r="V1082">
        <v>10.393600000000001</v>
      </c>
    </row>
    <row r="1083" spans="1:22" x14ac:dyDescent="0.3">
      <c r="A1083">
        <v>3528</v>
      </c>
      <c r="B1083" t="s">
        <v>6712</v>
      </c>
      <c r="C1083">
        <v>2014</v>
      </c>
      <c r="D1083" s="27">
        <v>41984</v>
      </c>
      <c r="E1083" s="27">
        <v>41989</v>
      </c>
      <c r="F1083" t="s">
        <v>23</v>
      </c>
      <c r="G1083" t="s">
        <v>6713</v>
      </c>
      <c r="H1083" t="s">
        <v>6714</v>
      </c>
      <c r="I1083" t="s">
        <v>102</v>
      </c>
      <c r="J1083" t="s">
        <v>27</v>
      </c>
      <c r="K1083" t="s">
        <v>328</v>
      </c>
      <c r="L1083" t="s">
        <v>1487</v>
      </c>
      <c r="M1083">
        <v>39212</v>
      </c>
      <c r="N1083" t="s">
        <v>30</v>
      </c>
      <c r="O1083" t="s">
        <v>6715</v>
      </c>
      <c r="P1083" t="s">
        <v>46</v>
      </c>
      <c r="Q1083" t="s">
        <v>75</v>
      </c>
      <c r="R1083" t="s">
        <v>6716</v>
      </c>
      <c r="S1083">
        <v>45.84</v>
      </c>
      <c r="T1083">
        <v>8</v>
      </c>
      <c r="U1083">
        <v>0</v>
      </c>
      <c r="V1083">
        <v>22.0032</v>
      </c>
    </row>
    <row r="1084" spans="1:22" x14ac:dyDescent="0.3">
      <c r="A1084">
        <v>3527</v>
      </c>
      <c r="B1084" t="s">
        <v>6712</v>
      </c>
      <c r="C1084">
        <v>2014</v>
      </c>
      <c r="D1084" s="27">
        <v>41984</v>
      </c>
      <c r="E1084" s="27">
        <v>41989</v>
      </c>
      <c r="F1084" t="s">
        <v>23</v>
      </c>
      <c r="G1084" t="s">
        <v>6713</v>
      </c>
      <c r="H1084" t="s">
        <v>6714</v>
      </c>
      <c r="I1084" t="s">
        <v>102</v>
      </c>
      <c r="J1084" t="s">
        <v>27</v>
      </c>
      <c r="K1084" t="s">
        <v>328</v>
      </c>
      <c r="L1084" t="s">
        <v>1487</v>
      </c>
      <c r="M1084">
        <v>39212</v>
      </c>
      <c r="N1084" t="s">
        <v>30</v>
      </c>
      <c r="O1084" t="s">
        <v>3055</v>
      </c>
      <c r="P1084" t="s">
        <v>71</v>
      </c>
      <c r="Q1084" t="s">
        <v>72</v>
      </c>
      <c r="R1084" t="s">
        <v>3056</v>
      </c>
      <c r="S1084">
        <v>38.97</v>
      </c>
      <c r="T1084">
        <v>3</v>
      </c>
      <c r="U1084">
        <v>0</v>
      </c>
      <c r="V1084">
        <v>0.77940000000000076</v>
      </c>
    </row>
    <row r="1085" spans="1:22" x14ac:dyDescent="0.3">
      <c r="A1085">
        <v>3526</v>
      </c>
      <c r="B1085" t="s">
        <v>6712</v>
      </c>
      <c r="C1085">
        <v>2014</v>
      </c>
      <c r="D1085" s="27">
        <v>41984</v>
      </c>
      <c r="E1085" s="27">
        <v>41989</v>
      </c>
      <c r="F1085" t="s">
        <v>23</v>
      </c>
      <c r="G1085" t="s">
        <v>6713</v>
      </c>
      <c r="H1085" t="s">
        <v>6714</v>
      </c>
      <c r="I1085" t="s">
        <v>102</v>
      </c>
      <c r="J1085" t="s">
        <v>27</v>
      </c>
      <c r="K1085" t="s">
        <v>328</v>
      </c>
      <c r="L1085" t="s">
        <v>1487</v>
      </c>
      <c r="M1085">
        <v>39212</v>
      </c>
      <c r="N1085" t="s">
        <v>30</v>
      </c>
      <c r="O1085" t="s">
        <v>2543</v>
      </c>
      <c r="P1085" t="s">
        <v>71</v>
      </c>
      <c r="Q1085" t="s">
        <v>161</v>
      </c>
      <c r="R1085" t="s">
        <v>2544</v>
      </c>
      <c r="S1085">
        <v>599.97</v>
      </c>
      <c r="T1085">
        <v>3</v>
      </c>
      <c r="U1085">
        <v>0</v>
      </c>
      <c r="V1085">
        <v>257.98710000000005</v>
      </c>
    </row>
    <row r="1086" spans="1:22" x14ac:dyDescent="0.3">
      <c r="A1086">
        <v>3516</v>
      </c>
      <c r="B1086" t="s">
        <v>6703</v>
      </c>
      <c r="C1086">
        <v>2013</v>
      </c>
      <c r="D1086" s="27">
        <v>41629</v>
      </c>
      <c r="E1086" s="27">
        <v>41633</v>
      </c>
      <c r="F1086" t="s">
        <v>50</v>
      </c>
      <c r="G1086" t="s">
        <v>4888</v>
      </c>
      <c r="H1086" t="s">
        <v>4889</v>
      </c>
      <c r="I1086" t="s">
        <v>26</v>
      </c>
      <c r="J1086" t="s">
        <v>27</v>
      </c>
      <c r="K1086" t="s">
        <v>328</v>
      </c>
      <c r="L1086" t="s">
        <v>1487</v>
      </c>
      <c r="M1086">
        <v>39212</v>
      </c>
      <c r="N1086" t="s">
        <v>30</v>
      </c>
      <c r="O1086" t="s">
        <v>753</v>
      </c>
      <c r="P1086" t="s">
        <v>71</v>
      </c>
      <c r="Q1086" t="s">
        <v>161</v>
      </c>
      <c r="R1086" t="s">
        <v>754</v>
      </c>
      <c r="S1086">
        <v>66.300000000000011</v>
      </c>
      <c r="T1086">
        <v>3</v>
      </c>
      <c r="U1086">
        <v>0</v>
      </c>
      <c r="V1086">
        <v>8.6190000000000033</v>
      </c>
    </row>
    <row r="1087" spans="1:22" x14ac:dyDescent="0.3">
      <c r="A1087">
        <v>3505</v>
      </c>
      <c r="B1087" t="s">
        <v>6694</v>
      </c>
      <c r="C1087">
        <v>2013</v>
      </c>
      <c r="D1087" s="27">
        <v>41627</v>
      </c>
      <c r="E1087" s="27">
        <v>41629</v>
      </c>
      <c r="F1087" t="s">
        <v>23</v>
      </c>
      <c r="G1087" t="s">
        <v>3787</v>
      </c>
      <c r="H1087" t="s">
        <v>3788</v>
      </c>
      <c r="I1087" t="s">
        <v>102</v>
      </c>
      <c r="J1087" t="s">
        <v>27</v>
      </c>
      <c r="K1087" t="s">
        <v>266</v>
      </c>
      <c r="L1087" t="s">
        <v>267</v>
      </c>
      <c r="M1087">
        <v>10009</v>
      </c>
      <c r="N1087" t="s">
        <v>148</v>
      </c>
      <c r="O1087" t="s">
        <v>3510</v>
      </c>
      <c r="P1087" t="s">
        <v>46</v>
      </c>
      <c r="Q1087" t="s">
        <v>59</v>
      </c>
      <c r="R1087" t="s">
        <v>3511</v>
      </c>
      <c r="S1087">
        <v>900.08</v>
      </c>
      <c r="T1087">
        <v>4</v>
      </c>
      <c r="U1087">
        <v>0</v>
      </c>
      <c r="V1087">
        <v>117.0104</v>
      </c>
    </row>
    <row r="1088" spans="1:22" x14ac:dyDescent="0.3">
      <c r="A1088">
        <v>3487</v>
      </c>
      <c r="B1088" t="s">
        <v>6678</v>
      </c>
      <c r="C1088">
        <v>2013</v>
      </c>
      <c r="D1088" s="27">
        <v>41609</v>
      </c>
      <c r="E1088" s="27">
        <v>41609</v>
      </c>
      <c r="F1088" t="s">
        <v>1290</v>
      </c>
      <c r="G1088" t="s">
        <v>1772</v>
      </c>
      <c r="H1088" t="s">
        <v>1773</v>
      </c>
      <c r="I1088" t="s">
        <v>26</v>
      </c>
      <c r="J1088" t="s">
        <v>27</v>
      </c>
      <c r="K1088" t="s">
        <v>6679</v>
      </c>
      <c r="L1088" t="s">
        <v>88</v>
      </c>
      <c r="M1088">
        <v>28601</v>
      </c>
      <c r="N1088" t="s">
        <v>30</v>
      </c>
      <c r="O1088" t="s">
        <v>5833</v>
      </c>
      <c r="P1088" t="s">
        <v>71</v>
      </c>
      <c r="Q1088" t="s">
        <v>72</v>
      </c>
      <c r="R1088" t="s">
        <v>5834</v>
      </c>
      <c r="S1088">
        <v>36.192</v>
      </c>
      <c r="T1088">
        <v>1</v>
      </c>
      <c r="U1088">
        <v>0.2</v>
      </c>
      <c r="V1088">
        <v>2.7143999999999995</v>
      </c>
    </row>
    <row r="1089" spans="1:22" x14ac:dyDescent="0.3">
      <c r="A1089">
        <v>3481</v>
      </c>
      <c r="B1089" t="s">
        <v>6672</v>
      </c>
      <c r="C1089">
        <v>2013</v>
      </c>
      <c r="D1089" s="27">
        <v>41617</v>
      </c>
      <c r="E1089" s="27">
        <v>41623</v>
      </c>
      <c r="F1089" t="s">
        <v>50</v>
      </c>
      <c r="G1089" t="s">
        <v>3427</v>
      </c>
      <c r="H1089" t="s">
        <v>3428</v>
      </c>
      <c r="I1089" t="s">
        <v>41</v>
      </c>
      <c r="J1089" t="s">
        <v>27</v>
      </c>
      <c r="K1089" t="s">
        <v>127</v>
      </c>
      <c r="L1089" t="s">
        <v>43</v>
      </c>
      <c r="M1089">
        <v>94110</v>
      </c>
      <c r="N1089" t="s">
        <v>44</v>
      </c>
      <c r="O1089" t="s">
        <v>4949</v>
      </c>
      <c r="P1089" t="s">
        <v>32</v>
      </c>
      <c r="Q1089" t="s">
        <v>56</v>
      </c>
      <c r="R1089" t="s">
        <v>4950</v>
      </c>
      <c r="S1089">
        <v>1421.6640000000002</v>
      </c>
      <c r="T1089">
        <v>6</v>
      </c>
      <c r="U1089">
        <v>0.2</v>
      </c>
      <c r="V1089">
        <v>-195.47879999999998</v>
      </c>
    </row>
    <row r="1090" spans="1:22" x14ac:dyDescent="0.3">
      <c r="A1090">
        <v>3480</v>
      </c>
      <c r="B1090" t="s">
        <v>6672</v>
      </c>
      <c r="C1090">
        <v>2013</v>
      </c>
      <c r="D1090" s="27">
        <v>41617</v>
      </c>
      <c r="E1090" s="27">
        <v>41623</v>
      </c>
      <c r="F1090" t="s">
        <v>50</v>
      </c>
      <c r="G1090" t="s">
        <v>3427</v>
      </c>
      <c r="H1090" t="s">
        <v>3428</v>
      </c>
      <c r="I1090" t="s">
        <v>41</v>
      </c>
      <c r="J1090" t="s">
        <v>27</v>
      </c>
      <c r="K1090" t="s">
        <v>127</v>
      </c>
      <c r="L1090" t="s">
        <v>43</v>
      </c>
      <c r="M1090">
        <v>94110</v>
      </c>
      <c r="N1090" t="s">
        <v>44</v>
      </c>
      <c r="O1090" t="s">
        <v>6673</v>
      </c>
      <c r="P1090" t="s">
        <v>46</v>
      </c>
      <c r="Q1090" t="s">
        <v>90</v>
      </c>
      <c r="R1090" t="s">
        <v>6674</v>
      </c>
      <c r="S1090">
        <v>45.36</v>
      </c>
      <c r="T1090">
        <v>7</v>
      </c>
      <c r="U1090">
        <v>0</v>
      </c>
      <c r="V1090">
        <v>21.772800000000004</v>
      </c>
    </row>
    <row r="1091" spans="1:22" x14ac:dyDescent="0.3">
      <c r="A1091">
        <v>3479</v>
      </c>
      <c r="B1091" t="s">
        <v>6672</v>
      </c>
      <c r="C1091">
        <v>2013</v>
      </c>
      <c r="D1091" s="27">
        <v>41617</v>
      </c>
      <c r="E1091" s="27">
        <v>41623</v>
      </c>
      <c r="F1091" t="s">
        <v>50</v>
      </c>
      <c r="G1091" t="s">
        <v>3427</v>
      </c>
      <c r="H1091" t="s">
        <v>3428</v>
      </c>
      <c r="I1091" t="s">
        <v>41</v>
      </c>
      <c r="J1091" t="s">
        <v>27</v>
      </c>
      <c r="K1091" t="s">
        <v>127</v>
      </c>
      <c r="L1091" t="s">
        <v>43</v>
      </c>
      <c r="M1091">
        <v>94110</v>
      </c>
      <c r="N1091" t="s">
        <v>44</v>
      </c>
      <c r="O1091" t="s">
        <v>128</v>
      </c>
      <c r="P1091" t="s">
        <v>46</v>
      </c>
      <c r="Q1091" t="s">
        <v>68</v>
      </c>
      <c r="R1091" t="s">
        <v>129</v>
      </c>
      <c r="S1091">
        <v>8.56</v>
      </c>
      <c r="T1091">
        <v>2</v>
      </c>
      <c r="U1091">
        <v>0</v>
      </c>
      <c r="V1091">
        <v>2.4823999999999993</v>
      </c>
    </row>
    <row r="1092" spans="1:22" x14ac:dyDescent="0.3">
      <c r="A1092">
        <v>3471</v>
      </c>
      <c r="B1092" t="s">
        <v>6665</v>
      </c>
      <c r="C1092">
        <v>2013</v>
      </c>
      <c r="D1092" s="27">
        <v>41610</v>
      </c>
      <c r="E1092" s="27">
        <v>41614</v>
      </c>
      <c r="F1092" t="s">
        <v>50</v>
      </c>
      <c r="G1092" t="s">
        <v>4094</v>
      </c>
      <c r="H1092" t="s">
        <v>4095</v>
      </c>
      <c r="I1092" t="s">
        <v>26</v>
      </c>
      <c r="J1092" t="s">
        <v>27</v>
      </c>
      <c r="K1092" t="s">
        <v>127</v>
      </c>
      <c r="L1092" t="s">
        <v>43</v>
      </c>
      <c r="M1092">
        <v>94122</v>
      </c>
      <c r="N1092" t="s">
        <v>44</v>
      </c>
      <c r="O1092" t="s">
        <v>3505</v>
      </c>
      <c r="P1092" t="s">
        <v>32</v>
      </c>
      <c r="Q1092" t="s">
        <v>65</v>
      </c>
      <c r="R1092" t="s">
        <v>3506</v>
      </c>
      <c r="S1092">
        <v>16.739999999999998</v>
      </c>
      <c r="T1092">
        <v>2</v>
      </c>
      <c r="U1092">
        <v>0</v>
      </c>
      <c r="V1092">
        <v>4.3523999999999994</v>
      </c>
    </row>
    <row r="1093" spans="1:22" x14ac:dyDescent="0.3">
      <c r="A1093">
        <v>1092</v>
      </c>
      <c r="B1093" t="s">
        <v>3205</v>
      </c>
      <c r="C1093">
        <v>2012</v>
      </c>
      <c r="D1093" s="27">
        <v>41249</v>
      </c>
      <c r="E1093" s="27">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27">
        <v>41249</v>
      </c>
      <c r="E1094" s="27">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27">
        <v>41270</v>
      </c>
      <c r="E1095" s="27">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27">
        <v>41270</v>
      </c>
      <c r="E1096" s="27">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3469</v>
      </c>
      <c r="B1097" t="s">
        <v>6661</v>
      </c>
      <c r="C1097">
        <v>2013</v>
      </c>
      <c r="D1097" s="27">
        <v>41623</v>
      </c>
      <c r="E1097" s="27">
        <v>41628</v>
      </c>
      <c r="F1097" t="s">
        <v>50</v>
      </c>
      <c r="G1097" t="s">
        <v>2225</v>
      </c>
      <c r="H1097" t="s">
        <v>2226</v>
      </c>
      <c r="I1097" t="s">
        <v>26</v>
      </c>
      <c r="J1097" t="s">
        <v>27</v>
      </c>
      <c r="K1097" t="s">
        <v>328</v>
      </c>
      <c r="L1097" t="s">
        <v>1487</v>
      </c>
      <c r="M1097">
        <v>39212</v>
      </c>
      <c r="N1097" t="s">
        <v>30</v>
      </c>
      <c r="O1097" t="s">
        <v>5693</v>
      </c>
      <c r="P1097" t="s">
        <v>32</v>
      </c>
      <c r="Q1097" t="s">
        <v>65</v>
      </c>
      <c r="R1097" t="s">
        <v>5694</v>
      </c>
      <c r="S1097">
        <v>133.38</v>
      </c>
      <c r="T1097">
        <v>6</v>
      </c>
      <c r="U1097">
        <v>0</v>
      </c>
      <c r="V1097">
        <v>58.687200000000011</v>
      </c>
    </row>
    <row r="1098" spans="1:22" x14ac:dyDescent="0.3">
      <c r="A1098">
        <v>3465</v>
      </c>
      <c r="B1098" t="s">
        <v>6659</v>
      </c>
      <c r="C1098">
        <v>2014</v>
      </c>
      <c r="D1098" s="27">
        <v>41977</v>
      </c>
      <c r="E1098" s="27">
        <v>41979</v>
      </c>
      <c r="F1098" t="s">
        <v>23</v>
      </c>
      <c r="G1098" t="s">
        <v>3731</v>
      </c>
      <c r="H1098" t="s">
        <v>3732</v>
      </c>
      <c r="I1098" t="s">
        <v>26</v>
      </c>
      <c r="J1098" t="s">
        <v>27</v>
      </c>
      <c r="K1098" t="s">
        <v>1521</v>
      </c>
      <c r="L1098" t="s">
        <v>54</v>
      </c>
      <c r="M1098">
        <v>32216</v>
      </c>
      <c r="N1098" t="s">
        <v>30</v>
      </c>
      <c r="O1098" t="s">
        <v>3409</v>
      </c>
      <c r="P1098" t="s">
        <v>71</v>
      </c>
      <c r="Q1098" t="s">
        <v>161</v>
      </c>
      <c r="R1098" t="s">
        <v>3410</v>
      </c>
      <c r="S1098">
        <v>47.992000000000004</v>
      </c>
      <c r="T1098">
        <v>1</v>
      </c>
      <c r="U1098">
        <v>0.2</v>
      </c>
      <c r="V1098">
        <v>7.198799999999995</v>
      </c>
    </row>
    <row r="1099" spans="1:22" x14ac:dyDescent="0.3">
      <c r="A1099">
        <v>3435</v>
      </c>
      <c r="B1099" t="s">
        <v>6627</v>
      </c>
      <c r="C1099">
        <v>2014</v>
      </c>
      <c r="D1099" s="27">
        <v>41979</v>
      </c>
      <c r="E1099" s="27">
        <v>41983</v>
      </c>
      <c r="F1099" t="s">
        <v>50</v>
      </c>
      <c r="G1099" t="s">
        <v>2243</v>
      </c>
      <c r="H1099" t="s">
        <v>2244</v>
      </c>
      <c r="I1099" t="s">
        <v>26</v>
      </c>
      <c r="J1099" t="s">
        <v>27</v>
      </c>
      <c r="K1099" t="s">
        <v>4122</v>
      </c>
      <c r="L1099" t="s">
        <v>96</v>
      </c>
      <c r="M1099">
        <v>98006</v>
      </c>
      <c r="N1099" t="s">
        <v>44</v>
      </c>
      <c r="O1099" t="s">
        <v>2913</v>
      </c>
      <c r="P1099" t="s">
        <v>46</v>
      </c>
      <c r="Q1099" t="s">
        <v>75</v>
      </c>
      <c r="R1099" t="s">
        <v>2914</v>
      </c>
      <c r="S1099">
        <v>14.976000000000003</v>
      </c>
      <c r="T1099">
        <v>6</v>
      </c>
      <c r="U1099">
        <v>0.2</v>
      </c>
      <c r="V1099">
        <v>5.4287999999999981</v>
      </c>
    </row>
    <row r="1100" spans="1:22" x14ac:dyDescent="0.3">
      <c r="A1100">
        <v>3434</v>
      </c>
      <c r="B1100" t="s">
        <v>6627</v>
      </c>
      <c r="C1100">
        <v>2014</v>
      </c>
      <c r="D1100" s="27">
        <v>41979</v>
      </c>
      <c r="E1100" s="27">
        <v>41983</v>
      </c>
      <c r="F1100" t="s">
        <v>50</v>
      </c>
      <c r="G1100" t="s">
        <v>2243</v>
      </c>
      <c r="H1100" t="s">
        <v>2244</v>
      </c>
      <c r="I1100" t="s">
        <v>26</v>
      </c>
      <c r="J1100" t="s">
        <v>27</v>
      </c>
      <c r="K1100" t="s">
        <v>4122</v>
      </c>
      <c r="L1100" t="s">
        <v>96</v>
      </c>
      <c r="M1100">
        <v>98006</v>
      </c>
      <c r="N1100" t="s">
        <v>44</v>
      </c>
      <c r="O1100" t="s">
        <v>5487</v>
      </c>
      <c r="P1100" t="s">
        <v>46</v>
      </c>
      <c r="Q1100" t="s">
        <v>75</v>
      </c>
      <c r="R1100" t="s">
        <v>5488</v>
      </c>
      <c r="S1100">
        <v>24.816000000000003</v>
      </c>
      <c r="T1100">
        <v>3</v>
      </c>
      <c r="U1100">
        <v>0.2</v>
      </c>
      <c r="V1100">
        <v>8.3753999999999991</v>
      </c>
    </row>
    <row r="1101" spans="1:22" x14ac:dyDescent="0.3">
      <c r="A1101">
        <v>3433</v>
      </c>
      <c r="B1101" t="s">
        <v>6624</v>
      </c>
      <c r="C1101">
        <v>2014</v>
      </c>
      <c r="D1101" s="27">
        <v>41982</v>
      </c>
      <c r="E1101" s="27">
        <v>41983</v>
      </c>
      <c r="F1101" t="s">
        <v>188</v>
      </c>
      <c r="G1101" t="s">
        <v>1417</v>
      </c>
      <c r="H1101" t="s">
        <v>1418</v>
      </c>
      <c r="I1101" t="s">
        <v>26</v>
      </c>
      <c r="J1101" t="s">
        <v>27</v>
      </c>
      <c r="K1101" t="s">
        <v>1027</v>
      </c>
      <c r="L1101" t="s">
        <v>43</v>
      </c>
      <c r="M1101">
        <v>90301</v>
      </c>
      <c r="N1101" t="s">
        <v>44</v>
      </c>
      <c r="O1101" t="s">
        <v>2550</v>
      </c>
      <c r="P1101" t="s">
        <v>46</v>
      </c>
      <c r="Q1101" t="s">
        <v>90</v>
      </c>
      <c r="R1101" t="s">
        <v>2551</v>
      </c>
      <c r="S1101">
        <v>60.12</v>
      </c>
      <c r="T1101">
        <v>9</v>
      </c>
      <c r="U1101">
        <v>0</v>
      </c>
      <c r="V1101">
        <v>28.857599999999998</v>
      </c>
    </row>
    <row r="1102" spans="1:22" x14ac:dyDescent="0.3">
      <c r="A1102">
        <v>3432</v>
      </c>
      <c r="B1102" t="s">
        <v>6624</v>
      </c>
      <c r="C1102">
        <v>2014</v>
      </c>
      <c r="D1102" s="27">
        <v>41982</v>
      </c>
      <c r="E1102" s="27">
        <v>41983</v>
      </c>
      <c r="F1102" t="s">
        <v>188</v>
      </c>
      <c r="G1102" t="s">
        <v>1417</v>
      </c>
      <c r="H1102" t="s">
        <v>1418</v>
      </c>
      <c r="I1102" t="s">
        <v>26</v>
      </c>
      <c r="J1102" t="s">
        <v>27</v>
      </c>
      <c r="K1102" t="s">
        <v>1027</v>
      </c>
      <c r="L1102" t="s">
        <v>43</v>
      </c>
      <c r="M1102">
        <v>90301</v>
      </c>
      <c r="N1102" t="s">
        <v>44</v>
      </c>
      <c r="O1102" t="s">
        <v>6625</v>
      </c>
      <c r="P1102" t="s">
        <v>32</v>
      </c>
      <c r="Q1102" t="s">
        <v>65</v>
      </c>
      <c r="R1102" t="s">
        <v>6626</v>
      </c>
      <c r="S1102">
        <v>128.9</v>
      </c>
      <c r="T1102">
        <v>2</v>
      </c>
      <c r="U1102">
        <v>0</v>
      </c>
      <c r="V1102">
        <v>15.468000000000004</v>
      </c>
    </row>
    <row r="1103" spans="1:22" x14ac:dyDescent="0.3">
      <c r="A1103">
        <v>3431</v>
      </c>
      <c r="B1103" t="s">
        <v>6624</v>
      </c>
      <c r="C1103">
        <v>2014</v>
      </c>
      <c r="D1103" s="27">
        <v>41982</v>
      </c>
      <c r="E1103" s="27">
        <v>41983</v>
      </c>
      <c r="F1103" t="s">
        <v>188</v>
      </c>
      <c r="G1103" t="s">
        <v>1417</v>
      </c>
      <c r="H1103" t="s">
        <v>1418</v>
      </c>
      <c r="I1103" t="s">
        <v>26</v>
      </c>
      <c r="J1103" t="s">
        <v>27</v>
      </c>
      <c r="K1103" t="s">
        <v>1027</v>
      </c>
      <c r="L1103" t="s">
        <v>43</v>
      </c>
      <c r="M1103">
        <v>90301</v>
      </c>
      <c r="N1103" t="s">
        <v>44</v>
      </c>
      <c r="O1103" t="s">
        <v>1333</v>
      </c>
      <c r="P1103" t="s">
        <v>46</v>
      </c>
      <c r="Q1103" t="s">
        <v>59</v>
      </c>
      <c r="R1103" t="s">
        <v>1334</v>
      </c>
      <c r="S1103">
        <v>29.79</v>
      </c>
      <c r="T1103">
        <v>3</v>
      </c>
      <c r="U1103">
        <v>0</v>
      </c>
      <c r="V1103">
        <v>8.6390999999999956</v>
      </c>
    </row>
    <row r="1104" spans="1:22" x14ac:dyDescent="0.3">
      <c r="A1104">
        <v>3385</v>
      </c>
      <c r="B1104" t="s">
        <v>6594</v>
      </c>
      <c r="C1104">
        <v>2012</v>
      </c>
      <c r="D1104" s="27">
        <v>41247</v>
      </c>
      <c r="E1104" s="27">
        <v>41252</v>
      </c>
      <c r="F1104" t="s">
        <v>23</v>
      </c>
      <c r="G1104" t="s">
        <v>2757</v>
      </c>
      <c r="H1104" t="s">
        <v>2758</v>
      </c>
      <c r="I1104" t="s">
        <v>26</v>
      </c>
      <c r="J1104" t="s">
        <v>27</v>
      </c>
      <c r="K1104" t="s">
        <v>266</v>
      </c>
      <c r="L1104" t="s">
        <v>267</v>
      </c>
      <c r="M1104">
        <v>10035</v>
      </c>
      <c r="N1104" t="s">
        <v>148</v>
      </c>
      <c r="O1104" t="s">
        <v>3515</v>
      </c>
      <c r="P1104" t="s">
        <v>71</v>
      </c>
      <c r="Q1104" t="s">
        <v>72</v>
      </c>
      <c r="R1104" t="s">
        <v>3516</v>
      </c>
      <c r="S1104">
        <v>1799.75</v>
      </c>
      <c r="T1104">
        <v>5</v>
      </c>
      <c r="U1104">
        <v>0</v>
      </c>
      <c r="V1104">
        <v>539.92499999999995</v>
      </c>
    </row>
    <row r="1105" spans="1:22" x14ac:dyDescent="0.3">
      <c r="A1105">
        <v>3384</v>
      </c>
      <c r="B1105" t="s">
        <v>6594</v>
      </c>
      <c r="C1105">
        <v>2012</v>
      </c>
      <c r="D1105" s="27">
        <v>41247</v>
      </c>
      <c r="E1105" s="27">
        <v>41252</v>
      </c>
      <c r="F1105" t="s">
        <v>23</v>
      </c>
      <c r="G1105" t="s">
        <v>2757</v>
      </c>
      <c r="H1105" t="s">
        <v>2758</v>
      </c>
      <c r="I1105" t="s">
        <v>26</v>
      </c>
      <c r="J1105" t="s">
        <v>27</v>
      </c>
      <c r="K1105" t="s">
        <v>266</v>
      </c>
      <c r="L1105" t="s">
        <v>267</v>
      </c>
      <c r="M1105">
        <v>10035</v>
      </c>
      <c r="N1105" t="s">
        <v>148</v>
      </c>
      <c r="O1105" t="s">
        <v>6595</v>
      </c>
      <c r="P1105" t="s">
        <v>32</v>
      </c>
      <c r="Q1105" t="s">
        <v>36</v>
      </c>
      <c r="R1105" t="s">
        <v>6596</v>
      </c>
      <c r="S1105">
        <v>384.17399999999998</v>
      </c>
      <c r="T1105">
        <v>7</v>
      </c>
      <c r="U1105">
        <v>0.1</v>
      </c>
      <c r="V1105">
        <v>29.880199999999981</v>
      </c>
    </row>
    <row r="1106" spans="1:22" x14ac:dyDescent="0.3">
      <c r="A1106">
        <v>3383</v>
      </c>
      <c r="B1106" t="s">
        <v>6594</v>
      </c>
      <c r="C1106">
        <v>2012</v>
      </c>
      <c r="D1106" s="27">
        <v>41247</v>
      </c>
      <c r="E1106" s="27">
        <v>41252</v>
      </c>
      <c r="F1106" t="s">
        <v>23</v>
      </c>
      <c r="G1106" t="s">
        <v>2757</v>
      </c>
      <c r="H1106" t="s">
        <v>2758</v>
      </c>
      <c r="I1106" t="s">
        <v>26</v>
      </c>
      <c r="J1106" t="s">
        <v>27</v>
      </c>
      <c r="K1106" t="s">
        <v>266</v>
      </c>
      <c r="L1106" t="s">
        <v>267</v>
      </c>
      <c r="M1106">
        <v>10035</v>
      </c>
      <c r="N1106" t="s">
        <v>148</v>
      </c>
      <c r="O1106" t="s">
        <v>5341</v>
      </c>
      <c r="P1106" t="s">
        <v>46</v>
      </c>
      <c r="Q1106" t="s">
        <v>173</v>
      </c>
      <c r="R1106" t="s">
        <v>5342</v>
      </c>
      <c r="S1106">
        <v>17.940000000000001</v>
      </c>
      <c r="T1106">
        <v>3</v>
      </c>
      <c r="U1106">
        <v>0</v>
      </c>
      <c r="V1106">
        <v>8.7906000000000013</v>
      </c>
    </row>
    <row r="1107" spans="1:22" x14ac:dyDescent="0.3">
      <c r="A1107">
        <v>3377</v>
      </c>
      <c r="B1107" t="s">
        <v>6581</v>
      </c>
      <c r="C1107">
        <v>2012</v>
      </c>
      <c r="D1107" s="27">
        <v>41247</v>
      </c>
      <c r="E1107" s="27">
        <v>41253</v>
      </c>
      <c r="F1107" t="s">
        <v>50</v>
      </c>
      <c r="G1107" t="s">
        <v>51</v>
      </c>
      <c r="H1107" t="s">
        <v>52</v>
      </c>
      <c r="I1107" t="s">
        <v>26</v>
      </c>
      <c r="J1107" t="s">
        <v>27</v>
      </c>
      <c r="K1107" t="s">
        <v>6102</v>
      </c>
      <c r="L1107" t="s">
        <v>267</v>
      </c>
      <c r="M1107">
        <v>11550</v>
      </c>
      <c r="N1107" t="s">
        <v>148</v>
      </c>
      <c r="O1107" t="s">
        <v>942</v>
      </c>
      <c r="P1107" t="s">
        <v>32</v>
      </c>
      <c r="Q1107" t="s">
        <v>36</v>
      </c>
      <c r="R1107" t="s">
        <v>943</v>
      </c>
      <c r="S1107">
        <v>361.76400000000001</v>
      </c>
      <c r="T1107">
        <v>2</v>
      </c>
      <c r="U1107">
        <v>0.1</v>
      </c>
      <c r="V1107">
        <v>68.333200000000005</v>
      </c>
    </row>
    <row r="1108" spans="1:22" x14ac:dyDescent="0.3">
      <c r="A1108">
        <v>3376</v>
      </c>
      <c r="B1108" t="s">
        <v>6581</v>
      </c>
      <c r="C1108">
        <v>2012</v>
      </c>
      <c r="D1108" s="27">
        <v>41247</v>
      </c>
      <c r="E1108" s="27">
        <v>41253</v>
      </c>
      <c r="F1108" t="s">
        <v>50</v>
      </c>
      <c r="G1108" t="s">
        <v>51</v>
      </c>
      <c r="H1108" t="s">
        <v>52</v>
      </c>
      <c r="I1108" t="s">
        <v>26</v>
      </c>
      <c r="J1108" t="s">
        <v>27</v>
      </c>
      <c r="K1108" t="s">
        <v>6102</v>
      </c>
      <c r="L1108" t="s">
        <v>267</v>
      </c>
      <c r="M1108">
        <v>11550</v>
      </c>
      <c r="N1108" t="s">
        <v>148</v>
      </c>
      <c r="O1108" t="s">
        <v>1682</v>
      </c>
      <c r="P1108" t="s">
        <v>71</v>
      </c>
      <c r="Q1108" t="s">
        <v>72</v>
      </c>
      <c r="R1108" t="s">
        <v>1683</v>
      </c>
      <c r="S1108">
        <v>39.96</v>
      </c>
      <c r="T1108">
        <v>4</v>
      </c>
      <c r="U1108">
        <v>0</v>
      </c>
      <c r="V1108">
        <v>10.389600000000002</v>
      </c>
    </row>
    <row r="1109" spans="1:22" x14ac:dyDescent="0.3">
      <c r="A1109">
        <v>3375</v>
      </c>
      <c r="B1109" t="s">
        <v>6581</v>
      </c>
      <c r="C1109">
        <v>2012</v>
      </c>
      <c r="D1109" s="27">
        <v>41247</v>
      </c>
      <c r="E1109" s="27">
        <v>41253</v>
      </c>
      <c r="F1109" t="s">
        <v>50</v>
      </c>
      <c r="G1109" t="s">
        <v>51</v>
      </c>
      <c r="H1109" t="s">
        <v>52</v>
      </c>
      <c r="I1109" t="s">
        <v>26</v>
      </c>
      <c r="J1109" t="s">
        <v>27</v>
      </c>
      <c r="K1109" t="s">
        <v>6102</v>
      </c>
      <c r="L1109" t="s">
        <v>267</v>
      </c>
      <c r="M1109">
        <v>11550</v>
      </c>
      <c r="N1109" t="s">
        <v>148</v>
      </c>
      <c r="O1109" t="s">
        <v>1548</v>
      </c>
      <c r="P1109" t="s">
        <v>32</v>
      </c>
      <c r="Q1109" t="s">
        <v>36</v>
      </c>
      <c r="R1109" t="s">
        <v>1549</v>
      </c>
      <c r="S1109">
        <v>364.41</v>
      </c>
      <c r="T1109">
        <v>5</v>
      </c>
      <c r="U1109">
        <v>0.1</v>
      </c>
      <c r="V1109">
        <v>8.0980000000000203</v>
      </c>
    </row>
    <row r="1110" spans="1:22" x14ac:dyDescent="0.3">
      <c r="A1110">
        <v>3374</v>
      </c>
      <c r="B1110" t="s">
        <v>6581</v>
      </c>
      <c r="C1110">
        <v>2012</v>
      </c>
      <c r="D1110" s="27">
        <v>41247</v>
      </c>
      <c r="E1110" s="27">
        <v>41253</v>
      </c>
      <c r="F1110" t="s">
        <v>50</v>
      </c>
      <c r="G1110" t="s">
        <v>51</v>
      </c>
      <c r="H1110" t="s">
        <v>52</v>
      </c>
      <c r="I1110" t="s">
        <v>26</v>
      </c>
      <c r="J1110" t="s">
        <v>27</v>
      </c>
      <c r="K1110" t="s">
        <v>6102</v>
      </c>
      <c r="L1110" t="s">
        <v>267</v>
      </c>
      <c r="M1110">
        <v>11550</v>
      </c>
      <c r="N1110" t="s">
        <v>148</v>
      </c>
      <c r="O1110" t="s">
        <v>6158</v>
      </c>
      <c r="P1110" t="s">
        <v>32</v>
      </c>
      <c r="Q1110" t="s">
        <v>65</v>
      </c>
      <c r="R1110" t="s">
        <v>6159</v>
      </c>
      <c r="S1110">
        <v>28.44</v>
      </c>
      <c r="T1110">
        <v>3</v>
      </c>
      <c r="U1110">
        <v>0</v>
      </c>
      <c r="V1110">
        <v>11.376000000000001</v>
      </c>
    </row>
    <row r="1111" spans="1:22" x14ac:dyDescent="0.3">
      <c r="A1111">
        <v>3364</v>
      </c>
      <c r="B1111" t="s">
        <v>6569</v>
      </c>
      <c r="C1111">
        <v>2012</v>
      </c>
      <c r="D1111" s="27">
        <v>41256</v>
      </c>
      <c r="E1111" s="27">
        <v>41263</v>
      </c>
      <c r="F1111" t="s">
        <v>50</v>
      </c>
      <c r="G1111" t="s">
        <v>5928</v>
      </c>
      <c r="H1111" t="s">
        <v>5929</v>
      </c>
      <c r="I1111" t="s">
        <v>102</v>
      </c>
      <c r="J1111" t="s">
        <v>27</v>
      </c>
      <c r="K1111" t="s">
        <v>6570</v>
      </c>
      <c r="L1111" t="s">
        <v>1245</v>
      </c>
      <c r="M1111">
        <v>2151</v>
      </c>
      <c r="N1111" t="s">
        <v>148</v>
      </c>
      <c r="O1111" t="s">
        <v>421</v>
      </c>
      <c r="P1111" t="s">
        <v>46</v>
      </c>
      <c r="Q1111" t="s">
        <v>75</v>
      </c>
      <c r="R1111" t="s">
        <v>422</v>
      </c>
      <c r="S1111">
        <v>37.880000000000003</v>
      </c>
      <c r="T1111">
        <v>2</v>
      </c>
      <c r="U1111">
        <v>0</v>
      </c>
      <c r="V1111">
        <v>18.940000000000001</v>
      </c>
    </row>
    <row r="1112" spans="1:22" x14ac:dyDescent="0.3">
      <c r="A1112">
        <v>3363</v>
      </c>
      <c r="B1112" t="s">
        <v>6569</v>
      </c>
      <c r="C1112">
        <v>2012</v>
      </c>
      <c r="D1112" s="27">
        <v>41256</v>
      </c>
      <c r="E1112" s="27">
        <v>41263</v>
      </c>
      <c r="F1112" t="s">
        <v>50</v>
      </c>
      <c r="G1112" t="s">
        <v>5928</v>
      </c>
      <c r="H1112" t="s">
        <v>5929</v>
      </c>
      <c r="I1112" t="s">
        <v>102</v>
      </c>
      <c r="J1112" t="s">
        <v>27</v>
      </c>
      <c r="K1112" t="s">
        <v>6570</v>
      </c>
      <c r="L1112" t="s">
        <v>1245</v>
      </c>
      <c r="M1112">
        <v>2151</v>
      </c>
      <c r="N1112" t="s">
        <v>148</v>
      </c>
      <c r="O1112" t="s">
        <v>1929</v>
      </c>
      <c r="P1112" t="s">
        <v>46</v>
      </c>
      <c r="Q1112" t="s">
        <v>90</v>
      </c>
      <c r="R1112" t="s">
        <v>1930</v>
      </c>
      <c r="S1112">
        <v>19.440000000000001</v>
      </c>
      <c r="T1112">
        <v>3</v>
      </c>
      <c r="U1112">
        <v>0</v>
      </c>
      <c r="V1112">
        <v>9.3312000000000008</v>
      </c>
    </row>
    <row r="1113" spans="1:22" x14ac:dyDescent="0.3">
      <c r="A1113">
        <v>3351</v>
      </c>
      <c r="B1113" t="s">
        <v>6557</v>
      </c>
      <c r="C1113">
        <v>2013</v>
      </c>
      <c r="D1113" s="27">
        <v>41635</v>
      </c>
      <c r="E1113" s="27">
        <v>41640</v>
      </c>
      <c r="F1113" t="s">
        <v>50</v>
      </c>
      <c r="G1113" t="s">
        <v>2016</v>
      </c>
      <c r="H1113" t="s">
        <v>2017</v>
      </c>
      <c r="I1113" t="s">
        <v>26</v>
      </c>
      <c r="J1113" t="s">
        <v>27</v>
      </c>
      <c r="K1113" t="s">
        <v>266</v>
      </c>
      <c r="L1113" t="s">
        <v>267</v>
      </c>
      <c r="M1113">
        <v>10024</v>
      </c>
      <c r="N1113" t="s">
        <v>148</v>
      </c>
      <c r="O1113" t="s">
        <v>4167</v>
      </c>
      <c r="P1113" t="s">
        <v>71</v>
      </c>
      <c r="Q1113" t="s">
        <v>161</v>
      </c>
      <c r="R1113" t="s">
        <v>4168</v>
      </c>
      <c r="S1113">
        <v>89.97</v>
      </c>
      <c r="T1113">
        <v>3</v>
      </c>
      <c r="U1113">
        <v>0</v>
      </c>
      <c r="V1113">
        <v>18.893699999999995</v>
      </c>
    </row>
    <row r="1114" spans="1:22" x14ac:dyDescent="0.3">
      <c r="A1114">
        <v>3334</v>
      </c>
      <c r="B1114" t="s">
        <v>6538</v>
      </c>
      <c r="C1114">
        <v>2014</v>
      </c>
      <c r="D1114" s="27">
        <v>41988</v>
      </c>
      <c r="E1114" s="27">
        <v>41994</v>
      </c>
      <c r="F1114" t="s">
        <v>50</v>
      </c>
      <c r="G1114" t="s">
        <v>395</v>
      </c>
      <c r="H1114" t="s">
        <v>396</v>
      </c>
      <c r="I1114" t="s">
        <v>102</v>
      </c>
      <c r="J1114" t="s">
        <v>27</v>
      </c>
      <c r="K1114" t="s">
        <v>303</v>
      </c>
      <c r="L1114" t="s">
        <v>211</v>
      </c>
      <c r="M1114">
        <v>60653</v>
      </c>
      <c r="N1114" t="s">
        <v>105</v>
      </c>
      <c r="O1114" t="s">
        <v>6541</v>
      </c>
      <c r="P1114" t="s">
        <v>32</v>
      </c>
      <c r="Q1114" t="s">
        <v>65</v>
      </c>
      <c r="R1114" t="s">
        <v>6542</v>
      </c>
      <c r="S1114">
        <v>2.032</v>
      </c>
      <c r="T1114">
        <v>1</v>
      </c>
      <c r="U1114">
        <v>0.6</v>
      </c>
      <c r="V1114">
        <v>-1.3208000000000002</v>
      </c>
    </row>
    <row r="1115" spans="1:22" x14ac:dyDescent="0.3">
      <c r="A1115">
        <v>1114</v>
      </c>
      <c r="B1115" t="s">
        <v>3251</v>
      </c>
      <c r="C1115">
        <v>2014</v>
      </c>
      <c r="D1115" s="27">
        <v>41992</v>
      </c>
      <c r="E1115" s="27">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27">
        <v>41992</v>
      </c>
      <c r="E1116" s="27">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27">
        <v>41992</v>
      </c>
      <c r="E1117" s="2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3333</v>
      </c>
      <c r="B1118" t="s">
        <v>6538</v>
      </c>
      <c r="C1118">
        <v>2014</v>
      </c>
      <c r="D1118" s="27">
        <v>41988</v>
      </c>
      <c r="E1118" s="27">
        <v>41994</v>
      </c>
      <c r="F1118" t="s">
        <v>50</v>
      </c>
      <c r="G1118" t="s">
        <v>395</v>
      </c>
      <c r="H1118" t="s">
        <v>396</v>
      </c>
      <c r="I1118" t="s">
        <v>102</v>
      </c>
      <c r="J1118" t="s">
        <v>27</v>
      </c>
      <c r="K1118" t="s">
        <v>303</v>
      </c>
      <c r="L1118" t="s">
        <v>211</v>
      </c>
      <c r="M1118">
        <v>60653</v>
      </c>
      <c r="N1118" t="s">
        <v>105</v>
      </c>
      <c r="O1118" t="s">
        <v>6456</v>
      </c>
      <c r="P1118" t="s">
        <v>71</v>
      </c>
      <c r="Q1118" t="s">
        <v>72</v>
      </c>
      <c r="R1118" t="s">
        <v>6457</v>
      </c>
      <c r="S1118">
        <v>52.679999999999993</v>
      </c>
      <c r="T1118">
        <v>3</v>
      </c>
      <c r="U1118">
        <v>0.2</v>
      </c>
      <c r="V1118">
        <v>19.754999999999999</v>
      </c>
    </row>
    <row r="1119" spans="1:22" x14ac:dyDescent="0.3">
      <c r="A1119">
        <v>3332</v>
      </c>
      <c r="B1119" t="s">
        <v>6538</v>
      </c>
      <c r="C1119">
        <v>2014</v>
      </c>
      <c r="D1119" s="27">
        <v>41988</v>
      </c>
      <c r="E1119" s="27">
        <v>41994</v>
      </c>
      <c r="F1119" t="s">
        <v>50</v>
      </c>
      <c r="G1119" t="s">
        <v>395</v>
      </c>
      <c r="H1119" t="s">
        <v>396</v>
      </c>
      <c r="I1119" t="s">
        <v>102</v>
      </c>
      <c r="J1119" t="s">
        <v>27</v>
      </c>
      <c r="K1119" t="s">
        <v>303</v>
      </c>
      <c r="L1119" t="s">
        <v>211</v>
      </c>
      <c r="M1119">
        <v>60653</v>
      </c>
      <c r="N1119" t="s">
        <v>105</v>
      </c>
      <c r="O1119" t="s">
        <v>6539</v>
      </c>
      <c r="P1119" t="s">
        <v>71</v>
      </c>
      <c r="Q1119" t="s">
        <v>161</v>
      </c>
      <c r="R1119" t="s">
        <v>6540</v>
      </c>
      <c r="S1119">
        <v>227.976</v>
      </c>
      <c r="T1119">
        <v>3</v>
      </c>
      <c r="U1119">
        <v>0.2</v>
      </c>
      <c r="V1119">
        <v>28.496999999999957</v>
      </c>
    </row>
    <row r="1120" spans="1:22" x14ac:dyDescent="0.3">
      <c r="A1120">
        <v>3322</v>
      </c>
      <c r="B1120" t="s">
        <v>6531</v>
      </c>
      <c r="C1120">
        <v>2011</v>
      </c>
      <c r="D1120" s="27">
        <v>40897</v>
      </c>
      <c r="E1120" s="27">
        <v>40902</v>
      </c>
      <c r="F1120" t="s">
        <v>50</v>
      </c>
      <c r="G1120" t="s">
        <v>6532</v>
      </c>
      <c r="H1120" t="s">
        <v>6533</v>
      </c>
      <c r="I1120" t="s">
        <v>26</v>
      </c>
      <c r="J1120" t="s">
        <v>27</v>
      </c>
      <c r="K1120" t="s">
        <v>382</v>
      </c>
      <c r="L1120" t="s">
        <v>335</v>
      </c>
      <c r="M1120">
        <v>38401</v>
      </c>
      <c r="N1120" t="s">
        <v>30</v>
      </c>
      <c r="O1120" t="s">
        <v>4284</v>
      </c>
      <c r="P1120" t="s">
        <v>46</v>
      </c>
      <c r="Q1120" t="s">
        <v>90</v>
      </c>
      <c r="R1120" t="s">
        <v>4285</v>
      </c>
      <c r="S1120">
        <v>25.920000000000005</v>
      </c>
      <c r="T1120">
        <v>5</v>
      </c>
      <c r="U1120">
        <v>0.2</v>
      </c>
      <c r="V1120">
        <v>9.0719999999999992</v>
      </c>
    </row>
    <row r="1121" spans="1:22" x14ac:dyDescent="0.3">
      <c r="A1121">
        <v>3321</v>
      </c>
      <c r="B1121" t="s">
        <v>6531</v>
      </c>
      <c r="C1121">
        <v>2011</v>
      </c>
      <c r="D1121" s="27">
        <v>40897</v>
      </c>
      <c r="E1121" s="27">
        <v>40902</v>
      </c>
      <c r="F1121" t="s">
        <v>50</v>
      </c>
      <c r="G1121" t="s">
        <v>6532</v>
      </c>
      <c r="H1121" t="s">
        <v>6533</v>
      </c>
      <c r="I1121" t="s">
        <v>26</v>
      </c>
      <c r="J1121" t="s">
        <v>27</v>
      </c>
      <c r="K1121" t="s">
        <v>382</v>
      </c>
      <c r="L1121" t="s">
        <v>335</v>
      </c>
      <c r="M1121">
        <v>38401</v>
      </c>
      <c r="N1121" t="s">
        <v>30</v>
      </c>
      <c r="O1121" t="s">
        <v>686</v>
      </c>
      <c r="P1121" t="s">
        <v>32</v>
      </c>
      <c r="Q1121" t="s">
        <v>36</v>
      </c>
      <c r="R1121" t="s">
        <v>687</v>
      </c>
      <c r="S1121">
        <v>662.88</v>
      </c>
      <c r="T1121">
        <v>3</v>
      </c>
      <c r="U1121">
        <v>0.2</v>
      </c>
      <c r="V1121">
        <v>74.573999999999955</v>
      </c>
    </row>
    <row r="1122" spans="1:22" x14ac:dyDescent="0.3">
      <c r="A1122">
        <v>3320</v>
      </c>
      <c r="B1122" t="s">
        <v>6531</v>
      </c>
      <c r="C1122">
        <v>2011</v>
      </c>
      <c r="D1122" s="27">
        <v>40897</v>
      </c>
      <c r="E1122" s="27">
        <v>40902</v>
      </c>
      <c r="F1122" t="s">
        <v>50</v>
      </c>
      <c r="G1122" t="s">
        <v>6532</v>
      </c>
      <c r="H1122" t="s">
        <v>6533</v>
      </c>
      <c r="I1122" t="s">
        <v>26</v>
      </c>
      <c r="J1122" t="s">
        <v>27</v>
      </c>
      <c r="K1122" t="s">
        <v>382</v>
      </c>
      <c r="L1122" t="s">
        <v>335</v>
      </c>
      <c r="M1122">
        <v>38401</v>
      </c>
      <c r="N1122" t="s">
        <v>30</v>
      </c>
      <c r="O1122" t="s">
        <v>4109</v>
      </c>
      <c r="P1122" t="s">
        <v>46</v>
      </c>
      <c r="Q1122" t="s">
        <v>78</v>
      </c>
      <c r="R1122" t="s">
        <v>4110</v>
      </c>
      <c r="S1122">
        <v>43.512</v>
      </c>
      <c r="T1122">
        <v>7</v>
      </c>
      <c r="U1122">
        <v>0.2</v>
      </c>
      <c r="V1122">
        <v>3.8073000000000015</v>
      </c>
    </row>
    <row r="1123" spans="1:22" x14ac:dyDescent="0.3">
      <c r="A1123">
        <v>3316</v>
      </c>
      <c r="B1123" t="s">
        <v>6528</v>
      </c>
      <c r="C1123">
        <v>2014</v>
      </c>
      <c r="D1123" s="27">
        <v>41998</v>
      </c>
      <c r="E1123" s="27">
        <v>42002</v>
      </c>
      <c r="F1123" t="s">
        <v>50</v>
      </c>
      <c r="G1123" t="s">
        <v>5793</v>
      </c>
      <c r="H1123" t="s">
        <v>5794</v>
      </c>
      <c r="I1123" t="s">
        <v>26</v>
      </c>
      <c r="J1123" t="s">
        <v>27</v>
      </c>
      <c r="K1123" t="s">
        <v>2343</v>
      </c>
      <c r="L1123" t="s">
        <v>267</v>
      </c>
      <c r="M1123">
        <v>11572</v>
      </c>
      <c r="N1123" t="s">
        <v>148</v>
      </c>
      <c r="O1123" t="s">
        <v>4474</v>
      </c>
      <c r="P1123" t="s">
        <v>46</v>
      </c>
      <c r="Q1123" t="s">
        <v>75</v>
      </c>
      <c r="R1123" t="s">
        <v>4475</v>
      </c>
      <c r="S1123">
        <v>14.376000000000001</v>
      </c>
      <c r="T1123">
        <v>3</v>
      </c>
      <c r="U1123">
        <v>0.2</v>
      </c>
      <c r="V1123">
        <v>4.8518999999999997</v>
      </c>
    </row>
    <row r="1124" spans="1:22" x14ac:dyDescent="0.3">
      <c r="A1124">
        <v>3315</v>
      </c>
      <c r="B1124" t="s">
        <v>6528</v>
      </c>
      <c r="C1124">
        <v>2014</v>
      </c>
      <c r="D1124" s="27">
        <v>41998</v>
      </c>
      <c r="E1124" s="27">
        <v>42002</v>
      </c>
      <c r="F1124" t="s">
        <v>50</v>
      </c>
      <c r="G1124" t="s">
        <v>5793</v>
      </c>
      <c r="H1124" t="s">
        <v>5794</v>
      </c>
      <c r="I1124" t="s">
        <v>26</v>
      </c>
      <c r="J1124" t="s">
        <v>27</v>
      </c>
      <c r="K1124" t="s">
        <v>2343</v>
      </c>
      <c r="L1124" t="s">
        <v>267</v>
      </c>
      <c r="M1124">
        <v>11572</v>
      </c>
      <c r="N1124" t="s">
        <v>148</v>
      </c>
      <c r="O1124" t="s">
        <v>1164</v>
      </c>
      <c r="P1124" t="s">
        <v>32</v>
      </c>
      <c r="Q1124" t="s">
        <v>36</v>
      </c>
      <c r="R1124" t="s">
        <v>1165</v>
      </c>
      <c r="S1124">
        <v>271.76400000000001</v>
      </c>
      <c r="T1124">
        <v>2</v>
      </c>
      <c r="U1124">
        <v>0.1</v>
      </c>
      <c r="V1124">
        <v>48.313600000000008</v>
      </c>
    </row>
    <row r="1125" spans="1:22" x14ac:dyDescent="0.3">
      <c r="A1125">
        <v>3309</v>
      </c>
      <c r="B1125" t="s">
        <v>6523</v>
      </c>
      <c r="C1125">
        <v>2011</v>
      </c>
      <c r="D1125" s="27">
        <v>40907</v>
      </c>
      <c r="E1125" s="27">
        <v>40909</v>
      </c>
      <c r="F1125" t="s">
        <v>23</v>
      </c>
      <c r="G1125" t="s">
        <v>3427</v>
      </c>
      <c r="H1125" t="s">
        <v>3428</v>
      </c>
      <c r="I1125" t="s">
        <v>41</v>
      </c>
      <c r="J1125" t="s">
        <v>27</v>
      </c>
      <c r="K1125" t="s">
        <v>1986</v>
      </c>
      <c r="L1125" t="s">
        <v>104</v>
      </c>
      <c r="M1125">
        <v>78041</v>
      </c>
      <c r="N1125" t="s">
        <v>105</v>
      </c>
      <c r="O1125" t="s">
        <v>1018</v>
      </c>
      <c r="P1125" t="s">
        <v>71</v>
      </c>
      <c r="Q1125" t="s">
        <v>161</v>
      </c>
      <c r="R1125" t="s">
        <v>1019</v>
      </c>
      <c r="S1125">
        <v>47.984000000000002</v>
      </c>
      <c r="T1125">
        <v>2</v>
      </c>
      <c r="U1125">
        <v>0.2</v>
      </c>
      <c r="V1125">
        <v>14.395200000000004</v>
      </c>
    </row>
    <row r="1126" spans="1:22" x14ac:dyDescent="0.3">
      <c r="A1126">
        <v>3308</v>
      </c>
      <c r="B1126" t="s">
        <v>6523</v>
      </c>
      <c r="C1126">
        <v>2011</v>
      </c>
      <c r="D1126" s="27">
        <v>40907</v>
      </c>
      <c r="E1126" s="27">
        <v>40909</v>
      </c>
      <c r="F1126" t="s">
        <v>23</v>
      </c>
      <c r="G1126" t="s">
        <v>3427</v>
      </c>
      <c r="H1126" t="s">
        <v>3428</v>
      </c>
      <c r="I1126" t="s">
        <v>41</v>
      </c>
      <c r="J1126" t="s">
        <v>27</v>
      </c>
      <c r="K1126" t="s">
        <v>1986</v>
      </c>
      <c r="L1126" t="s">
        <v>104</v>
      </c>
      <c r="M1126">
        <v>78041</v>
      </c>
      <c r="N1126" t="s">
        <v>105</v>
      </c>
      <c r="O1126" t="s">
        <v>1253</v>
      </c>
      <c r="P1126" t="s">
        <v>46</v>
      </c>
      <c r="Q1126" t="s">
        <v>75</v>
      </c>
      <c r="R1126" t="s">
        <v>1254</v>
      </c>
      <c r="S1126">
        <v>2.2859999999999996</v>
      </c>
      <c r="T1126">
        <v>3</v>
      </c>
      <c r="U1126">
        <v>0.8</v>
      </c>
      <c r="V1126">
        <v>-3.6576000000000004</v>
      </c>
    </row>
    <row r="1127" spans="1:22" x14ac:dyDescent="0.3">
      <c r="A1127">
        <v>3307</v>
      </c>
      <c r="B1127" t="s">
        <v>6523</v>
      </c>
      <c r="C1127">
        <v>2011</v>
      </c>
      <c r="D1127" s="27">
        <v>40907</v>
      </c>
      <c r="E1127" s="27">
        <v>40909</v>
      </c>
      <c r="F1127" t="s">
        <v>23</v>
      </c>
      <c r="G1127" t="s">
        <v>3427</v>
      </c>
      <c r="H1127" t="s">
        <v>3428</v>
      </c>
      <c r="I1127" t="s">
        <v>41</v>
      </c>
      <c r="J1127" t="s">
        <v>27</v>
      </c>
      <c r="K1127" t="s">
        <v>1986</v>
      </c>
      <c r="L1127" t="s">
        <v>104</v>
      </c>
      <c r="M1127">
        <v>78041</v>
      </c>
      <c r="N1127" t="s">
        <v>105</v>
      </c>
      <c r="O1127" t="s">
        <v>3208</v>
      </c>
      <c r="P1127" t="s">
        <v>71</v>
      </c>
      <c r="Q1127" t="s">
        <v>72</v>
      </c>
      <c r="R1127" t="s">
        <v>3209</v>
      </c>
      <c r="S1127">
        <v>328.77600000000007</v>
      </c>
      <c r="T1127">
        <v>3</v>
      </c>
      <c r="U1127">
        <v>0.2</v>
      </c>
      <c r="V1127">
        <v>28.767899999999997</v>
      </c>
    </row>
    <row r="1128" spans="1:22" x14ac:dyDescent="0.3">
      <c r="A1128">
        <v>3306</v>
      </c>
      <c r="B1128" t="s">
        <v>6523</v>
      </c>
      <c r="C1128">
        <v>2011</v>
      </c>
      <c r="D1128" s="27">
        <v>40907</v>
      </c>
      <c r="E1128" s="27">
        <v>40909</v>
      </c>
      <c r="F1128" t="s">
        <v>23</v>
      </c>
      <c r="G1128" t="s">
        <v>3427</v>
      </c>
      <c r="H1128" t="s">
        <v>3428</v>
      </c>
      <c r="I1128" t="s">
        <v>41</v>
      </c>
      <c r="J1128" t="s">
        <v>27</v>
      </c>
      <c r="K1128" t="s">
        <v>1986</v>
      </c>
      <c r="L1128" t="s">
        <v>104</v>
      </c>
      <c r="M1128">
        <v>78041</v>
      </c>
      <c r="N1128" t="s">
        <v>105</v>
      </c>
      <c r="O1128" t="s">
        <v>4964</v>
      </c>
      <c r="P1128" t="s">
        <v>71</v>
      </c>
      <c r="Q1128" t="s">
        <v>72</v>
      </c>
      <c r="R1128" t="s">
        <v>4965</v>
      </c>
      <c r="S1128">
        <v>217.58400000000003</v>
      </c>
      <c r="T1128">
        <v>2</v>
      </c>
      <c r="U1128">
        <v>0.2</v>
      </c>
      <c r="V1128">
        <v>19.03860000000001</v>
      </c>
    </row>
    <row r="1129" spans="1:22" x14ac:dyDescent="0.3">
      <c r="A1129">
        <v>3305</v>
      </c>
      <c r="B1129" t="s">
        <v>6523</v>
      </c>
      <c r="C1129">
        <v>2011</v>
      </c>
      <c r="D1129" s="27">
        <v>40907</v>
      </c>
      <c r="E1129" s="27">
        <v>40909</v>
      </c>
      <c r="F1129" t="s">
        <v>23</v>
      </c>
      <c r="G1129" t="s">
        <v>3427</v>
      </c>
      <c r="H1129" t="s">
        <v>3428</v>
      </c>
      <c r="I1129" t="s">
        <v>41</v>
      </c>
      <c r="J1129" t="s">
        <v>27</v>
      </c>
      <c r="K1129" t="s">
        <v>1986</v>
      </c>
      <c r="L1129" t="s">
        <v>104</v>
      </c>
      <c r="M1129">
        <v>78041</v>
      </c>
      <c r="N1129" t="s">
        <v>105</v>
      </c>
      <c r="O1129" t="s">
        <v>3483</v>
      </c>
      <c r="P1129" t="s">
        <v>46</v>
      </c>
      <c r="Q1129" t="s">
        <v>173</v>
      </c>
      <c r="R1129" t="s">
        <v>3484</v>
      </c>
      <c r="S1129">
        <v>12.984000000000002</v>
      </c>
      <c r="T1129">
        <v>3</v>
      </c>
      <c r="U1129">
        <v>0.2</v>
      </c>
      <c r="V1129">
        <v>4.7066999999999997</v>
      </c>
    </row>
    <row r="1130" spans="1:22" x14ac:dyDescent="0.3">
      <c r="A1130">
        <v>3294</v>
      </c>
      <c r="B1130" t="s">
        <v>6513</v>
      </c>
      <c r="C1130">
        <v>2011</v>
      </c>
      <c r="D1130" s="27">
        <v>40903</v>
      </c>
      <c r="E1130" s="27">
        <v>40907</v>
      </c>
      <c r="F1130" t="s">
        <v>50</v>
      </c>
      <c r="G1130" t="s">
        <v>2035</v>
      </c>
      <c r="H1130" t="s">
        <v>2036</v>
      </c>
      <c r="I1130" t="s">
        <v>26</v>
      </c>
      <c r="J1130" t="s">
        <v>27</v>
      </c>
      <c r="K1130" t="s">
        <v>947</v>
      </c>
      <c r="L1130" t="s">
        <v>43</v>
      </c>
      <c r="M1130">
        <v>92024</v>
      </c>
      <c r="N1130" t="s">
        <v>44</v>
      </c>
      <c r="O1130" t="s">
        <v>3316</v>
      </c>
      <c r="P1130" t="s">
        <v>32</v>
      </c>
      <c r="Q1130" t="s">
        <v>65</v>
      </c>
      <c r="R1130" t="s">
        <v>3317</v>
      </c>
      <c r="S1130">
        <v>3.48</v>
      </c>
      <c r="T1130">
        <v>2</v>
      </c>
      <c r="U1130">
        <v>0</v>
      </c>
      <c r="V1130">
        <v>1.1135999999999999</v>
      </c>
    </row>
    <row r="1131" spans="1:22" x14ac:dyDescent="0.3">
      <c r="A1131">
        <v>3293</v>
      </c>
      <c r="B1131" t="s">
        <v>6513</v>
      </c>
      <c r="C1131">
        <v>2011</v>
      </c>
      <c r="D1131" s="27">
        <v>40903</v>
      </c>
      <c r="E1131" s="27">
        <v>40907</v>
      </c>
      <c r="F1131" t="s">
        <v>50</v>
      </c>
      <c r="G1131" t="s">
        <v>2035</v>
      </c>
      <c r="H1131" t="s">
        <v>2036</v>
      </c>
      <c r="I1131" t="s">
        <v>26</v>
      </c>
      <c r="J1131" t="s">
        <v>27</v>
      </c>
      <c r="K1131" t="s">
        <v>947</v>
      </c>
      <c r="L1131" t="s">
        <v>43</v>
      </c>
      <c r="M1131">
        <v>92024</v>
      </c>
      <c r="N1131" t="s">
        <v>44</v>
      </c>
      <c r="O1131" t="s">
        <v>718</v>
      </c>
      <c r="P1131" t="s">
        <v>46</v>
      </c>
      <c r="Q1131" t="s">
        <v>578</v>
      </c>
      <c r="R1131" t="s">
        <v>719</v>
      </c>
      <c r="S1131">
        <v>11.91</v>
      </c>
      <c r="T1131">
        <v>3</v>
      </c>
      <c r="U1131">
        <v>0</v>
      </c>
      <c r="V1131">
        <v>0.11909999999999954</v>
      </c>
    </row>
    <row r="1132" spans="1:22" x14ac:dyDescent="0.3">
      <c r="A1132">
        <v>3291</v>
      </c>
      <c r="B1132" t="s">
        <v>6508</v>
      </c>
      <c r="C1132">
        <v>2012</v>
      </c>
      <c r="D1132" s="27">
        <v>41256</v>
      </c>
      <c r="E1132" s="27">
        <v>41258</v>
      </c>
      <c r="F1132" t="s">
        <v>188</v>
      </c>
      <c r="G1132" t="s">
        <v>2983</v>
      </c>
      <c r="H1132" t="s">
        <v>2984</v>
      </c>
      <c r="I1132" t="s">
        <v>26</v>
      </c>
      <c r="J1132" t="s">
        <v>27</v>
      </c>
      <c r="K1132" t="s">
        <v>6509</v>
      </c>
      <c r="L1132" t="s">
        <v>43</v>
      </c>
      <c r="M1132">
        <v>92592</v>
      </c>
      <c r="N1132" t="s">
        <v>44</v>
      </c>
      <c r="O1132" t="s">
        <v>6510</v>
      </c>
      <c r="P1132" t="s">
        <v>71</v>
      </c>
      <c r="Q1132" t="s">
        <v>161</v>
      </c>
      <c r="R1132" t="s">
        <v>6511</v>
      </c>
      <c r="S1132">
        <v>36.24</v>
      </c>
      <c r="T1132">
        <v>1</v>
      </c>
      <c r="U1132">
        <v>0</v>
      </c>
      <c r="V1132">
        <v>15.220800000000001</v>
      </c>
    </row>
    <row r="1133" spans="1:22" x14ac:dyDescent="0.3">
      <c r="A1133">
        <v>3290</v>
      </c>
      <c r="B1133" t="s">
        <v>6508</v>
      </c>
      <c r="C1133">
        <v>2012</v>
      </c>
      <c r="D1133" s="27">
        <v>41256</v>
      </c>
      <c r="E1133" s="27">
        <v>41258</v>
      </c>
      <c r="F1133" t="s">
        <v>188</v>
      </c>
      <c r="G1133" t="s">
        <v>2983</v>
      </c>
      <c r="H1133" t="s">
        <v>2984</v>
      </c>
      <c r="I1133" t="s">
        <v>26</v>
      </c>
      <c r="J1133" t="s">
        <v>27</v>
      </c>
      <c r="K1133" t="s">
        <v>6509</v>
      </c>
      <c r="L1133" t="s">
        <v>43</v>
      </c>
      <c r="M1133">
        <v>92592</v>
      </c>
      <c r="N1133" t="s">
        <v>44</v>
      </c>
      <c r="O1133" t="s">
        <v>458</v>
      </c>
      <c r="P1133" t="s">
        <v>71</v>
      </c>
      <c r="Q1133" t="s">
        <v>161</v>
      </c>
      <c r="R1133" t="s">
        <v>459</v>
      </c>
      <c r="S1133">
        <v>248.85000000000002</v>
      </c>
      <c r="T1133">
        <v>5</v>
      </c>
      <c r="U1133">
        <v>0</v>
      </c>
      <c r="V1133">
        <v>27.373499999999993</v>
      </c>
    </row>
    <row r="1134" spans="1:22" x14ac:dyDescent="0.3">
      <c r="A1134">
        <v>1133</v>
      </c>
      <c r="B1134" t="s">
        <v>3277</v>
      </c>
      <c r="C1134">
        <v>2013</v>
      </c>
      <c r="D1134" s="27">
        <v>41615</v>
      </c>
      <c r="E1134" s="27">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3289</v>
      </c>
      <c r="B1135" t="s">
        <v>6508</v>
      </c>
      <c r="C1135">
        <v>2012</v>
      </c>
      <c r="D1135" s="27">
        <v>41256</v>
      </c>
      <c r="E1135" s="27">
        <v>41258</v>
      </c>
      <c r="F1135" t="s">
        <v>188</v>
      </c>
      <c r="G1135" t="s">
        <v>2983</v>
      </c>
      <c r="H1135" t="s">
        <v>2984</v>
      </c>
      <c r="I1135" t="s">
        <v>26</v>
      </c>
      <c r="J1135" t="s">
        <v>27</v>
      </c>
      <c r="K1135" t="s">
        <v>6509</v>
      </c>
      <c r="L1135" t="s">
        <v>43</v>
      </c>
      <c r="M1135">
        <v>92592</v>
      </c>
      <c r="N1135" t="s">
        <v>44</v>
      </c>
      <c r="O1135" t="s">
        <v>1372</v>
      </c>
      <c r="P1135" t="s">
        <v>46</v>
      </c>
      <c r="Q1135" t="s">
        <v>75</v>
      </c>
      <c r="R1135" t="s">
        <v>1373</v>
      </c>
      <c r="S1135">
        <v>29.2</v>
      </c>
      <c r="T1135">
        <v>5</v>
      </c>
      <c r="U1135">
        <v>0.2</v>
      </c>
      <c r="V1135">
        <v>9.8549999999999969</v>
      </c>
    </row>
    <row r="1136" spans="1:22" x14ac:dyDescent="0.3">
      <c r="A1136">
        <v>3288</v>
      </c>
      <c r="B1136" t="s">
        <v>6508</v>
      </c>
      <c r="C1136">
        <v>2012</v>
      </c>
      <c r="D1136" s="27">
        <v>41256</v>
      </c>
      <c r="E1136" s="27">
        <v>41258</v>
      </c>
      <c r="F1136" t="s">
        <v>188</v>
      </c>
      <c r="G1136" t="s">
        <v>2983</v>
      </c>
      <c r="H1136" t="s">
        <v>2984</v>
      </c>
      <c r="I1136" t="s">
        <v>26</v>
      </c>
      <c r="J1136" t="s">
        <v>27</v>
      </c>
      <c r="K1136" t="s">
        <v>6509</v>
      </c>
      <c r="L1136" t="s">
        <v>43</v>
      </c>
      <c r="M1136">
        <v>92592</v>
      </c>
      <c r="N1136" t="s">
        <v>44</v>
      </c>
      <c r="O1136" t="s">
        <v>2487</v>
      </c>
      <c r="P1136" t="s">
        <v>71</v>
      </c>
      <c r="Q1136" t="s">
        <v>72</v>
      </c>
      <c r="R1136" t="s">
        <v>2981</v>
      </c>
      <c r="S1136">
        <v>494.37600000000009</v>
      </c>
      <c r="T1136">
        <v>3</v>
      </c>
      <c r="U1136">
        <v>0.2</v>
      </c>
      <c r="V1136">
        <v>49.437599999999975</v>
      </c>
    </row>
    <row r="1137" spans="1:22" x14ac:dyDescent="0.3">
      <c r="A1137">
        <v>1136</v>
      </c>
      <c r="B1137" t="s">
        <v>3282</v>
      </c>
      <c r="C1137">
        <v>2013</v>
      </c>
      <c r="D1137" s="27">
        <v>41620</v>
      </c>
      <c r="E1137" s="2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3272</v>
      </c>
      <c r="B1138" t="s">
        <v>6495</v>
      </c>
      <c r="C1138">
        <v>2012</v>
      </c>
      <c r="D1138" s="27">
        <v>41270</v>
      </c>
      <c r="E1138" s="27">
        <v>41272</v>
      </c>
      <c r="F1138" t="s">
        <v>23</v>
      </c>
      <c r="G1138" t="s">
        <v>5715</v>
      </c>
      <c r="H1138" t="s">
        <v>5716</v>
      </c>
      <c r="I1138" t="s">
        <v>41</v>
      </c>
      <c r="J1138" t="s">
        <v>27</v>
      </c>
      <c r="K1138" t="s">
        <v>6496</v>
      </c>
      <c r="L1138" t="s">
        <v>43</v>
      </c>
      <c r="M1138">
        <v>93277</v>
      </c>
      <c r="N1138" t="s">
        <v>44</v>
      </c>
      <c r="O1138" t="s">
        <v>5931</v>
      </c>
      <c r="P1138" t="s">
        <v>71</v>
      </c>
      <c r="Q1138" t="s">
        <v>161</v>
      </c>
      <c r="R1138" t="s">
        <v>5932</v>
      </c>
      <c r="S1138">
        <v>7.92</v>
      </c>
      <c r="T1138">
        <v>8</v>
      </c>
      <c r="U1138">
        <v>0</v>
      </c>
      <c r="V1138">
        <v>3.4848000000000008</v>
      </c>
    </row>
    <row r="1139" spans="1:22" x14ac:dyDescent="0.3">
      <c r="A1139">
        <v>3259</v>
      </c>
      <c r="B1139" t="s">
        <v>6477</v>
      </c>
      <c r="C1139">
        <v>2013</v>
      </c>
      <c r="D1139" s="27">
        <v>41618</v>
      </c>
      <c r="E1139" s="27">
        <v>41623</v>
      </c>
      <c r="F1139" t="s">
        <v>23</v>
      </c>
      <c r="G1139" t="s">
        <v>3856</v>
      </c>
      <c r="H1139" t="s">
        <v>3857</v>
      </c>
      <c r="I1139" t="s">
        <v>41</v>
      </c>
      <c r="J1139" t="s">
        <v>27</v>
      </c>
      <c r="K1139" t="s">
        <v>612</v>
      </c>
      <c r="L1139" t="s">
        <v>335</v>
      </c>
      <c r="M1139">
        <v>37064</v>
      </c>
      <c r="N1139" t="s">
        <v>30</v>
      </c>
      <c r="O1139" t="s">
        <v>2709</v>
      </c>
      <c r="P1139" t="s">
        <v>46</v>
      </c>
      <c r="Q1139" t="s">
        <v>75</v>
      </c>
      <c r="R1139" t="s">
        <v>2710</v>
      </c>
      <c r="S1139">
        <v>2.9460000000000006</v>
      </c>
      <c r="T1139">
        <v>2</v>
      </c>
      <c r="U1139">
        <v>0.7</v>
      </c>
      <c r="V1139">
        <v>-2.0621999999999998</v>
      </c>
    </row>
    <row r="1140" spans="1:22" x14ac:dyDescent="0.3">
      <c r="A1140">
        <v>3258</v>
      </c>
      <c r="B1140" t="s">
        <v>6477</v>
      </c>
      <c r="C1140">
        <v>2013</v>
      </c>
      <c r="D1140" s="27">
        <v>41618</v>
      </c>
      <c r="E1140" s="27">
        <v>41623</v>
      </c>
      <c r="F1140" t="s">
        <v>23</v>
      </c>
      <c r="G1140" t="s">
        <v>3856</v>
      </c>
      <c r="H1140" t="s">
        <v>3857</v>
      </c>
      <c r="I1140" t="s">
        <v>41</v>
      </c>
      <c r="J1140" t="s">
        <v>27</v>
      </c>
      <c r="K1140" t="s">
        <v>612</v>
      </c>
      <c r="L1140" t="s">
        <v>335</v>
      </c>
      <c r="M1140">
        <v>37064</v>
      </c>
      <c r="N1140" t="s">
        <v>30</v>
      </c>
      <c r="O1140" t="s">
        <v>3806</v>
      </c>
      <c r="P1140" t="s">
        <v>32</v>
      </c>
      <c r="Q1140" t="s">
        <v>56</v>
      </c>
      <c r="R1140" t="s">
        <v>3807</v>
      </c>
      <c r="S1140">
        <v>79.97399999999999</v>
      </c>
      <c r="T1140">
        <v>3</v>
      </c>
      <c r="U1140">
        <v>0.4</v>
      </c>
      <c r="V1140">
        <v>-29.323800000000006</v>
      </c>
    </row>
    <row r="1141" spans="1:22" x14ac:dyDescent="0.3">
      <c r="A1141">
        <v>3251</v>
      </c>
      <c r="B1141" t="s">
        <v>6469</v>
      </c>
      <c r="C1141">
        <v>2013</v>
      </c>
      <c r="D1141" s="27">
        <v>41632</v>
      </c>
      <c r="E1141" s="27">
        <v>41638</v>
      </c>
      <c r="F1141" t="s">
        <v>50</v>
      </c>
      <c r="G1141" t="s">
        <v>4924</v>
      </c>
      <c r="H1141" t="s">
        <v>4925</v>
      </c>
      <c r="I1141" t="s">
        <v>41</v>
      </c>
      <c r="J1141" t="s">
        <v>27</v>
      </c>
      <c r="K1141" t="s">
        <v>6470</v>
      </c>
      <c r="L1141" t="s">
        <v>238</v>
      </c>
      <c r="M1141">
        <v>49505</v>
      </c>
      <c r="N1141" t="s">
        <v>105</v>
      </c>
      <c r="O1141" t="s">
        <v>4187</v>
      </c>
      <c r="P1141" t="s">
        <v>46</v>
      </c>
      <c r="Q1141" t="s">
        <v>269</v>
      </c>
      <c r="R1141" t="s">
        <v>4188</v>
      </c>
      <c r="S1141">
        <v>24.849999999999998</v>
      </c>
      <c r="T1141">
        <v>7</v>
      </c>
      <c r="U1141">
        <v>0</v>
      </c>
      <c r="V1141">
        <v>11.679499999999999</v>
      </c>
    </row>
    <row r="1142" spans="1:22" x14ac:dyDescent="0.3">
      <c r="A1142">
        <v>3248</v>
      </c>
      <c r="B1142" t="s">
        <v>6465</v>
      </c>
      <c r="C1142">
        <v>2014</v>
      </c>
      <c r="D1142" s="27">
        <v>41984</v>
      </c>
      <c r="E1142" s="27">
        <v>41986</v>
      </c>
      <c r="F1142" t="s">
        <v>23</v>
      </c>
      <c r="G1142" t="s">
        <v>1131</v>
      </c>
      <c r="H1142" t="s">
        <v>1132</v>
      </c>
      <c r="I1142" t="s">
        <v>41</v>
      </c>
      <c r="J1142" t="s">
        <v>27</v>
      </c>
      <c r="K1142" t="s">
        <v>95</v>
      </c>
      <c r="L1142" t="s">
        <v>96</v>
      </c>
      <c r="M1142">
        <v>98103</v>
      </c>
      <c r="N1142" t="s">
        <v>44</v>
      </c>
      <c r="O1142" t="s">
        <v>6466</v>
      </c>
      <c r="P1142" t="s">
        <v>46</v>
      </c>
      <c r="Q1142" t="s">
        <v>68</v>
      </c>
      <c r="R1142" t="s">
        <v>6467</v>
      </c>
      <c r="S1142">
        <v>18.240000000000002</v>
      </c>
      <c r="T1142">
        <v>3</v>
      </c>
      <c r="U1142">
        <v>0</v>
      </c>
      <c r="V1142">
        <v>5.2895999999999983</v>
      </c>
    </row>
    <row r="1143" spans="1:22" x14ac:dyDescent="0.3">
      <c r="A1143">
        <v>3247</v>
      </c>
      <c r="B1143" t="s">
        <v>6465</v>
      </c>
      <c r="C1143">
        <v>2014</v>
      </c>
      <c r="D1143" s="27">
        <v>41984</v>
      </c>
      <c r="E1143" s="27">
        <v>41986</v>
      </c>
      <c r="F1143" t="s">
        <v>23</v>
      </c>
      <c r="G1143" t="s">
        <v>1131</v>
      </c>
      <c r="H1143" t="s">
        <v>1132</v>
      </c>
      <c r="I1143" t="s">
        <v>41</v>
      </c>
      <c r="J1143" t="s">
        <v>27</v>
      </c>
      <c r="K1143" t="s">
        <v>95</v>
      </c>
      <c r="L1143" t="s">
        <v>96</v>
      </c>
      <c r="M1143">
        <v>98103</v>
      </c>
      <c r="N1143" t="s">
        <v>44</v>
      </c>
      <c r="O1143" t="s">
        <v>1542</v>
      </c>
      <c r="P1143" t="s">
        <v>46</v>
      </c>
      <c r="Q1143" t="s">
        <v>59</v>
      </c>
      <c r="R1143" t="s">
        <v>1543</v>
      </c>
      <c r="S1143">
        <v>324.90000000000003</v>
      </c>
      <c r="T1143">
        <v>5</v>
      </c>
      <c r="U1143">
        <v>0</v>
      </c>
      <c r="V1143">
        <v>38.988000000000014</v>
      </c>
    </row>
    <row r="1144" spans="1:22" x14ac:dyDescent="0.3">
      <c r="A1144">
        <v>3246</v>
      </c>
      <c r="B1144" t="s">
        <v>6465</v>
      </c>
      <c r="C1144">
        <v>2014</v>
      </c>
      <c r="D1144" s="27">
        <v>41984</v>
      </c>
      <c r="E1144" s="27">
        <v>41986</v>
      </c>
      <c r="F1144" t="s">
        <v>23</v>
      </c>
      <c r="G1144" t="s">
        <v>1131</v>
      </c>
      <c r="H1144" t="s">
        <v>1132</v>
      </c>
      <c r="I1144" t="s">
        <v>41</v>
      </c>
      <c r="J1144" t="s">
        <v>27</v>
      </c>
      <c r="K1144" t="s">
        <v>95</v>
      </c>
      <c r="L1144" t="s">
        <v>96</v>
      </c>
      <c r="M1144">
        <v>98103</v>
      </c>
      <c r="N1144" t="s">
        <v>44</v>
      </c>
      <c r="O1144" t="s">
        <v>3765</v>
      </c>
      <c r="P1144" t="s">
        <v>71</v>
      </c>
      <c r="Q1144" t="s">
        <v>161</v>
      </c>
      <c r="R1144" t="s">
        <v>3766</v>
      </c>
      <c r="S1144">
        <v>49.08</v>
      </c>
      <c r="T1144">
        <v>3</v>
      </c>
      <c r="U1144">
        <v>0</v>
      </c>
      <c r="V1144">
        <v>4.9079999999999977</v>
      </c>
    </row>
    <row r="1145" spans="1:22" x14ac:dyDescent="0.3">
      <c r="A1145">
        <v>3245</v>
      </c>
      <c r="B1145" t="s">
        <v>6460</v>
      </c>
      <c r="C1145">
        <v>2014</v>
      </c>
      <c r="D1145" s="27">
        <v>41975</v>
      </c>
      <c r="E1145" s="27">
        <v>41979</v>
      </c>
      <c r="F1145" t="s">
        <v>50</v>
      </c>
      <c r="G1145" t="s">
        <v>6461</v>
      </c>
      <c r="H1145" t="s">
        <v>6462</v>
      </c>
      <c r="I1145" t="s">
        <v>26</v>
      </c>
      <c r="J1145" t="s">
        <v>27</v>
      </c>
      <c r="K1145" t="s">
        <v>758</v>
      </c>
      <c r="L1145" t="s">
        <v>104</v>
      </c>
      <c r="M1145">
        <v>75051</v>
      </c>
      <c r="N1145" t="s">
        <v>105</v>
      </c>
      <c r="O1145" t="s">
        <v>1164</v>
      </c>
      <c r="P1145" t="s">
        <v>32</v>
      </c>
      <c r="Q1145" t="s">
        <v>36</v>
      </c>
      <c r="R1145" t="s">
        <v>1165</v>
      </c>
      <c r="S1145">
        <v>317.05799999999999</v>
      </c>
      <c r="T1145">
        <v>3</v>
      </c>
      <c r="U1145">
        <v>0.3</v>
      </c>
      <c r="V1145">
        <v>-18.117599999999996</v>
      </c>
    </row>
    <row r="1146" spans="1:22" x14ac:dyDescent="0.3">
      <c r="A1146">
        <v>3244</v>
      </c>
      <c r="B1146" t="s">
        <v>6460</v>
      </c>
      <c r="C1146">
        <v>2014</v>
      </c>
      <c r="D1146" s="27">
        <v>41975</v>
      </c>
      <c r="E1146" s="27">
        <v>41979</v>
      </c>
      <c r="F1146" t="s">
        <v>50</v>
      </c>
      <c r="G1146" t="s">
        <v>6461</v>
      </c>
      <c r="H1146" t="s">
        <v>6462</v>
      </c>
      <c r="I1146" t="s">
        <v>26</v>
      </c>
      <c r="J1146" t="s">
        <v>27</v>
      </c>
      <c r="K1146" t="s">
        <v>758</v>
      </c>
      <c r="L1146" t="s">
        <v>104</v>
      </c>
      <c r="M1146">
        <v>75051</v>
      </c>
      <c r="N1146" t="s">
        <v>105</v>
      </c>
      <c r="O1146" t="s">
        <v>6463</v>
      </c>
      <c r="P1146" t="s">
        <v>71</v>
      </c>
      <c r="Q1146" t="s">
        <v>72</v>
      </c>
      <c r="R1146" t="s">
        <v>6464</v>
      </c>
      <c r="S1146">
        <v>219.80000000000004</v>
      </c>
      <c r="T1146">
        <v>5</v>
      </c>
      <c r="U1146">
        <v>0.2</v>
      </c>
      <c r="V1146">
        <v>24.727499999999971</v>
      </c>
    </row>
    <row r="1147" spans="1:22" x14ac:dyDescent="0.3">
      <c r="A1147">
        <v>3213</v>
      </c>
      <c r="B1147" t="s">
        <v>6431</v>
      </c>
      <c r="C1147">
        <v>2011</v>
      </c>
      <c r="D1147" s="27">
        <v>40900</v>
      </c>
      <c r="E1147" s="27">
        <v>40905</v>
      </c>
      <c r="F1147" t="s">
        <v>50</v>
      </c>
      <c r="G1147" t="s">
        <v>1939</v>
      </c>
      <c r="H1147" t="s">
        <v>1940</v>
      </c>
      <c r="I1147" t="s">
        <v>26</v>
      </c>
      <c r="J1147" t="s">
        <v>27</v>
      </c>
      <c r="K1147" t="s">
        <v>1464</v>
      </c>
      <c r="L1147" t="s">
        <v>254</v>
      </c>
      <c r="M1147">
        <v>47374</v>
      </c>
      <c r="N1147" t="s">
        <v>105</v>
      </c>
      <c r="O1147" t="s">
        <v>2137</v>
      </c>
      <c r="P1147" t="s">
        <v>46</v>
      </c>
      <c r="Q1147" t="s">
        <v>78</v>
      </c>
      <c r="R1147" t="s">
        <v>2138</v>
      </c>
      <c r="S1147">
        <v>207.24</v>
      </c>
      <c r="T1147">
        <v>11</v>
      </c>
      <c r="U1147">
        <v>0</v>
      </c>
      <c r="V1147">
        <v>58.027200000000001</v>
      </c>
    </row>
    <row r="1148" spans="1:22" x14ac:dyDescent="0.3">
      <c r="A1148">
        <v>3200</v>
      </c>
      <c r="B1148" t="s">
        <v>6419</v>
      </c>
      <c r="C1148">
        <v>2014</v>
      </c>
      <c r="D1148" s="27">
        <v>41992</v>
      </c>
      <c r="E1148" s="27">
        <v>41996</v>
      </c>
      <c r="F1148" t="s">
        <v>50</v>
      </c>
      <c r="G1148" t="s">
        <v>6420</v>
      </c>
      <c r="H1148" t="s">
        <v>6421</v>
      </c>
      <c r="I1148" t="s">
        <v>41</v>
      </c>
      <c r="J1148" t="s">
        <v>27</v>
      </c>
      <c r="K1148" t="s">
        <v>146</v>
      </c>
      <c r="L1148" t="s">
        <v>147</v>
      </c>
      <c r="M1148">
        <v>19134</v>
      </c>
      <c r="N1148" t="s">
        <v>148</v>
      </c>
      <c r="O1148" t="s">
        <v>5845</v>
      </c>
      <c r="P1148" t="s">
        <v>46</v>
      </c>
      <c r="Q1148" t="s">
        <v>68</v>
      </c>
      <c r="R1148" t="s">
        <v>5846</v>
      </c>
      <c r="S1148">
        <v>18.704000000000001</v>
      </c>
      <c r="T1148">
        <v>7</v>
      </c>
      <c r="U1148">
        <v>0.2</v>
      </c>
      <c r="V1148">
        <v>2.3379999999999983</v>
      </c>
    </row>
    <row r="1149" spans="1:22" x14ac:dyDescent="0.3">
      <c r="A1149">
        <v>3199</v>
      </c>
      <c r="B1149" t="s">
        <v>6416</v>
      </c>
      <c r="C1149">
        <v>2011</v>
      </c>
      <c r="D1149" s="27">
        <v>40878</v>
      </c>
      <c r="E1149" s="27">
        <v>40884</v>
      </c>
      <c r="F1149" t="s">
        <v>50</v>
      </c>
      <c r="G1149" t="s">
        <v>4282</v>
      </c>
      <c r="H1149" t="s">
        <v>4283</v>
      </c>
      <c r="I1149" t="s">
        <v>26</v>
      </c>
      <c r="J1149" t="s">
        <v>27</v>
      </c>
      <c r="K1149" t="s">
        <v>1521</v>
      </c>
      <c r="L1149" t="s">
        <v>88</v>
      </c>
      <c r="M1149">
        <v>28540</v>
      </c>
      <c r="N1149" t="s">
        <v>30</v>
      </c>
      <c r="O1149" t="s">
        <v>6417</v>
      </c>
      <c r="P1149" t="s">
        <v>71</v>
      </c>
      <c r="Q1149" t="s">
        <v>72</v>
      </c>
      <c r="R1149" t="s">
        <v>6418</v>
      </c>
      <c r="S1149">
        <v>95.968000000000004</v>
      </c>
      <c r="T1149">
        <v>4</v>
      </c>
      <c r="U1149">
        <v>0.2</v>
      </c>
      <c r="V1149">
        <v>9.5968000000000053</v>
      </c>
    </row>
    <row r="1150" spans="1:22" x14ac:dyDescent="0.3">
      <c r="A1150">
        <v>3191</v>
      </c>
      <c r="B1150" t="s">
        <v>6402</v>
      </c>
      <c r="C1150">
        <v>2012</v>
      </c>
      <c r="D1150" s="27">
        <v>41270</v>
      </c>
      <c r="E1150" s="27">
        <v>41275</v>
      </c>
      <c r="F1150" t="s">
        <v>50</v>
      </c>
      <c r="G1150" t="s">
        <v>5993</v>
      </c>
      <c r="H1150" t="s">
        <v>5994</v>
      </c>
      <c r="I1150" t="s">
        <v>102</v>
      </c>
      <c r="J1150" t="s">
        <v>27</v>
      </c>
      <c r="K1150" t="s">
        <v>303</v>
      </c>
      <c r="L1150" t="s">
        <v>211</v>
      </c>
      <c r="M1150">
        <v>60610</v>
      </c>
      <c r="N1150" t="s">
        <v>105</v>
      </c>
      <c r="O1150" t="s">
        <v>6403</v>
      </c>
      <c r="P1150" t="s">
        <v>46</v>
      </c>
      <c r="Q1150" t="s">
        <v>59</v>
      </c>
      <c r="R1150" t="s">
        <v>6404</v>
      </c>
      <c r="S1150">
        <v>12.672000000000001</v>
      </c>
      <c r="T1150">
        <v>3</v>
      </c>
      <c r="U1150">
        <v>0.2</v>
      </c>
      <c r="V1150">
        <v>-3.1680000000000001</v>
      </c>
    </row>
    <row r="1151" spans="1:22" x14ac:dyDescent="0.3">
      <c r="A1151">
        <v>3181</v>
      </c>
      <c r="B1151" t="s">
        <v>6393</v>
      </c>
      <c r="C1151">
        <v>2014</v>
      </c>
      <c r="D1151" s="27">
        <v>41979</v>
      </c>
      <c r="E1151" s="27">
        <v>41985</v>
      </c>
      <c r="F1151" t="s">
        <v>50</v>
      </c>
      <c r="G1151" t="s">
        <v>3518</v>
      </c>
      <c r="H1151" t="s">
        <v>3519</v>
      </c>
      <c r="I1151" t="s">
        <v>41</v>
      </c>
      <c r="J1151" t="s">
        <v>27</v>
      </c>
      <c r="K1151" t="s">
        <v>266</v>
      </c>
      <c r="L1151" t="s">
        <v>267</v>
      </c>
      <c r="M1151">
        <v>10011</v>
      </c>
      <c r="N1151" t="s">
        <v>148</v>
      </c>
      <c r="O1151" t="s">
        <v>1837</v>
      </c>
      <c r="P1151" t="s">
        <v>46</v>
      </c>
      <c r="Q1151" t="s">
        <v>78</v>
      </c>
      <c r="R1151" t="s">
        <v>1838</v>
      </c>
      <c r="S1151">
        <v>254.89999999999998</v>
      </c>
      <c r="T1151">
        <v>5</v>
      </c>
      <c r="U1151">
        <v>0</v>
      </c>
      <c r="V1151">
        <v>68.823000000000008</v>
      </c>
    </row>
    <row r="1152" spans="1:22" x14ac:dyDescent="0.3">
      <c r="A1152">
        <v>3180</v>
      </c>
      <c r="B1152" t="s">
        <v>6393</v>
      </c>
      <c r="C1152">
        <v>2014</v>
      </c>
      <c r="D1152" s="27">
        <v>41979</v>
      </c>
      <c r="E1152" s="27">
        <v>41985</v>
      </c>
      <c r="F1152" t="s">
        <v>50</v>
      </c>
      <c r="G1152" t="s">
        <v>3518</v>
      </c>
      <c r="H1152" t="s">
        <v>3519</v>
      </c>
      <c r="I1152" t="s">
        <v>41</v>
      </c>
      <c r="J1152" t="s">
        <v>27</v>
      </c>
      <c r="K1152" t="s">
        <v>266</v>
      </c>
      <c r="L1152" t="s">
        <v>267</v>
      </c>
      <c r="M1152">
        <v>10011</v>
      </c>
      <c r="N1152" t="s">
        <v>148</v>
      </c>
      <c r="O1152" t="s">
        <v>607</v>
      </c>
      <c r="P1152" t="s">
        <v>32</v>
      </c>
      <c r="Q1152" t="s">
        <v>65</v>
      </c>
      <c r="R1152" t="s">
        <v>608</v>
      </c>
      <c r="S1152">
        <v>58.68</v>
      </c>
      <c r="T1152">
        <v>2</v>
      </c>
      <c r="U1152">
        <v>0</v>
      </c>
      <c r="V1152">
        <v>18.190799999999996</v>
      </c>
    </row>
    <row r="1153" spans="1:22" x14ac:dyDescent="0.3">
      <c r="A1153">
        <v>3179</v>
      </c>
      <c r="B1153" t="s">
        <v>6393</v>
      </c>
      <c r="C1153">
        <v>2014</v>
      </c>
      <c r="D1153" s="27">
        <v>41979</v>
      </c>
      <c r="E1153" s="27">
        <v>41985</v>
      </c>
      <c r="F1153" t="s">
        <v>50</v>
      </c>
      <c r="G1153" t="s">
        <v>3518</v>
      </c>
      <c r="H1153" t="s">
        <v>3519</v>
      </c>
      <c r="I1153" t="s">
        <v>41</v>
      </c>
      <c r="J1153" t="s">
        <v>27</v>
      </c>
      <c r="K1153" t="s">
        <v>266</v>
      </c>
      <c r="L1153" t="s">
        <v>267</v>
      </c>
      <c r="M1153">
        <v>10011</v>
      </c>
      <c r="N1153" t="s">
        <v>148</v>
      </c>
      <c r="O1153" t="s">
        <v>64</v>
      </c>
      <c r="P1153" t="s">
        <v>32</v>
      </c>
      <c r="Q1153" t="s">
        <v>65</v>
      </c>
      <c r="R1153" t="s">
        <v>66</v>
      </c>
      <c r="S1153">
        <v>20.94</v>
      </c>
      <c r="T1153">
        <v>3</v>
      </c>
      <c r="U1153">
        <v>0</v>
      </c>
      <c r="V1153">
        <v>6.0725999999999987</v>
      </c>
    </row>
    <row r="1154" spans="1:22" x14ac:dyDescent="0.3">
      <c r="A1154">
        <v>3171</v>
      </c>
      <c r="B1154" t="s">
        <v>6386</v>
      </c>
      <c r="C1154">
        <v>2014</v>
      </c>
      <c r="D1154" s="27">
        <v>41995</v>
      </c>
      <c r="E1154" s="27">
        <v>42000</v>
      </c>
      <c r="F1154" t="s">
        <v>23</v>
      </c>
      <c r="G1154" t="s">
        <v>111</v>
      </c>
      <c r="H1154" t="s">
        <v>112</v>
      </c>
      <c r="I1154" t="s">
        <v>26</v>
      </c>
      <c r="J1154" t="s">
        <v>27</v>
      </c>
      <c r="K1154" t="s">
        <v>382</v>
      </c>
      <c r="L1154" t="s">
        <v>383</v>
      </c>
      <c r="M1154">
        <v>29203</v>
      </c>
      <c r="N1154" t="s">
        <v>30</v>
      </c>
      <c r="O1154" t="s">
        <v>5822</v>
      </c>
      <c r="P1154" t="s">
        <v>46</v>
      </c>
      <c r="Q1154" t="s">
        <v>75</v>
      </c>
      <c r="R1154" t="s">
        <v>5823</v>
      </c>
      <c r="S1154">
        <v>23.88</v>
      </c>
      <c r="T1154">
        <v>6</v>
      </c>
      <c r="U1154">
        <v>0</v>
      </c>
      <c r="V1154">
        <v>11.223600000000001</v>
      </c>
    </row>
    <row r="1155" spans="1:22" x14ac:dyDescent="0.3">
      <c r="A1155">
        <v>3154</v>
      </c>
      <c r="B1155" t="s">
        <v>6362</v>
      </c>
      <c r="C1155">
        <v>2012</v>
      </c>
      <c r="D1155" s="27">
        <v>41258</v>
      </c>
      <c r="E1155" s="27">
        <v>41261</v>
      </c>
      <c r="F1155" t="s">
        <v>188</v>
      </c>
      <c r="G1155" t="s">
        <v>1485</v>
      </c>
      <c r="H1155" t="s">
        <v>1486</v>
      </c>
      <c r="I1155" t="s">
        <v>26</v>
      </c>
      <c r="J1155" t="s">
        <v>27</v>
      </c>
      <c r="K1155" t="s">
        <v>606</v>
      </c>
      <c r="L1155" t="s">
        <v>498</v>
      </c>
      <c r="M1155">
        <v>43055</v>
      </c>
      <c r="N1155" t="s">
        <v>148</v>
      </c>
      <c r="O1155" t="s">
        <v>1082</v>
      </c>
      <c r="P1155" t="s">
        <v>32</v>
      </c>
      <c r="Q1155" t="s">
        <v>65</v>
      </c>
      <c r="R1155" t="s">
        <v>1083</v>
      </c>
      <c r="S1155">
        <v>262.86399999999998</v>
      </c>
      <c r="T1155">
        <v>7</v>
      </c>
      <c r="U1155">
        <v>0.2</v>
      </c>
      <c r="V1155">
        <v>69.001800000000017</v>
      </c>
    </row>
    <row r="1156" spans="1:22" x14ac:dyDescent="0.3">
      <c r="A1156">
        <v>1155</v>
      </c>
      <c r="B1156" t="s">
        <v>3322</v>
      </c>
      <c r="C1156">
        <v>2011</v>
      </c>
      <c r="D1156" s="27">
        <v>40897</v>
      </c>
      <c r="E1156" s="27">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27">
        <v>40897</v>
      </c>
      <c r="E1157" s="2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27">
        <v>40897</v>
      </c>
      <c r="E1158" s="27">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27">
        <v>40897</v>
      </c>
      <c r="E1159" s="27">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3153</v>
      </c>
      <c r="B1160" t="s">
        <v>6362</v>
      </c>
      <c r="C1160">
        <v>2012</v>
      </c>
      <c r="D1160" s="27">
        <v>41258</v>
      </c>
      <c r="E1160" s="27">
        <v>41261</v>
      </c>
      <c r="F1160" t="s">
        <v>188</v>
      </c>
      <c r="G1160" t="s">
        <v>1485</v>
      </c>
      <c r="H1160" t="s">
        <v>1486</v>
      </c>
      <c r="I1160" t="s">
        <v>26</v>
      </c>
      <c r="J1160" t="s">
        <v>27</v>
      </c>
      <c r="K1160" t="s">
        <v>606</v>
      </c>
      <c r="L1160" t="s">
        <v>498</v>
      </c>
      <c r="M1160">
        <v>43055</v>
      </c>
      <c r="N1160" t="s">
        <v>148</v>
      </c>
      <c r="O1160" t="s">
        <v>6348</v>
      </c>
      <c r="P1160" t="s">
        <v>71</v>
      </c>
      <c r="Q1160" t="s">
        <v>72</v>
      </c>
      <c r="R1160" t="s">
        <v>6349</v>
      </c>
      <c r="S1160">
        <v>101.98799999999999</v>
      </c>
      <c r="T1160">
        <v>2</v>
      </c>
      <c r="U1160">
        <v>0.4</v>
      </c>
      <c r="V1160">
        <v>-16.998000000000019</v>
      </c>
    </row>
    <row r="1161" spans="1:22" x14ac:dyDescent="0.3">
      <c r="A1161">
        <v>3152</v>
      </c>
      <c r="B1161" t="s">
        <v>6362</v>
      </c>
      <c r="C1161">
        <v>2012</v>
      </c>
      <c r="D1161" s="27">
        <v>41258</v>
      </c>
      <c r="E1161" s="27">
        <v>41261</v>
      </c>
      <c r="F1161" t="s">
        <v>188</v>
      </c>
      <c r="G1161" t="s">
        <v>1485</v>
      </c>
      <c r="H1161" t="s">
        <v>1486</v>
      </c>
      <c r="I1161" t="s">
        <v>26</v>
      </c>
      <c r="J1161" t="s">
        <v>27</v>
      </c>
      <c r="K1161" t="s">
        <v>606</v>
      </c>
      <c r="L1161" t="s">
        <v>498</v>
      </c>
      <c r="M1161">
        <v>43055</v>
      </c>
      <c r="N1161" t="s">
        <v>148</v>
      </c>
      <c r="O1161" t="s">
        <v>6363</v>
      </c>
      <c r="P1161" t="s">
        <v>71</v>
      </c>
      <c r="Q1161" t="s">
        <v>682</v>
      </c>
      <c r="R1161" t="s">
        <v>6364</v>
      </c>
      <c r="S1161">
        <v>1799.9940000000001</v>
      </c>
      <c r="T1161">
        <v>2</v>
      </c>
      <c r="U1161">
        <v>0.7</v>
      </c>
      <c r="V1161">
        <v>-2639.9912000000004</v>
      </c>
    </row>
    <row r="1162" spans="1:22" x14ac:dyDescent="0.3">
      <c r="A1162">
        <v>3151</v>
      </c>
      <c r="B1162" t="s">
        <v>6362</v>
      </c>
      <c r="C1162">
        <v>2012</v>
      </c>
      <c r="D1162" s="27">
        <v>41258</v>
      </c>
      <c r="E1162" s="27">
        <v>41261</v>
      </c>
      <c r="F1162" t="s">
        <v>188</v>
      </c>
      <c r="G1162" t="s">
        <v>1485</v>
      </c>
      <c r="H1162" t="s">
        <v>1486</v>
      </c>
      <c r="I1162" t="s">
        <v>26</v>
      </c>
      <c r="J1162" t="s">
        <v>27</v>
      </c>
      <c r="K1162" t="s">
        <v>606</v>
      </c>
      <c r="L1162" t="s">
        <v>498</v>
      </c>
      <c r="M1162">
        <v>43055</v>
      </c>
      <c r="N1162" t="s">
        <v>148</v>
      </c>
      <c r="O1162" t="s">
        <v>2704</v>
      </c>
      <c r="P1162" t="s">
        <v>71</v>
      </c>
      <c r="Q1162" t="s">
        <v>161</v>
      </c>
      <c r="R1162" t="s">
        <v>4263</v>
      </c>
      <c r="S1162">
        <v>2025.3600000000001</v>
      </c>
      <c r="T1162">
        <v>6</v>
      </c>
      <c r="U1162">
        <v>0.2</v>
      </c>
      <c r="V1162">
        <v>607.60800000000006</v>
      </c>
    </row>
    <row r="1163" spans="1:22" x14ac:dyDescent="0.3">
      <c r="A1163">
        <v>3150</v>
      </c>
      <c r="B1163" t="s">
        <v>6361</v>
      </c>
      <c r="C1163">
        <v>2011</v>
      </c>
      <c r="D1163" s="27">
        <v>40897</v>
      </c>
      <c r="E1163" s="27">
        <v>40902</v>
      </c>
      <c r="F1163" t="s">
        <v>50</v>
      </c>
      <c r="G1163" t="s">
        <v>1430</v>
      </c>
      <c r="H1163" t="s">
        <v>1431</v>
      </c>
      <c r="I1163" t="s">
        <v>26</v>
      </c>
      <c r="J1163" t="s">
        <v>27</v>
      </c>
      <c r="K1163" t="s">
        <v>95</v>
      </c>
      <c r="L1163" t="s">
        <v>96</v>
      </c>
      <c r="M1163">
        <v>98103</v>
      </c>
      <c r="N1163" t="s">
        <v>44</v>
      </c>
      <c r="O1163" t="s">
        <v>1041</v>
      </c>
      <c r="P1163" t="s">
        <v>46</v>
      </c>
      <c r="Q1163" t="s">
        <v>47</v>
      </c>
      <c r="R1163" t="s">
        <v>1042</v>
      </c>
      <c r="S1163">
        <v>31.049999999999997</v>
      </c>
      <c r="T1163">
        <v>3</v>
      </c>
      <c r="U1163">
        <v>0</v>
      </c>
      <c r="V1163">
        <v>14.904</v>
      </c>
    </row>
    <row r="1164" spans="1:22" x14ac:dyDescent="0.3">
      <c r="A1164">
        <v>3142</v>
      </c>
      <c r="B1164" t="s">
        <v>6351</v>
      </c>
      <c r="C1164">
        <v>2011</v>
      </c>
      <c r="D1164" s="27">
        <v>40889</v>
      </c>
      <c r="E1164" s="27">
        <v>40889</v>
      </c>
      <c r="F1164" t="s">
        <v>1290</v>
      </c>
      <c r="G1164" t="s">
        <v>3197</v>
      </c>
      <c r="H1164" t="s">
        <v>3198</v>
      </c>
      <c r="I1164" t="s">
        <v>41</v>
      </c>
      <c r="J1164" t="s">
        <v>27</v>
      </c>
      <c r="K1164" t="s">
        <v>678</v>
      </c>
      <c r="L1164" t="s">
        <v>104</v>
      </c>
      <c r="M1164">
        <v>78207</v>
      </c>
      <c r="N1164" t="s">
        <v>105</v>
      </c>
      <c r="O1164" t="s">
        <v>516</v>
      </c>
      <c r="P1164" t="s">
        <v>46</v>
      </c>
      <c r="Q1164" t="s">
        <v>75</v>
      </c>
      <c r="R1164" t="s">
        <v>517</v>
      </c>
      <c r="S1164">
        <v>210.39199999999997</v>
      </c>
      <c r="T1164">
        <v>2</v>
      </c>
      <c r="U1164">
        <v>0.8</v>
      </c>
      <c r="V1164">
        <v>-336.62720000000013</v>
      </c>
    </row>
    <row r="1165" spans="1:22" x14ac:dyDescent="0.3">
      <c r="A1165">
        <v>3132</v>
      </c>
      <c r="B1165" t="s">
        <v>6341</v>
      </c>
      <c r="C1165">
        <v>2011</v>
      </c>
      <c r="D1165" s="27">
        <v>40893</v>
      </c>
      <c r="E1165" s="27">
        <v>40894</v>
      </c>
      <c r="F1165" t="s">
        <v>188</v>
      </c>
      <c r="G1165" t="s">
        <v>3173</v>
      </c>
      <c r="H1165" t="s">
        <v>3174</v>
      </c>
      <c r="I1165" t="s">
        <v>102</v>
      </c>
      <c r="J1165" t="s">
        <v>27</v>
      </c>
      <c r="K1165" t="s">
        <v>42</v>
      </c>
      <c r="L1165" t="s">
        <v>43</v>
      </c>
      <c r="M1165">
        <v>90049</v>
      </c>
      <c r="N1165" t="s">
        <v>44</v>
      </c>
      <c r="O1165" t="s">
        <v>192</v>
      </c>
      <c r="P1165" t="s">
        <v>71</v>
      </c>
      <c r="Q1165" t="s">
        <v>72</v>
      </c>
      <c r="R1165" t="s">
        <v>193</v>
      </c>
      <c r="S1165">
        <v>627.16800000000012</v>
      </c>
      <c r="T1165">
        <v>4</v>
      </c>
      <c r="U1165">
        <v>0.2</v>
      </c>
      <c r="V1165">
        <v>70.55639999999994</v>
      </c>
    </row>
    <row r="1166" spans="1:22" x14ac:dyDescent="0.3">
      <c r="A1166">
        <v>3131</v>
      </c>
      <c r="B1166" t="s">
        <v>6341</v>
      </c>
      <c r="C1166">
        <v>2011</v>
      </c>
      <c r="D1166" s="27">
        <v>40893</v>
      </c>
      <c r="E1166" s="27">
        <v>40894</v>
      </c>
      <c r="F1166" t="s">
        <v>188</v>
      </c>
      <c r="G1166" t="s">
        <v>3173</v>
      </c>
      <c r="H1166" t="s">
        <v>3174</v>
      </c>
      <c r="I1166" t="s">
        <v>102</v>
      </c>
      <c r="J1166" t="s">
        <v>27</v>
      </c>
      <c r="K1166" t="s">
        <v>42</v>
      </c>
      <c r="L1166" t="s">
        <v>43</v>
      </c>
      <c r="M1166">
        <v>90049</v>
      </c>
      <c r="N1166" t="s">
        <v>44</v>
      </c>
      <c r="O1166" t="s">
        <v>2143</v>
      </c>
      <c r="P1166" t="s">
        <v>71</v>
      </c>
      <c r="Q1166" t="s">
        <v>161</v>
      </c>
      <c r="R1166" t="s">
        <v>2144</v>
      </c>
      <c r="S1166">
        <v>395</v>
      </c>
      <c r="T1166">
        <v>5</v>
      </c>
      <c r="U1166">
        <v>0</v>
      </c>
      <c r="V1166">
        <v>39.499999999999957</v>
      </c>
    </row>
    <row r="1167" spans="1:22" x14ac:dyDescent="0.3">
      <c r="A1167">
        <v>3130</v>
      </c>
      <c r="B1167" t="s">
        <v>6341</v>
      </c>
      <c r="C1167">
        <v>2011</v>
      </c>
      <c r="D1167" s="27">
        <v>40893</v>
      </c>
      <c r="E1167" s="27">
        <v>40894</v>
      </c>
      <c r="F1167" t="s">
        <v>188</v>
      </c>
      <c r="G1167" t="s">
        <v>3173</v>
      </c>
      <c r="H1167" t="s">
        <v>3174</v>
      </c>
      <c r="I1167" t="s">
        <v>102</v>
      </c>
      <c r="J1167" t="s">
        <v>27</v>
      </c>
      <c r="K1167" t="s">
        <v>42</v>
      </c>
      <c r="L1167" t="s">
        <v>43</v>
      </c>
      <c r="M1167">
        <v>90049</v>
      </c>
      <c r="N1167" t="s">
        <v>44</v>
      </c>
      <c r="O1167" t="s">
        <v>1164</v>
      </c>
      <c r="P1167" t="s">
        <v>32</v>
      </c>
      <c r="Q1167" t="s">
        <v>36</v>
      </c>
      <c r="R1167" t="s">
        <v>1165</v>
      </c>
      <c r="S1167">
        <v>241.56799999999998</v>
      </c>
      <c r="T1167">
        <v>2</v>
      </c>
      <c r="U1167">
        <v>0.2</v>
      </c>
      <c r="V1167">
        <v>18.11760000000001</v>
      </c>
    </row>
    <row r="1168" spans="1:22" x14ac:dyDescent="0.3">
      <c r="A1168">
        <v>3129</v>
      </c>
      <c r="B1168" t="s">
        <v>6341</v>
      </c>
      <c r="C1168">
        <v>2011</v>
      </c>
      <c r="D1168" s="27">
        <v>40893</v>
      </c>
      <c r="E1168" s="27">
        <v>40894</v>
      </c>
      <c r="F1168" t="s">
        <v>188</v>
      </c>
      <c r="G1168" t="s">
        <v>3173</v>
      </c>
      <c r="H1168" t="s">
        <v>3174</v>
      </c>
      <c r="I1168" t="s">
        <v>102</v>
      </c>
      <c r="J1168" t="s">
        <v>27</v>
      </c>
      <c r="K1168" t="s">
        <v>42</v>
      </c>
      <c r="L1168" t="s">
        <v>43</v>
      </c>
      <c r="M1168">
        <v>90049</v>
      </c>
      <c r="N1168" t="s">
        <v>44</v>
      </c>
      <c r="O1168" t="s">
        <v>2509</v>
      </c>
      <c r="P1168" t="s">
        <v>32</v>
      </c>
      <c r="Q1168" t="s">
        <v>65</v>
      </c>
      <c r="R1168" t="s">
        <v>2510</v>
      </c>
      <c r="S1168">
        <v>44.46</v>
      </c>
      <c r="T1168">
        <v>2</v>
      </c>
      <c r="U1168">
        <v>0</v>
      </c>
      <c r="V1168">
        <v>14.671799999999998</v>
      </c>
    </row>
    <row r="1169" spans="1:22" x14ac:dyDescent="0.3">
      <c r="A1169">
        <v>1168</v>
      </c>
      <c r="B1169" t="s">
        <v>3350</v>
      </c>
      <c r="C1169">
        <v>2014</v>
      </c>
      <c r="D1169" s="27">
        <v>41982</v>
      </c>
      <c r="E1169" s="27">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27">
        <v>41982</v>
      </c>
      <c r="E1170" s="27">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27">
        <v>41982</v>
      </c>
      <c r="E1171" s="27">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27">
        <v>41982</v>
      </c>
      <c r="E1172" s="27">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3104</v>
      </c>
      <c r="B1173" t="s">
        <v>6315</v>
      </c>
      <c r="C1173">
        <v>2013</v>
      </c>
      <c r="D1173" s="27">
        <v>41617</v>
      </c>
      <c r="E1173" s="27">
        <v>41621</v>
      </c>
      <c r="F1173" t="s">
        <v>50</v>
      </c>
      <c r="G1173" t="s">
        <v>5925</v>
      </c>
      <c r="H1173" t="s">
        <v>5926</v>
      </c>
      <c r="I1173" t="s">
        <v>102</v>
      </c>
      <c r="J1173" t="s">
        <v>27</v>
      </c>
      <c r="K1173" t="s">
        <v>497</v>
      </c>
      <c r="L1173" t="s">
        <v>498</v>
      </c>
      <c r="M1173">
        <v>43229</v>
      </c>
      <c r="N1173" t="s">
        <v>148</v>
      </c>
      <c r="O1173" t="s">
        <v>6316</v>
      </c>
      <c r="P1173" t="s">
        <v>46</v>
      </c>
      <c r="Q1173" t="s">
        <v>75</v>
      </c>
      <c r="R1173" t="s">
        <v>6317</v>
      </c>
      <c r="S1173">
        <v>12.957000000000001</v>
      </c>
      <c r="T1173">
        <v>7</v>
      </c>
      <c r="U1173">
        <v>0.7</v>
      </c>
      <c r="V1173">
        <v>-9.5018000000000029</v>
      </c>
    </row>
    <row r="1174" spans="1:22" x14ac:dyDescent="0.3">
      <c r="A1174">
        <v>3103</v>
      </c>
      <c r="B1174" t="s">
        <v>6310</v>
      </c>
      <c r="C1174">
        <v>2014</v>
      </c>
      <c r="D1174" s="27">
        <v>41996</v>
      </c>
      <c r="E1174" s="27">
        <v>42001</v>
      </c>
      <c r="F1174" t="s">
        <v>23</v>
      </c>
      <c r="G1174" t="s">
        <v>6311</v>
      </c>
      <c r="H1174" t="s">
        <v>6312</v>
      </c>
      <c r="I1174" t="s">
        <v>41</v>
      </c>
      <c r="J1174" t="s">
        <v>27</v>
      </c>
      <c r="K1174" t="s">
        <v>3577</v>
      </c>
      <c r="L1174" t="s">
        <v>1399</v>
      </c>
      <c r="M1174">
        <v>2908</v>
      </c>
      <c r="N1174" t="s">
        <v>148</v>
      </c>
      <c r="O1174" t="s">
        <v>6313</v>
      </c>
      <c r="P1174" t="s">
        <v>32</v>
      </c>
      <c r="Q1174" t="s">
        <v>33</v>
      </c>
      <c r="R1174" t="s">
        <v>6314</v>
      </c>
      <c r="S1174">
        <v>220.98</v>
      </c>
      <c r="T1174">
        <v>1</v>
      </c>
      <c r="U1174">
        <v>0</v>
      </c>
      <c r="V1174">
        <v>50.825400000000002</v>
      </c>
    </row>
    <row r="1175" spans="1:22" x14ac:dyDescent="0.3">
      <c r="A1175">
        <v>3102</v>
      </c>
      <c r="B1175" t="s">
        <v>6310</v>
      </c>
      <c r="C1175">
        <v>2014</v>
      </c>
      <c r="D1175" s="27">
        <v>41996</v>
      </c>
      <c r="E1175" s="27">
        <v>42001</v>
      </c>
      <c r="F1175" t="s">
        <v>23</v>
      </c>
      <c r="G1175" t="s">
        <v>6311</v>
      </c>
      <c r="H1175" t="s">
        <v>6312</v>
      </c>
      <c r="I1175" t="s">
        <v>41</v>
      </c>
      <c r="J1175" t="s">
        <v>27</v>
      </c>
      <c r="K1175" t="s">
        <v>3577</v>
      </c>
      <c r="L1175" t="s">
        <v>1399</v>
      </c>
      <c r="M1175">
        <v>2908</v>
      </c>
      <c r="N1175" t="s">
        <v>148</v>
      </c>
      <c r="O1175" t="s">
        <v>1605</v>
      </c>
      <c r="P1175" t="s">
        <v>46</v>
      </c>
      <c r="Q1175" t="s">
        <v>578</v>
      </c>
      <c r="R1175" t="s">
        <v>1606</v>
      </c>
      <c r="S1175">
        <v>695.16</v>
      </c>
      <c r="T1175">
        <v>6</v>
      </c>
      <c r="U1175">
        <v>0</v>
      </c>
      <c r="V1175">
        <v>34.757999999999953</v>
      </c>
    </row>
    <row r="1176" spans="1:22" x14ac:dyDescent="0.3">
      <c r="A1176">
        <v>3070</v>
      </c>
      <c r="B1176" t="s">
        <v>6286</v>
      </c>
      <c r="C1176">
        <v>2014</v>
      </c>
      <c r="D1176" s="27">
        <v>41974</v>
      </c>
      <c r="E1176" s="27">
        <v>41974</v>
      </c>
      <c r="F1176" t="s">
        <v>1290</v>
      </c>
      <c r="G1176" t="s">
        <v>4479</v>
      </c>
      <c r="H1176" t="s">
        <v>4480</v>
      </c>
      <c r="I1176" t="s">
        <v>102</v>
      </c>
      <c r="J1176" t="s">
        <v>27</v>
      </c>
      <c r="K1176" t="s">
        <v>2835</v>
      </c>
      <c r="L1176" t="s">
        <v>498</v>
      </c>
      <c r="M1176">
        <v>43615</v>
      </c>
      <c r="N1176" t="s">
        <v>148</v>
      </c>
      <c r="O1176" t="s">
        <v>6203</v>
      </c>
      <c r="P1176" t="s">
        <v>46</v>
      </c>
      <c r="Q1176" t="s">
        <v>78</v>
      </c>
      <c r="R1176" t="s">
        <v>6204</v>
      </c>
      <c r="S1176">
        <v>663.93600000000004</v>
      </c>
      <c r="T1176">
        <v>4</v>
      </c>
      <c r="U1176">
        <v>0.2</v>
      </c>
      <c r="V1176">
        <v>82.991999999999877</v>
      </c>
    </row>
    <row r="1177" spans="1:22" x14ac:dyDescent="0.3">
      <c r="A1177">
        <v>3029</v>
      </c>
      <c r="B1177" t="s">
        <v>6229</v>
      </c>
      <c r="C1177">
        <v>2014</v>
      </c>
      <c r="D1177" s="27">
        <v>41991</v>
      </c>
      <c r="E1177" s="27">
        <v>41995</v>
      </c>
      <c r="F1177" t="s">
        <v>50</v>
      </c>
      <c r="G1177" t="s">
        <v>4042</v>
      </c>
      <c r="H1177" t="s">
        <v>4043</v>
      </c>
      <c r="I1177" t="s">
        <v>26</v>
      </c>
      <c r="J1177" t="s">
        <v>27</v>
      </c>
      <c r="K1177" t="s">
        <v>4874</v>
      </c>
      <c r="L1177" t="s">
        <v>319</v>
      </c>
      <c r="M1177">
        <v>23320</v>
      </c>
      <c r="N1177" t="s">
        <v>30</v>
      </c>
      <c r="O1177" t="s">
        <v>3621</v>
      </c>
      <c r="P1177" t="s">
        <v>32</v>
      </c>
      <c r="Q1177" t="s">
        <v>36</v>
      </c>
      <c r="R1177" t="s">
        <v>3622</v>
      </c>
      <c r="S1177">
        <v>504.90000000000003</v>
      </c>
      <c r="T1177">
        <v>5</v>
      </c>
      <c r="U1177">
        <v>0</v>
      </c>
      <c r="V1177">
        <v>80.78400000000002</v>
      </c>
    </row>
    <row r="1178" spans="1:22" x14ac:dyDescent="0.3">
      <c r="A1178">
        <v>1177</v>
      </c>
      <c r="B1178" t="s">
        <v>3369</v>
      </c>
      <c r="C1178">
        <v>2011</v>
      </c>
      <c r="D1178" s="27">
        <v>40904</v>
      </c>
      <c r="E1178" s="27">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27">
        <v>41610</v>
      </c>
      <c r="E1179" s="27">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27">
        <v>41610</v>
      </c>
      <c r="E1180" s="27">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3009</v>
      </c>
      <c r="B1181" t="s">
        <v>6209</v>
      </c>
      <c r="C1181">
        <v>2013</v>
      </c>
      <c r="D1181" s="27">
        <v>41614</v>
      </c>
      <c r="E1181" s="27">
        <v>41615</v>
      </c>
      <c r="F1181" t="s">
        <v>188</v>
      </c>
      <c r="G1181" t="s">
        <v>4261</v>
      </c>
      <c r="H1181" t="s">
        <v>4262</v>
      </c>
      <c r="I1181" t="s">
        <v>26</v>
      </c>
      <c r="J1181" t="s">
        <v>27</v>
      </c>
      <c r="K1181" t="s">
        <v>3649</v>
      </c>
      <c r="L1181" t="s">
        <v>29</v>
      </c>
      <c r="M1181">
        <v>42071</v>
      </c>
      <c r="N1181" t="s">
        <v>30</v>
      </c>
      <c r="O1181" t="s">
        <v>5143</v>
      </c>
      <c r="P1181" t="s">
        <v>32</v>
      </c>
      <c r="Q1181" t="s">
        <v>65</v>
      </c>
      <c r="R1181" t="s">
        <v>5144</v>
      </c>
      <c r="S1181">
        <v>191.82</v>
      </c>
      <c r="T1181">
        <v>3</v>
      </c>
      <c r="U1181">
        <v>0</v>
      </c>
      <c r="V1181">
        <v>74.809799999999996</v>
      </c>
    </row>
    <row r="1182" spans="1:22" x14ac:dyDescent="0.3">
      <c r="A1182">
        <v>3004</v>
      </c>
      <c r="B1182" t="s">
        <v>6199</v>
      </c>
      <c r="C1182">
        <v>2014</v>
      </c>
      <c r="D1182" s="27">
        <v>41990</v>
      </c>
      <c r="E1182" s="27">
        <v>41997</v>
      </c>
      <c r="F1182" t="s">
        <v>50</v>
      </c>
      <c r="G1182" t="s">
        <v>2313</v>
      </c>
      <c r="H1182" t="s">
        <v>2314</v>
      </c>
      <c r="I1182" t="s">
        <v>102</v>
      </c>
      <c r="J1182" t="s">
        <v>27</v>
      </c>
      <c r="K1182" t="s">
        <v>389</v>
      </c>
      <c r="L1182" t="s">
        <v>267</v>
      </c>
      <c r="M1182">
        <v>14609</v>
      </c>
      <c r="N1182" t="s">
        <v>148</v>
      </c>
      <c r="O1182" t="s">
        <v>4493</v>
      </c>
      <c r="P1182" t="s">
        <v>46</v>
      </c>
      <c r="Q1182" t="s">
        <v>75</v>
      </c>
      <c r="R1182" t="s">
        <v>4494</v>
      </c>
      <c r="S1182">
        <v>33.375999999999998</v>
      </c>
      <c r="T1182">
        <v>4</v>
      </c>
      <c r="U1182">
        <v>0.2</v>
      </c>
      <c r="V1182">
        <v>10.429999999999998</v>
      </c>
    </row>
    <row r="1183" spans="1:22" x14ac:dyDescent="0.3">
      <c r="A1183">
        <v>2985</v>
      </c>
      <c r="B1183" t="s">
        <v>6178</v>
      </c>
      <c r="C1183">
        <v>2011</v>
      </c>
      <c r="D1183" s="27">
        <v>40883</v>
      </c>
      <c r="E1183" s="27">
        <v>40888</v>
      </c>
      <c r="F1183" t="s">
        <v>23</v>
      </c>
      <c r="G1183" t="s">
        <v>495</v>
      </c>
      <c r="H1183" t="s">
        <v>496</v>
      </c>
      <c r="I1183" t="s">
        <v>26</v>
      </c>
      <c r="J1183" t="s">
        <v>27</v>
      </c>
      <c r="K1183" t="s">
        <v>318</v>
      </c>
      <c r="L1183" t="s">
        <v>420</v>
      </c>
      <c r="M1183">
        <v>97477</v>
      </c>
      <c r="N1183" t="s">
        <v>44</v>
      </c>
      <c r="O1183" t="s">
        <v>5067</v>
      </c>
      <c r="P1183" t="s">
        <v>32</v>
      </c>
      <c r="Q1183" t="s">
        <v>56</v>
      </c>
      <c r="R1183" t="s">
        <v>5068</v>
      </c>
      <c r="S1183">
        <v>275.49</v>
      </c>
      <c r="T1183">
        <v>1</v>
      </c>
      <c r="U1183">
        <v>0.5</v>
      </c>
      <c r="V1183">
        <v>-170.80380000000002</v>
      </c>
    </row>
    <row r="1184" spans="1:22" x14ac:dyDescent="0.3">
      <c r="A1184">
        <v>2984</v>
      </c>
      <c r="B1184" t="s">
        <v>6178</v>
      </c>
      <c r="C1184">
        <v>2011</v>
      </c>
      <c r="D1184" s="27">
        <v>40883</v>
      </c>
      <c r="E1184" s="27">
        <v>40888</v>
      </c>
      <c r="F1184" t="s">
        <v>23</v>
      </c>
      <c r="G1184" t="s">
        <v>495</v>
      </c>
      <c r="H1184" t="s">
        <v>496</v>
      </c>
      <c r="I1184" t="s">
        <v>26</v>
      </c>
      <c r="J1184" t="s">
        <v>27</v>
      </c>
      <c r="K1184" t="s">
        <v>318</v>
      </c>
      <c r="L1184" t="s">
        <v>420</v>
      </c>
      <c r="M1184">
        <v>97477</v>
      </c>
      <c r="N1184" t="s">
        <v>44</v>
      </c>
      <c r="O1184" t="s">
        <v>1305</v>
      </c>
      <c r="P1184" t="s">
        <v>46</v>
      </c>
      <c r="Q1184" t="s">
        <v>59</v>
      </c>
      <c r="R1184" t="s">
        <v>1306</v>
      </c>
      <c r="S1184">
        <v>53.424000000000007</v>
      </c>
      <c r="T1184">
        <v>3</v>
      </c>
      <c r="U1184">
        <v>0.2</v>
      </c>
      <c r="V1184">
        <v>4.6746000000000016</v>
      </c>
    </row>
    <row r="1185" spans="1:22" x14ac:dyDescent="0.3">
      <c r="A1185">
        <v>2977</v>
      </c>
      <c r="B1185" t="s">
        <v>6166</v>
      </c>
      <c r="C1185">
        <v>2014</v>
      </c>
      <c r="D1185" s="27">
        <v>41978</v>
      </c>
      <c r="E1185" s="27">
        <v>41978</v>
      </c>
      <c r="F1185" t="s">
        <v>1290</v>
      </c>
      <c r="G1185" t="s">
        <v>39</v>
      </c>
      <c r="H1185" t="s">
        <v>40</v>
      </c>
      <c r="I1185" t="s">
        <v>41</v>
      </c>
      <c r="J1185" t="s">
        <v>27</v>
      </c>
      <c r="K1185" t="s">
        <v>146</v>
      </c>
      <c r="L1185" t="s">
        <v>147</v>
      </c>
      <c r="M1185">
        <v>19143</v>
      </c>
      <c r="N1185" t="s">
        <v>148</v>
      </c>
      <c r="O1185" t="s">
        <v>6167</v>
      </c>
      <c r="P1185" t="s">
        <v>32</v>
      </c>
      <c r="Q1185" t="s">
        <v>36</v>
      </c>
      <c r="R1185" t="s">
        <v>6168</v>
      </c>
      <c r="S1185">
        <v>188.55199999999996</v>
      </c>
      <c r="T1185">
        <v>7</v>
      </c>
      <c r="U1185">
        <v>0.3</v>
      </c>
      <c r="V1185">
        <v>-2.693600000000032</v>
      </c>
    </row>
    <row r="1186" spans="1:22" x14ac:dyDescent="0.3">
      <c r="A1186">
        <v>2974</v>
      </c>
      <c r="B1186" t="s">
        <v>6162</v>
      </c>
      <c r="C1186">
        <v>2014</v>
      </c>
      <c r="D1186" s="27">
        <v>41990</v>
      </c>
      <c r="E1186" s="27">
        <v>41994</v>
      </c>
      <c r="F1186" t="s">
        <v>50</v>
      </c>
      <c r="G1186" t="s">
        <v>2016</v>
      </c>
      <c r="H1186" t="s">
        <v>2017</v>
      </c>
      <c r="I1186" t="s">
        <v>26</v>
      </c>
      <c r="J1186" t="s">
        <v>27</v>
      </c>
      <c r="K1186" t="s">
        <v>4548</v>
      </c>
      <c r="L1186" t="s">
        <v>649</v>
      </c>
      <c r="M1186">
        <v>74133</v>
      </c>
      <c r="N1186" t="s">
        <v>105</v>
      </c>
      <c r="O1186" t="s">
        <v>3391</v>
      </c>
      <c r="P1186" t="s">
        <v>46</v>
      </c>
      <c r="Q1186" t="s">
        <v>75</v>
      </c>
      <c r="R1186" t="s">
        <v>3392</v>
      </c>
      <c r="S1186">
        <v>10.8</v>
      </c>
      <c r="T1186">
        <v>5</v>
      </c>
      <c r="U1186">
        <v>0</v>
      </c>
      <c r="V1186">
        <v>5.1839999999999993</v>
      </c>
    </row>
    <row r="1187" spans="1:22" x14ac:dyDescent="0.3">
      <c r="A1187">
        <v>2968</v>
      </c>
      <c r="B1187" t="s">
        <v>6160</v>
      </c>
      <c r="C1187">
        <v>2011</v>
      </c>
      <c r="D1187" s="27">
        <v>40904</v>
      </c>
      <c r="E1187" s="27">
        <v>40908</v>
      </c>
      <c r="F1187" t="s">
        <v>50</v>
      </c>
      <c r="G1187" t="s">
        <v>3998</v>
      </c>
      <c r="H1187" t="s">
        <v>3999</v>
      </c>
      <c r="I1187" t="s">
        <v>26</v>
      </c>
      <c r="J1187" t="s">
        <v>27</v>
      </c>
      <c r="K1187" t="s">
        <v>4289</v>
      </c>
      <c r="L1187" t="s">
        <v>211</v>
      </c>
      <c r="M1187">
        <v>60076</v>
      </c>
      <c r="N1187" t="s">
        <v>105</v>
      </c>
      <c r="O1187" t="s">
        <v>4772</v>
      </c>
      <c r="P1187" t="s">
        <v>46</v>
      </c>
      <c r="Q1187" t="s">
        <v>59</v>
      </c>
      <c r="R1187" t="s">
        <v>186</v>
      </c>
      <c r="S1187">
        <v>30.016000000000005</v>
      </c>
      <c r="T1187">
        <v>4</v>
      </c>
      <c r="U1187">
        <v>0.2</v>
      </c>
      <c r="V1187">
        <v>3.0015999999999998</v>
      </c>
    </row>
    <row r="1188" spans="1:22" x14ac:dyDescent="0.3">
      <c r="A1188">
        <v>2967</v>
      </c>
      <c r="B1188" t="s">
        <v>6160</v>
      </c>
      <c r="C1188">
        <v>2011</v>
      </c>
      <c r="D1188" s="27">
        <v>40904</v>
      </c>
      <c r="E1188" s="27">
        <v>40908</v>
      </c>
      <c r="F1188" t="s">
        <v>50</v>
      </c>
      <c r="G1188" t="s">
        <v>3998</v>
      </c>
      <c r="H1188" t="s">
        <v>3999</v>
      </c>
      <c r="I1188" t="s">
        <v>26</v>
      </c>
      <c r="J1188" t="s">
        <v>27</v>
      </c>
      <c r="K1188" t="s">
        <v>4289</v>
      </c>
      <c r="L1188" t="s">
        <v>211</v>
      </c>
      <c r="M1188">
        <v>60076</v>
      </c>
      <c r="N1188" t="s">
        <v>105</v>
      </c>
      <c r="O1188" t="s">
        <v>3928</v>
      </c>
      <c r="P1188" t="s">
        <v>32</v>
      </c>
      <c r="Q1188" t="s">
        <v>65</v>
      </c>
      <c r="R1188" t="s">
        <v>3929</v>
      </c>
      <c r="S1188">
        <v>32.952000000000005</v>
      </c>
      <c r="T1188">
        <v>6</v>
      </c>
      <c r="U1188">
        <v>0.6</v>
      </c>
      <c r="V1188">
        <v>-19.771199999999997</v>
      </c>
    </row>
    <row r="1189" spans="1:22" x14ac:dyDescent="0.3">
      <c r="A1189">
        <v>2966</v>
      </c>
      <c r="B1189" t="s">
        <v>6155</v>
      </c>
      <c r="C1189">
        <v>2014</v>
      </c>
      <c r="D1189" s="27">
        <v>41990</v>
      </c>
      <c r="E1189" s="27">
        <v>41995</v>
      </c>
      <c r="F1189" t="s">
        <v>23</v>
      </c>
      <c r="G1189" t="s">
        <v>6156</v>
      </c>
      <c r="H1189" t="s">
        <v>6157</v>
      </c>
      <c r="I1189" t="s">
        <v>41</v>
      </c>
      <c r="J1189" t="s">
        <v>27</v>
      </c>
      <c r="K1189" t="s">
        <v>2343</v>
      </c>
      <c r="L1189" t="s">
        <v>43</v>
      </c>
      <c r="M1189">
        <v>92054</v>
      </c>
      <c r="N1189" t="s">
        <v>44</v>
      </c>
      <c r="O1189" t="s">
        <v>6158</v>
      </c>
      <c r="P1189" t="s">
        <v>32</v>
      </c>
      <c r="Q1189" t="s">
        <v>65</v>
      </c>
      <c r="R1189" t="s">
        <v>6159</v>
      </c>
      <c r="S1189">
        <v>18.96</v>
      </c>
      <c r="T1189">
        <v>2</v>
      </c>
      <c r="U1189">
        <v>0</v>
      </c>
      <c r="V1189">
        <v>7.5840000000000014</v>
      </c>
    </row>
    <row r="1190" spans="1:22" x14ac:dyDescent="0.3">
      <c r="A1190">
        <v>2965</v>
      </c>
      <c r="B1190" t="s">
        <v>6155</v>
      </c>
      <c r="C1190">
        <v>2014</v>
      </c>
      <c r="D1190" s="27">
        <v>41990</v>
      </c>
      <c r="E1190" s="27">
        <v>41995</v>
      </c>
      <c r="F1190" t="s">
        <v>23</v>
      </c>
      <c r="G1190" t="s">
        <v>6156</v>
      </c>
      <c r="H1190" t="s">
        <v>6157</v>
      </c>
      <c r="I1190" t="s">
        <v>41</v>
      </c>
      <c r="J1190" t="s">
        <v>27</v>
      </c>
      <c r="K1190" t="s">
        <v>2343</v>
      </c>
      <c r="L1190" t="s">
        <v>43</v>
      </c>
      <c r="M1190">
        <v>92054</v>
      </c>
      <c r="N1190" t="s">
        <v>44</v>
      </c>
      <c r="O1190" t="s">
        <v>2038</v>
      </c>
      <c r="P1190" t="s">
        <v>46</v>
      </c>
      <c r="Q1190" t="s">
        <v>75</v>
      </c>
      <c r="R1190" t="s">
        <v>2039</v>
      </c>
      <c r="S1190">
        <v>24.320000000000004</v>
      </c>
      <c r="T1190">
        <v>5</v>
      </c>
      <c r="U1190">
        <v>0.2</v>
      </c>
      <c r="V1190">
        <v>8.2079999999999984</v>
      </c>
    </row>
    <row r="1191" spans="1:22" x14ac:dyDescent="0.3">
      <c r="A1191">
        <v>2964</v>
      </c>
      <c r="B1191" t="s">
        <v>6155</v>
      </c>
      <c r="C1191">
        <v>2014</v>
      </c>
      <c r="D1191" s="27">
        <v>41990</v>
      </c>
      <c r="E1191" s="27">
        <v>41995</v>
      </c>
      <c r="F1191" t="s">
        <v>23</v>
      </c>
      <c r="G1191" t="s">
        <v>6156</v>
      </c>
      <c r="H1191" t="s">
        <v>6157</v>
      </c>
      <c r="I1191" t="s">
        <v>41</v>
      </c>
      <c r="J1191" t="s">
        <v>27</v>
      </c>
      <c r="K1191" t="s">
        <v>2343</v>
      </c>
      <c r="L1191" t="s">
        <v>43</v>
      </c>
      <c r="M1191">
        <v>92054</v>
      </c>
      <c r="N1191" t="s">
        <v>44</v>
      </c>
      <c r="O1191" t="s">
        <v>701</v>
      </c>
      <c r="P1191" t="s">
        <v>32</v>
      </c>
      <c r="Q1191" t="s">
        <v>36</v>
      </c>
      <c r="R1191" t="s">
        <v>702</v>
      </c>
      <c r="S1191">
        <v>97.184000000000012</v>
      </c>
      <c r="T1191">
        <v>2</v>
      </c>
      <c r="U1191">
        <v>0.2</v>
      </c>
      <c r="V1191">
        <v>6.0740000000000016</v>
      </c>
    </row>
    <row r="1192" spans="1:22" x14ac:dyDescent="0.3">
      <c r="A1192">
        <v>2963</v>
      </c>
      <c r="B1192" t="s">
        <v>6155</v>
      </c>
      <c r="C1192">
        <v>2014</v>
      </c>
      <c r="D1192" s="27">
        <v>41990</v>
      </c>
      <c r="E1192" s="27">
        <v>41995</v>
      </c>
      <c r="F1192" t="s">
        <v>23</v>
      </c>
      <c r="G1192" t="s">
        <v>6156</v>
      </c>
      <c r="H1192" t="s">
        <v>6157</v>
      </c>
      <c r="I1192" t="s">
        <v>41</v>
      </c>
      <c r="J1192" t="s">
        <v>27</v>
      </c>
      <c r="K1192" t="s">
        <v>2343</v>
      </c>
      <c r="L1192" t="s">
        <v>43</v>
      </c>
      <c r="M1192">
        <v>92054</v>
      </c>
      <c r="N1192" t="s">
        <v>44</v>
      </c>
      <c r="O1192" t="s">
        <v>149</v>
      </c>
      <c r="P1192" t="s">
        <v>32</v>
      </c>
      <c r="Q1192" t="s">
        <v>36</v>
      </c>
      <c r="R1192" t="s">
        <v>150</v>
      </c>
      <c r="S1192">
        <v>81.567999999999998</v>
      </c>
      <c r="T1192">
        <v>2</v>
      </c>
      <c r="U1192">
        <v>0.2</v>
      </c>
      <c r="V1192">
        <v>9.1763999999999974</v>
      </c>
    </row>
    <row r="1193" spans="1:22" x14ac:dyDescent="0.3">
      <c r="A1193">
        <v>2960</v>
      </c>
      <c r="B1193" t="s">
        <v>6153</v>
      </c>
      <c r="C1193">
        <v>2012</v>
      </c>
      <c r="D1193" s="27">
        <v>41267</v>
      </c>
      <c r="E1193" s="27">
        <v>41272</v>
      </c>
      <c r="F1193" t="s">
        <v>50</v>
      </c>
      <c r="G1193" t="s">
        <v>3739</v>
      </c>
      <c r="H1193" t="s">
        <v>3740</v>
      </c>
      <c r="I1193" t="s">
        <v>26</v>
      </c>
      <c r="J1193" t="s">
        <v>27</v>
      </c>
      <c r="K1193" t="s">
        <v>42</v>
      </c>
      <c r="L1193" t="s">
        <v>43</v>
      </c>
      <c r="M1193">
        <v>90032</v>
      </c>
      <c r="N1193" t="s">
        <v>44</v>
      </c>
      <c r="O1193" t="s">
        <v>1090</v>
      </c>
      <c r="P1193" t="s">
        <v>46</v>
      </c>
      <c r="Q1193" t="s">
        <v>269</v>
      </c>
      <c r="R1193" t="s">
        <v>1091</v>
      </c>
      <c r="S1193">
        <v>45.92</v>
      </c>
      <c r="T1193">
        <v>4</v>
      </c>
      <c r="U1193">
        <v>0</v>
      </c>
      <c r="V1193">
        <v>21.5824</v>
      </c>
    </row>
    <row r="1194" spans="1:22" x14ac:dyDescent="0.3">
      <c r="A1194">
        <v>2959</v>
      </c>
      <c r="B1194" t="s">
        <v>6153</v>
      </c>
      <c r="C1194">
        <v>2012</v>
      </c>
      <c r="D1194" s="27">
        <v>41267</v>
      </c>
      <c r="E1194" s="27">
        <v>41272</v>
      </c>
      <c r="F1194" t="s">
        <v>50</v>
      </c>
      <c r="G1194" t="s">
        <v>3739</v>
      </c>
      <c r="H1194" t="s">
        <v>3740</v>
      </c>
      <c r="I1194" t="s">
        <v>26</v>
      </c>
      <c r="J1194" t="s">
        <v>27</v>
      </c>
      <c r="K1194" t="s">
        <v>42</v>
      </c>
      <c r="L1194" t="s">
        <v>43</v>
      </c>
      <c r="M1194">
        <v>90032</v>
      </c>
      <c r="N1194" t="s">
        <v>44</v>
      </c>
      <c r="O1194" t="s">
        <v>3125</v>
      </c>
      <c r="P1194" t="s">
        <v>46</v>
      </c>
      <c r="Q1194" t="s">
        <v>75</v>
      </c>
      <c r="R1194" t="s">
        <v>3126</v>
      </c>
      <c r="S1194">
        <v>19.936000000000003</v>
      </c>
      <c r="T1194">
        <v>4</v>
      </c>
      <c r="U1194">
        <v>0.2</v>
      </c>
      <c r="V1194">
        <v>7.2267999999999999</v>
      </c>
    </row>
    <row r="1195" spans="1:22" x14ac:dyDescent="0.3">
      <c r="A1195">
        <v>2949</v>
      </c>
      <c r="B1195" t="s">
        <v>6134</v>
      </c>
      <c r="C1195">
        <v>2014</v>
      </c>
      <c r="D1195" s="27">
        <v>41988</v>
      </c>
      <c r="E1195" s="27">
        <v>41992</v>
      </c>
      <c r="F1195" t="s">
        <v>50</v>
      </c>
      <c r="G1195" t="s">
        <v>4082</v>
      </c>
      <c r="H1195" t="s">
        <v>4083</v>
      </c>
      <c r="I1195" t="s">
        <v>102</v>
      </c>
      <c r="J1195" t="s">
        <v>27</v>
      </c>
      <c r="K1195" t="s">
        <v>947</v>
      </c>
      <c r="L1195" t="s">
        <v>43</v>
      </c>
      <c r="M1195">
        <v>92024</v>
      </c>
      <c r="N1195" t="s">
        <v>44</v>
      </c>
      <c r="O1195" t="s">
        <v>2956</v>
      </c>
      <c r="P1195" t="s">
        <v>46</v>
      </c>
      <c r="Q1195" t="s">
        <v>173</v>
      </c>
      <c r="R1195" t="s">
        <v>2957</v>
      </c>
      <c r="S1195">
        <v>43.7</v>
      </c>
      <c r="T1195">
        <v>5</v>
      </c>
      <c r="U1195">
        <v>0</v>
      </c>
      <c r="V1195">
        <v>20.539000000000001</v>
      </c>
    </row>
    <row r="1196" spans="1:22" x14ac:dyDescent="0.3">
      <c r="A1196">
        <v>2948</v>
      </c>
      <c r="B1196" t="s">
        <v>6134</v>
      </c>
      <c r="C1196">
        <v>2014</v>
      </c>
      <c r="D1196" s="27">
        <v>41988</v>
      </c>
      <c r="E1196" s="27">
        <v>41992</v>
      </c>
      <c r="F1196" t="s">
        <v>50</v>
      </c>
      <c r="G1196" t="s">
        <v>4082</v>
      </c>
      <c r="H1196" t="s">
        <v>4083</v>
      </c>
      <c r="I1196" t="s">
        <v>102</v>
      </c>
      <c r="J1196" t="s">
        <v>27</v>
      </c>
      <c r="K1196" t="s">
        <v>947</v>
      </c>
      <c r="L1196" t="s">
        <v>43</v>
      </c>
      <c r="M1196">
        <v>92024</v>
      </c>
      <c r="N1196" t="s">
        <v>44</v>
      </c>
      <c r="O1196" t="s">
        <v>6137</v>
      </c>
      <c r="P1196" t="s">
        <v>46</v>
      </c>
      <c r="Q1196" t="s">
        <v>75</v>
      </c>
      <c r="R1196" t="s">
        <v>6138</v>
      </c>
      <c r="S1196">
        <v>64.959999999999994</v>
      </c>
      <c r="T1196">
        <v>14</v>
      </c>
      <c r="U1196">
        <v>0.2</v>
      </c>
      <c r="V1196">
        <v>22.736000000000001</v>
      </c>
    </row>
    <row r="1197" spans="1:22" x14ac:dyDescent="0.3">
      <c r="A1197">
        <v>2947</v>
      </c>
      <c r="B1197" t="s">
        <v>6134</v>
      </c>
      <c r="C1197">
        <v>2014</v>
      </c>
      <c r="D1197" s="27">
        <v>41988</v>
      </c>
      <c r="E1197" s="27">
        <v>41992</v>
      </c>
      <c r="F1197" t="s">
        <v>50</v>
      </c>
      <c r="G1197" t="s">
        <v>4082</v>
      </c>
      <c r="H1197" t="s">
        <v>4083</v>
      </c>
      <c r="I1197" t="s">
        <v>102</v>
      </c>
      <c r="J1197" t="s">
        <v>27</v>
      </c>
      <c r="K1197" t="s">
        <v>947</v>
      </c>
      <c r="L1197" t="s">
        <v>43</v>
      </c>
      <c r="M1197">
        <v>92024</v>
      </c>
      <c r="N1197" t="s">
        <v>44</v>
      </c>
      <c r="O1197" t="s">
        <v>6135</v>
      </c>
      <c r="P1197" t="s">
        <v>32</v>
      </c>
      <c r="Q1197" t="s">
        <v>65</v>
      </c>
      <c r="R1197" t="s">
        <v>6136</v>
      </c>
      <c r="S1197">
        <v>26.25</v>
      </c>
      <c r="T1197">
        <v>3</v>
      </c>
      <c r="U1197">
        <v>0</v>
      </c>
      <c r="V1197">
        <v>11.025000000000002</v>
      </c>
    </row>
    <row r="1198" spans="1:22" x14ac:dyDescent="0.3">
      <c r="A1198">
        <v>2940</v>
      </c>
      <c r="B1198" t="s">
        <v>6126</v>
      </c>
      <c r="C1198">
        <v>2013</v>
      </c>
      <c r="D1198" s="27">
        <v>41615</v>
      </c>
      <c r="E1198" s="27">
        <v>41621</v>
      </c>
      <c r="F1198" t="s">
        <v>50</v>
      </c>
      <c r="G1198" t="s">
        <v>1878</v>
      </c>
      <c r="H1198" t="s">
        <v>1879</v>
      </c>
      <c r="I1198" t="s">
        <v>26</v>
      </c>
      <c r="J1198" t="s">
        <v>27</v>
      </c>
      <c r="K1198" t="s">
        <v>95</v>
      </c>
      <c r="L1198" t="s">
        <v>96</v>
      </c>
      <c r="M1198">
        <v>98105</v>
      </c>
      <c r="N1198" t="s">
        <v>44</v>
      </c>
      <c r="O1198" t="s">
        <v>1724</v>
      </c>
      <c r="P1198" t="s">
        <v>46</v>
      </c>
      <c r="Q1198" t="s">
        <v>75</v>
      </c>
      <c r="R1198" t="s">
        <v>1725</v>
      </c>
      <c r="S1198">
        <v>59.808000000000007</v>
      </c>
      <c r="T1198">
        <v>3</v>
      </c>
      <c r="U1198">
        <v>0.2</v>
      </c>
      <c r="V1198">
        <v>19.4376</v>
      </c>
    </row>
    <row r="1199" spans="1:22" x14ac:dyDescent="0.3">
      <c r="A1199">
        <v>2939</v>
      </c>
      <c r="B1199" t="s">
        <v>6126</v>
      </c>
      <c r="C1199">
        <v>2013</v>
      </c>
      <c r="D1199" s="27">
        <v>41615</v>
      </c>
      <c r="E1199" s="27">
        <v>41621</v>
      </c>
      <c r="F1199" t="s">
        <v>50</v>
      </c>
      <c r="G1199" t="s">
        <v>1878</v>
      </c>
      <c r="H1199" t="s">
        <v>1879</v>
      </c>
      <c r="I1199" t="s">
        <v>26</v>
      </c>
      <c r="J1199" t="s">
        <v>27</v>
      </c>
      <c r="K1199" t="s">
        <v>95</v>
      </c>
      <c r="L1199" t="s">
        <v>96</v>
      </c>
      <c r="M1199">
        <v>98105</v>
      </c>
      <c r="N1199" t="s">
        <v>44</v>
      </c>
      <c r="O1199" t="s">
        <v>320</v>
      </c>
      <c r="P1199" t="s">
        <v>46</v>
      </c>
      <c r="Q1199" t="s">
        <v>90</v>
      </c>
      <c r="R1199" t="s">
        <v>321</v>
      </c>
      <c r="S1199">
        <v>189.7</v>
      </c>
      <c r="T1199">
        <v>5</v>
      </c>
      <c r="U1199">
        <v>0</v>
      </c>
      <c r="V1199">
        <v>89.158999999999992</v>
      </c>
    </row>
    <row r="1200" spans="1:22" x14ac:dyDescent="0.3">
      <c r="A1200">
        <v>2938</v>
      </c>
      <c r="B1200" t="s">
        <v>6126</v>
      </c>
      <c r="C1200">
        <v>2013</v>
      </c>
      <c r="D1200" s="27">
        <v>41615</v>
      </c>
      <c r="E1200" s="27">
        <v>41621</v>
      </c>
      <c r="F1200" t="s">
        <v>50</v>
      </c>
      <c r="G1200" t="s">
        <v>1878</v>
      </c>
      <c r="H1200" t="s">
        <v>1879</v>
      </c>
      <c r="I1200" t="s">
        <v>26</v>
      </c>
      <c r="J1200" t="s">
        <v>27</v>
      </c>
      <c r="K1200" t="s">
        <v>95</v>
      </c>
      <c r="L1200" t="s">
        <v>96</v>
      </c>
      <c r="M1200">
        <v>98105</v>
      </c>
      <c r="N1200" t="s">
        <v>44</v>
      </c>
      <c r="O1200" t="s">
        <v>569</v>
      </c>
      <c r="P1200" t="s">
        <v>46</v>
      </c>
      <c r="Q1200" t="s">
        <v>90</v>
      </c>
      <c r="R1200" t="s">
        <v>570</v>
      </c>
      <c r="S1200">
        <v>248.07999999999998</v>
      </c>
      <c r="T1200">
        <v>7</v>
      </c>
      <c r="U1200">
        <v>0</v>
      </c>
      <c r="V1200">
        <v>116.59759999999997</v>
      </c>
    </row>
    <row r="1201" spans="1:22" x14ac:dyDescent="0.3">
      <c r="A1201">
        <v>2937</v>
      </c>
      <c r="B1201" t="s">
        <v>6126</v>
      </c>
      <c r="C1201">
        <v>2013</v>
      </c>
      <c r="D1201" s="27">
        <v>41615</v>
      </c>
      <c r="E1201" s="27">
        <v>41621</v>
      </c>
      <c r="F1201" t="s">
        <v>50</v>
      </c>
      <c r="G1201" t="s">
        <v>1878</v>
      </c>
      <c r="H1201" t="s">
        <v>1879</v>
      </c>
      <c r="I1201" t="s">
        <v>26</v>
      </c>
      <c r="J1201" t="s">
        <v>27</v>
      </c>
      <c r="K1201" t="s">
        <v>95</v>
      </c>
      <c r="L1201" t="s">
        <v>96</v>
      </c>
      <c r="M1201">
        <v>98105</v>
      </c>
      <c r="N1201" t="s">
        <v>44</v>
      </c>
      <c r="O1201" t="s">
        <v>2616</v>
      </c>
      <c r="P1201" t="s">
        <v>46</v>
      </c>
      <c r="Q1201" t="s">
        <v>75</v>
      </c>
      <c r="R1201" t="s">
        <v>2617</v>
      </c>
      <c r="S1201">
        <v>47.207999999999998</v>
      </c>
      <c r="T1201">
        <v>7</v>
      </c>
      <c r="U1201">
        <v>0.2</v>
      </c>
      <c r="V1201">
        <v>15.342599999999997</v>
      </c>
    </row>
    <row r="1202" spans="1:22" x14ac:dyDescent="0.3">
      <c r="A1202">
        <v>2936</v>
      </c>
      <c r="B1202" t="s">
        <v>6126</v>
      </c>
      <c r="C1202">
        <v>2013</v>
      </c>
      <c r="D1202" s="27">
        <v>41615</v>
      </c>
      <c r="E1202" s="27">
        <v>41621</v>
      </c>
      <c r="F1202" t="s">
        <v>50</v>
      </c>
      <c r="G1202" t="s">
        <v>1878</v>
      </c>
      <c r="H1202" t="s">
        <v>1879</v>
      </c>
      <c r="I1202" t="s">
        <v>26</v>
      </c>
      <c r="J1202" t="s">
        <v>27</v>
      </c>
      <c r="K1202" t="s">
        <v>95</v>
      </c>
      <c r="L1202" t="s">
        <v>96</v>
      </c>
      <c r="M1202">
        <v>98105</v>
      </c>
      <c r="N1202" t="s">
        <v>44</v>
      </c>
      <c r="O1202" t="s">
        <v>374</v>
      </c>
      <c r="P1202" t="s">
        <v>46</v>
      </c>
      <c r="Q1202" t="s">
        <v>173</v>
      </c>
      <c r="R1202" t="s">
        <v>375</v>
      </c>
      <c r="S1202">
        <v>35.89</v>
      </c>
      <c r="T1202">
        <v>1</v>
      </c>
      <c r="U1202">
        <v>0</v>
      </c>
      <c r="V1202">
        <v>16.150499999999997</v>
      </c>
    </row>
    <row r="1203" spans="1:22" x14ac:dyDescent="0.3">
      <c r="A1203">
        <v>2935</v>
      </c>
      <c r="B1203" t="s">
        <v>6126</v>
      </c>
      <c r="C1203">
        <v>2013</v>
      </c>
      <c r="D1203" s="27">
        <v>41615</v>
      </c>
      <c r="E1203" s="27">
        <v>41621</v>
      </c>
      <c r="F1203" t="s">
        <v>50</v>
      </c>
      <c r="G1203" t="s">
        <v>1878</v>
      </c>
      <c r="H1203" t="s">
        <v>1879</v>
      </c>
      <c r="I1203" t="s">
        <v>26</v>
      </c>
      <c r="J1203" t="s">
        <v>27</v>
      </c>
      <c r="K1203" t="s">
        <v>95</v>
      </c>
      <c r="L1203" t="s">
        <v>96</v>
      </c>
      <c r="M1203">
        <v>98105</v>
      </c>
      <c r="N1203" t="s">
        <v>44</v>
      </c>
      <c r="O1203" t="s">
        <v>5786</v>
      </c>
      <c r="P1203" t="s">
        <v>71</v>
      </c>
      <c r="Q1203" t="s">
        <v>72</v>
      </c>
      <c r="R1203" t="s">
        <v>5787</v>
      </c>
      <c r="S1203">
        <v>431.97600000000006</v>
      </c>
      <c r="T1203">
        <v>3</v>
      </c>
      <c r="U1203">
        <v>0.2</v>
      </c>
      <c r="V1203">
        <v>26.998499999999993</v>
      </c>
    </row>
    <row r="1204" spans="1:22" x14ac:dyDescent="0.3">
      <c r="A1204">
        <v>2934</v>
      </c>
      <c r="B1204" t="s">
        <v>6126</v>
      </c>
      <c r="C1204">
        <v>2013</v>
      </c>
      <c r="D1204" s="27">
        <v>41615</v>
      </c>
      <c r="E1204" s="27">
        <v>41621</v>
      </c>
      <c r="F1204" t="s">
        <v>50</v>
      </c>
      <c r="G1204" t="s">
        <v>1878</v>
      </c>
      <c r="H1204" t="s">
        <v>1879</v>
      </c>
      <c r="I1204" t="s">
        <v>26</v>
      </c>
      <c r="J1204" t="s">
        <v>27</v>
      </c>
      <c r="K1204" t="s">
        <v>95</v>
      </c>
      <c r="L1204" t="s">
        <v>96</v>
      </c>
      <c r="M1204">
        <v>98105</v>
      </c>
      <c r="N1204" t="s">
        <v>44</v>
      </c>
      <c r="O1204" t="s">
        <v>3782</v>
      </c>
      <c r="P1204" t="s">
        <v>71</v>
      </c>
      <c r="Q1204" t="s">
        <v>72</v>
      </c>
      <c r="R1204" t="s">
        <v>5705</v>
      </c>
      <c r="S1204">
        <v>156.79200000000003</v>
      </c>
      <c r="T1204">
        <v>1</v>
      </c>
      <c r="U1204">
        <v>0.2</v>
      </c>
      <c r="V1204">
        <v>13.719300000000004</v>
      </c>
    </row>
    <row r="1205" spans="1:22" x14ac:dyDescent="0.3">
      <c r="A1205">
        <v>2889</v>
      </c>
      <c r="B1205" t="s">
        <v>6072</v>
      </c>
      <c r="C1205">
        <v>2014</v>
      </c>
      <c r="D1205" s="27">
        <v>41992</v>
      </c>
      <c r="E1205" s="27">
        <v>41993</v>
      </c>
      <c r="F1205" t="s">
        <v>188</v>
      </c>
      <c r="G1205" t="s">
        <v>1827</v>
      </c>
      <c r="H1205" t="s">
        <v>1828</v>
      </c>
      <c r="I1205" t="s">
        <v>26</v>
      </c>
      <c r="J1205" t="s">
        <v>27</v>
      </c>
      <c r="K1205" t="s">
        <v>42</v>
      </c>
      <c r="L1205" t="s">
        <v>43</v>
      </c>
      <c r="M1205">
        <v>90008</v>
      </c>
      <c r="N1205" t="s">
        <v>44</v>
      </c>
      <c r="O1205" t="s">
        <v>2856</v>
      </c>
      <c r="P1205" t="s">
        <v>46</v>
      </c>
      <c r="Q1205" t="s">
        <v>90</v>
      </c>
      <c r="R1205" t="s">
        <v>2857</v>
      </c>
      <c r="S1205">
        <v>32.400000000000006</v>
      </c>
      <c r="T1205">
        <v>5</v>
      </c>
      <c r="U1205">
        <v>0</v>
      </c>
      <c r="V1205">
        <v>15.552000000000001</v>
      </c>
    </row>
    <row r="1206" spans="1:22" x14ac:dyDescent="0.3">
      <c r="A1206">
        <v>2888</v>
      </c>
      <c r="B1206" t="s">
        <v>6072</v>
      </c>
      <c r="C1206">
        <v>2014</v>
      </c>
      <c r="D1206" s="27">
        <v>41992</v>
      </c>
      <c r="E1206" s="27">
        <v>41993</v>
      </c>
      <c r="F1206" t="s">
        <v>188</v>
      </c>
      <c r="G1206" t="s">
        <v>1827</v>
      </c>
      <c r="H1206" t="s">
        <v>1828</v>
      </c>
      <c r="I1206" t="s">
        <v>26</v>
      </c>
      <c r="J1206" t="s">
        <v>27</v>
      </c>
      <c r="K1206" t="s">
        <v>42</v>
      </c>
      <c r="L1206" t="s">
        <v>43</v>
      </c>
      <c r="M1206">
        <v>90008</v>
      </c>
      <c r="N1206" t="s">
        <v>44</v>
      </c>
      <c r="O1206" t="s">
        <v>3353</v>
      </c>
      <c r="P1206" t="s">
        <v>46</v>
      </c>
      <c r="Q1206" t="s">
        <v>90</v>
      </c>
      <c r="R1206" t="s">
        <v>3354</v>
      </c>
      <c r="S1206">
        <v>12.96</v>
      </c>
      <c r="T1206">
        <v>2</v>
      </c>
      <c r="U1206">
        <v>0</v>
      </c>
      <c r="V1206">
        <v>6.2208000000000006</v>
      </c>
    </row>
    <row r="1207" spans="1:22" x14ac:dyDescent="0.3">
      <c r="A1207">
        <v>2887</v>
      </c>
      <c r="B1207" t="s">
        <v>6072</v>
      </c>
      <c r="C1207">
        <v>2014</v>
      </c>
      <c r="D1207" s="27">
        <v>41992</v>
      </c>
      <c r="E1207" s="27">
        <v>41993</v>
      </c>
      <c r="F1207" t="s">
        <v>188</v>
      </c>
      <c r="G1207" t="s">
        <v>1827</v>
      </c>
      <c r="H1207" t="s">
        <v>1828</v>
      </c>
      <c r="I1207" t="s">
        <v>26</v>
      </c>
      <c r="J1207" t="s">
        <v>27</v>
      </c>
      <c r="K1207" t="s">
        <v>42</v>
      </c>
      <c r="L1207" t="s">
        <v>43</v>
      </c>
      <c r="M1207">
        <v>90008</v>
      </c>
      <c r="N1207" t="s">
        <v>44</v>
      </c>
      <c r="O1207" t="s">
        <v>1756</v>
      </c>
      <c r="P1207" t="s">
        <v>46</v>
      </c>
      <c r="Q1207" t="s">
        <v>68</v>
      </c>
      <c r="R1207" t="s">
        <v>1757</v>
      </c>
      <c r="S1207">
        <v>6.63</v>
      </c>
      <c r="T1207">
        <v>3</v>
      </c>
      <c r="U1207">
        <v>0</v>
      </c>
      <c r="V1207">
        <v>1.7901</v>
      </c>
    </row>
    <row r="1208" spans="1:22" x14ac:dyDescent="0.3">
      <c r="A1208">
        <v>2875</v>
      </c>
      <c r="B1208" t="s">
        <v>6063</v>
      </c>
      <c r="C1208">
        <v>2014</v>
      </c>
      <c r="D1208" s="27">
        <v>42003</v>
      </c>
      <c r="E1208" s="27">
        <v>42005</v>
      </c>
      <c r="F1208" t="s">
        <v>188</v>
      </c>
      <c r="G1208" t="s">
        <v>2225</v>
      </c>
      <c r="H1208" t="s">
        <v>2226</v>
      </c>
      <c r="I1208" t="s">
        <v>26</v>
      </c>
      <c r="J1208" t="s">
        <v>27</v>
      </c>
      <c r="K1208" t="s">
        <v>266</v>
      </c>
      <c r="L1208" t="s">
        <v>267</v>
      </c>
      <c r="M1208">
        <v>10035</v>
      </c>
      <c r="N1208" t="s">
        <v>148</v>
      </c>
      <c r="O1208" t="s">
        <v>573</v>
      </c>
      <c r="P1208" t="s">
        <v>46</v>
      </c>
      <c r="Q1208" t="s">
        <v>269</v>
      </c>
      <c r="R1208" t="s">
        <v>574</v>
      </c>
      <c r="S1208">
        <v>6.0299999999999994</v>
      </c>
      <c r="T1208">
        <v>3</v>
      </c>
      <c r="U1208">
        <v>0</v>
      </c>
      <c r="V1208">
        <v>2.9546999999999999</v>
      </c>
    </row>
    <row r="1209" spans="1:22" x14ac:dyDescent="0.3">
      <c r="A1209">
        <v>2852</v>
      </c>
      <c r="B1209" t="s">
        <v>6035</v>
      </c>
      <c r="C1209">
        <v>2014</v>
      </c>
      <c r="D1209" s="27">
        <v>41991</v>
      </c>
      <c r="E1209" s="27">
        <v>41996</v>
      </c>
      <c r="F1209" t="s">
        <v>50</v>
      </c>
      <c r="G1209" t="s">
        <v>6036</v>
      </c>
      <c r="H1209" t="s">
        <v>6037</v>
      </c>
      <c r="I1209" t="s">
        <v>102</v>
      </c>
      <c r="J1209" t="s">
        <v>27</v>
      </c>
      <c r="K1209" t="s">
        <v>497</v>
      </c>
      <c r="L1209" t="s">
        <v>254</v>
      </c>
      <c r="M1209">
        <v>47201</v>
      </c>
      <c r="N1209" t="s">
        <v>105</v>
      </c>
      <c r="O1209" t="s">
        <v>2846</v>
      </c>
      <c r="P1209" t="s">
        <v>46</v>
      </c>
      <c r="Q1209" t="s">
        <v>90</v>
      </c>
      <c r="R1209" t="s">
        <v>2847</v>
      </c>
      <c r="S1209">
        <v>28.16</v>
      </c>
      <c r="T1209">
        <v>4</v>
      </c>
      <c r="U1209">
        <v>0</v>
      </c>
      <c r="V1209">
        <v>13.235199999999999</v>
      </c>
    </row>
    <row r="1210" spans="1:22" x14ac:dyDescent="0.3">
      <c r="A1210">
        <v>2845</v>
      </c>
      <c r="B1210" t="s">
        <v>6025</v>
      </c>
      <c r="C1210">
        <v>2013</v>
      </c>
      <c r="D1210" s="27">
        <v>41636</v>
      </c>
      <c r="E1210" s="27">
        <v>41640</v>
      </c>
      <c r="F1210" t="s">
        <v>50</v>
      </c>
      <c r="G1210" t="s">
        <v>3456</v>
      </c>
      <c r="H1210" t="s">
        <v>3457</v>
      </c>
      <c r="I1210" t="s">
        <v>41</v>
      </c>
      <c r="J1210" t="s">
        <v>27</v>
      </c>
      <c r="K1210" t="s">
        <v>5675</v>
      </c>
      <c r="L1210" t="s">
        <v>211</v>
      </c>
      <c r="M1210">
        <v>60098</v>
      </c>
      <c r="N1210" t="s">
        <v>105</v>
      </c>
      <c r="O1210" t="s">
        <v>2060</v>
      </c>
      <c r="P1210" t="s">
        <v>32</v>
      </c>
      <c r="Q1210" t="s">
        <v>36</v>
      </c>
      <c r="R1210" t="s">
        <v>2061</v>
      </c>
      <c r="S1210">
        <v>845.48799999999994</v>
      </c>
      <c r="T1210">
        <v>8</v>
      </c>
      <c r="U1210">
        <v>0.3</v>
      </c>
      <c r="V1210">
        <v>-12.078400000000101</v>
      </c>
    </row>
    <row r="1211" spans="1:22" x14ac:dyDescent="0.3">
      <c r="A1211">
        <v>2790</v>
      </c>
      <c r="B1211" t="s">
        <v>5969</v>
      </c>
      <c r="C1211">
        <v>2011</v>
      </c>
      <c r="D1211" s="27">
        <v>40879</v>
      </c>
      <c r="E1211" s="27">
        <v>40883</v>
      </c>
      <c r="F1211" t="s">
        <v>50</v>
      </c>
      <c r="G1211" t="s">
        <v>4733</v>
      </c>
      <c r="H1211" t="s">
        <v>4734</v>
      </c>
      <c r="I1211" t="s">
        <v>41</v>
      </c>
      <c r="J1211" t="s">
        <v>27</v>
      </c>
      <c r="K1211" t="s">
        <v>5970</v>
      </c>
      <c r="L1211" t="s">
        <v>104</v>
      </c>
      <c r="M1211">
        <v>78415</v>
      </c>
      <c r="N1211" t="s">
        <v>105</v>
      </c>
      <c r="O1211" t="s">
        <v>2184</v>
      </c>
      <c r="P1211" t="s">
        <v>32</v>
      </c>
      <c r="Q1211" t="s">
        <v>65</v>
      </c>
      <c r="R1211" t="s">
        <v>2185</v>
      </c>
      <c r="S1211">
        <v>39.960000000000008</v>
      </c>
      <c r="T1211">
        <v>5</v>
      </c>
      <c r="U1211">
        <v>0.6</v>
      </c>
      <c r="V1211">
        <v>-23.975999999999999</v>
      </c>
    </row>
    <row r="1212" spans="1:22" x14ac:dyDescent="0.3">
      <c r="A1212">
        <v>2789</v>
      </c>
      <c r="B1212" t="s">
        <v>5969</v>
      </c>
      <c r="C1212">
        <v>2011</v>
      </c>
      <c r="D1212" s="27">
        <v>40879</v>
      </c>
      <c r="E1212" s="27">
        <v>40883</v>
      </c>
      <c r="F1212" t="s">
        <v>50</v>
      </c>
      <c r="G1212" t="s">
        <v>4733</v>
      </c>
      <c r="H1212" t="s">
        <v>4734</v>
      </c>
      <c r="I1212" t="s">
        <v>41</v>
      </c>
      <c r="J1212" t="s">
        <v>27</v>
      </c>
      <c r="K1212" t="s">
        <v>5970</v>
      </c>
      <c r="L1212" t="s">
        <v>104</v>
      </c>
      <c r="M1212">
        <v>78415</v>
      </c>
      <c r="N1212" t="s">
        <v>105</v>
      </c>
      <c r="O1212" t="s">
        <v>586</v>
      </c>
      <c r="P1212" t="s">
        <v>46</v>
      </c>
      <c r="Q1212" t="s">
        <v>68</v>
      </c>
      <c r="R1212" t="s">
        <v>587</v>
      </c>
      <c r="S1212">
        <v>16.463999999999999</v>
      </c>
      <c r="T1212">
        <v>7</v>
      </c>
      <c r="U1212">
        <v>0.2</v>
      </c>
      <c r="V1212">
        <v>1.4406000000000008</v>
      </c>
    </row>
    <row r="1213" spans="1:22" x14ac:dyDescent="0.3">
      <c r="A1213">
        <v>2788</v>
      </c>
      <c r="B1213" t="s">
        <v>5969</v>
      </c>
      <c r="C1213">
        <v>2011</v>
      </c>
      <c r="D1213" s="27">
        <v>40879</v>
      </c>
      <c r="E1213" s="27">
        <v>40883</v>
      </c>
      <c r="F1213" t="s">
        <v>50</v>
      </c>
      <c r="G1213" t="s">
        <v>4733</v>
      </c>
      <c r="H1213" t="s">
        <v>4734</v>
      </c>
      <c r="I1213" t="s">
        <v>41</v>
      </c>
      <c r="J1213" t="s">
        <v>27</v>
      </c>
      <c r="K1213" t="s">
        <v>5970</v>
      </c>
      <c r="L1213" t="s">
        <v>104</v>
      </c>
      <c r="M1213">
        <v>78415</v>
      </c>
      <c r="N1213" t="s">
        <v>105</v>
      </c>
      <c r="O1213" t="s">
        <v>1146</v>
      </c>
      <c r="P1213" t="s">
        <v>32</v>
      </c>
      <c r="Q1213" t="s">
        <v>65</v>
      </c>
      <c r="R1213" t="s">
        <v>1147</v>
      </c>
      <c r="S1213">
        <v>58.36</v>
      </c>
      <c r="T1213">
        <v>5</v>
      </c>
      <c r="U1213">
        <v>0.6</v>
      </c>
      <c r="V1213">
        <v>-24.802999999999997</v>
      </c>
    </row>
    <row r="1214" spans="1:22" x14ac:dyDescent="0.3">
      <c r="A1214">
        <v>2777</v>
      </c>
      <c r="B1214" t="s">
        <v>5952</v>
      </c>
      <c r="C1214">
        <v>2012</v>
      </c>
      <c r="D1214" s="27">
        <v>41264</v>
      </c>
      <c r="E1214" s="27">
        <v>41268</v>
      </c>
      <c r="F1214" t="s">
        <v>50</v>
      </c>
      <c r="G1214" t="s">
        <v>434</v>
      </c>
      <c r="H1214" t="s">
        <v>435</v>
      </c>
      <c r="I1214" t="s">
        <v>41</v>
      </c>
      <c r="J1214" t="s">
        <v>27</v>
      </c>
      <c r="K1214" t="s">
        <v>1081</v>
      </c>
      <c r="L1214" t="s">
        <v>457</v>
      </c>
      <c r="M1214">
        <v>80906</v>
      </c>
      <c r="N1214" t="s">
        <v>44</v>
      </c>
      <c r="O1214" t="s">
        <v>3619</v>
      </c>
      <c r="P1214" t="s">
        <v>46</v>
      </c>
      <c r="Q1214" t="s">
        <v>78</v>
      </c>
      <c r="R1214" t="s">
        <v>3620</v>
      </c>
      <c r="S1214">
        <v>60.984000000000009</v>
      </c>
      <c r="T1214">
        <v>7</v>
      </c>
      <c r="U1214">
        <v>0.2</v>
      </c>
      <c r="V1214">
        <v>4.5737999999999985</v>
      </c>
    </row>
    <row r="1215" spans="1:22" x14ac:dyDescent="0.3">
      <c r="A1215">
        <v>2773</v>
      </c>
      <c r="B1215" t="s">
        <v>5948</v>
      </c>
      <c r="C1215">
        <v>2014</v>
      </c>
      <c r="D1215" s="27">
        <v>41984</v>
      </c>
      <c r="E1215" s="27">
        <v>41986</v>
      </c>
      <c r="F1215" t="s">
        <v>188</v>
      </c>
      <c r="G1215" t="s">
        <v>4558</v>
      </c>
      <c r="H1215" t="s">
        <v>4559</v>
      </c>
      <c r="I1215" t="s">
        <v>26</v>
      </c>
      <c r="J1215" t="s">
        <v>27</v>
      </c>
      <c r="K1215" t="s">
        <v>53</v>
      </c>
      <c r="L1215" t="s">
        <v>54</v>
      </c>
      <c r="M1215">
        <v>33311</v>
      </c>
      <c r="N1215" t="s">
        <v>30</v>
      </c>
      <c r="O1215" t="s">
        <v>2887</v>
      </c>
      <c r="P1215" t="s">
        <v>32</v>
      </c>
      <c r="Q1215" t="s">
        <v>65</v>
      </c>
      <c r="R1215" t="s">
        <v>186</v>
      </c>
      <c r="S1215">
        <v>19.103999999999999</v>
      </c>
      <c r="T1215">
        <v>3</v>
      </c>
      <c r="U1215">
        <v>0.2</v>
      </c>
      <c r="V1215">
        <v>5.7312000000000012</v>
      </c>
    </row>
    <row r="1216" spans="1:22" x14ac:dyDescent="0.3">
      <c r="A1216">
        <v>2749</v>
      </c>
      <c r="B1216" t="s">
        <v>5909</v>
      </c>
      <c r="C1216">
        <v>2012</v>
      </c>
      <c r="D1216" s="27">
        <v>41247</v>
      </c>
      <c r="E1216" s="27">
        <v>41251</v>
      </c>
      <c r="F1216" t="s">
        <v>50</v>
      </c>
      <c r="G1216" t="s">
        <v>5910</v>
      </c>
      <c r="H1216" t="s">
        <v>5911</v>
      </c>
      <c r="I1216" t="s">
        <v>26</v>
      </c>
      <c r="J1216" t="s">
        <v>27</v>
      </c>
      <c r="K1216" t="s">
        <v>5647</v>
      </c>
      <c r="L1216" t="s">
        <v>54</v>
      </c>
      <c r="M1216">
        <v>32303</v>
      </c>
      <c r="N1216" t="s">
        <v>30</v>
      </c>
      <c r="O1216" t="s">
        <v>5389</v>
      </c>
      <c r="P1216" t="s">
        <v>46</v>
      </c>
      <c r="Q1216" t="s">
        <v>75</v>
      </c>
      <c r="R1216" t="s">
        <v>5390</v>
      </c>
      <c r="S1216">
        <v>8.2260000000000009</v>
      </c>
      <c r="T1216">
        <v>3</v>
      </c>
      <c r="U1216">
        <v>0.7</v>
      </c>
      <c r="V1216">
        <v>-6.0323999999999991</v>
      </c>
    </row>
    <row r="1217" spans="1:22" x14ac:dyDescent="0.3">
      <c r="A1217">
        <v>2729</v>
      </c>
      <c r="B1217" t="s">
        <v>5882</v>
      </c>
      <c r="C1217">
        <v>2014</v>
      </c>
      <c r="D1217" s="27">
        <v>41996</v>
      </c>
      <c r="E1217" s="27">
        <v>41998</v>
      </c>
      <c r="F1217" t="s">
        <v>188</v>
      </c>
      <c r="G1217" t="s">
        <v>744</v>
      </c>
      <c r="H1217" t="s">
        <v>745</v>
      </c>
      <c r="I1217" t="s">
        <v>26</v>
      </c>
      <c r="J1217" t="s">
        <v>27</v>
      </c>
      <c r="K1217" t="s">
        <v>2835</v>
      </c>
      <c r="L1217" t="s">
        <v>498</v>
      </c>
      <c r="M1217">
        <v>43615</v>
      </c>
      <c r="N1217" t="s">
        <v>148</v>
      </c>
      <c r="O1217" t="s">
        <v>5454</v>
      </c>
      <c r="P1217" t="s">
        <v>71</v>
      </c>
      <c r="Q1217" t="s">
        <v>72</v>
      </c>
      <c r="R1217" t="s">
        <v>5455</v>
      </c>
      <c r="S1217">
        <v>629.95799999999997</v>
      </c>
      <c r="T1217">
        <v>7</v>
      </c>
      <c r="U1217">
        <v>0.4</v>
      </c>
      <c r="V1217">
        <v>94.49369999999999</v>
      </c>
    </row>
    <row r="1218" spans="1:22" x14ac:dyDescent="0.3">
      <c r="A1218">
        <v>2728</v>
      </c>
      <c r="B1218" t="s">
        <v>5882</v>
      </c>
      <c r="C1218">
        <v>2014</v>
      </c>
      <c r="D1218" s="27">
        <v>41996</v>
      </c>
      <c r="E1218" s="27">
        <v>41998</v>
      </c>
      <c r="F1218" t="s">
        <v>188</v>
      </c>
      <c r="G1218" t="s">
        <v>744</v>
      </c>
      <c r="H1218" t="s">
        <v>745</v>
      </c>
      <c r="I1218" t="s">
        <v>26</v>
      </c>
      <c r="J1218" t="s">
        <v>27</v>
      </c>
      <c r="K1218" t="s">
        <v>2835</v>
      </c>
      <c r="L1218" t="s">
        <v>498</v>
      </c>
      <c r="M1218">
        <v>43615</v>
      </c>
      <c r="N1218" t="s">
        <v>148</v>
      </c>
      <c r="O1218" t="s">
        <v>2018</v>
      </c>
      <c r="P1218" t="s">
        <v>46</v>
      </c>
      <c r="Q1218" t="s">
        <v>75</v>
      </c>
      <c r="R1218" t="s">
        <v>2019</v>
      </c>
      <c r="S1218">
        <v>1.6410000000000002</v>
      </c>
      <c r="T1218">
        <v>1</v>
      </c>
      <c r="U1218">
        <v>0.7</v>
      </c>
      <c r="V1218">
        <v>-1.3128000000000002</v>
      </c>
    </row>
    <row r="1219" spans="1:22" x14ac:dyDescent="0.3">
      <c r="A1219">
        <v>2720</v>
      </c>
      <c r="B1219" t="s">
        <v>5875</v>
      </c>
      <c r="C1219">
        <v>2011</v>
      </c>
      <c r="D1219" s="27">
        <v>40883</v>
      </c>
      <c r="E1219" s="27">
        <v>40885</v>
      </c>
      <c r="F1219" t="s">
        <v>23</v>
      </c>
      <c r="G1219" t="s">
        <v>1417</v>
      </c>
      <c r="H1219" t="s">
        <v>1418</v>
      </c>
      <c r="I1219" t="s">
        <v>26</v>
      </c>
      <c r="J1219" t="s">
        <v>27</v>
      </c>
      <c r="K1219" t="s">
        <v>184</v>
      </c>
      <c r="L1219" t="s">
        <v>104</v>
      </c>
      <c r="M1219">
        <v>77095</v>
      </c>
      <c r="N1219" t="s">
        <v>105</v>
      </c>
      <c r="O1219" t="s">
        <v>2184</v>
      </c>
      <c r="P1219" t="s">
        <v>32</v>
      </c>
      <c r="Q1219" t="s">
        <v>65</v>
      </c>
      <c r="R1219" t="s">
        <v>2185</v>
      </c>
      <c r="S1219">
        <v>23.976000000000003</v>
      </c>
      <c r="T1219">
        <v>3</v>
      </c>
      <c r="U1219">
        <v>0.6</v>
      </c>
      <c r="V1219">
        <v>-14.385599999999997</v>
      </c>
    </row>
    <row r="1220" spans="1:22" x14ac:dyDescent="0.3">
      <c r="A1220">
        <v>2719</v>
      </c>
      <c r="B1220" t="s">
        <v>5874</v>
      </c>
      <c r="C1220">
        <v>2014</v>
      </c>
      <c r="D1220" s="27">
        <v>41995</v>
      </c>
      <c r="E1220" s="27">
        <v>42001</v>
      </c>
      <c r="F1220" t="s">
        <v>50</v>
      </c>
      <c r="G1220" t="s">
        <v>2813</v>
      </c>
      <c r="H1220" t="s">
        <v>2814</v>
      </c>
      <c r="I1220" t="s">
        <v>26</v>
      </c>
      <c r="J1220" t="s">
        <v>27</v>
      </c>
      <c r="K1220" t="s">
        <v>1711</v>
      </c>
      <c r="L1220" t="s">
        <v>43</v>
      </c>
      <c r="M1220">
        <v>92627</v>
      </c>
      <c r="N1220" t="s">
        <v>44</v>
      </c>
      <c r="O1220" t="s">
        <v>3219</v>
      </c>
      <c r="P1220" t="s">
        <v>46</v>
      </c>
      <c r="Q1220" t="s">
        <v>59</v>
      </c>
      <c r="R1220" t="s">
        <v>3220</v>
      </c>
      <c r="S1220">
        <v>124.36</v>
      </c>
      <c r="T1220">
        <v>2</v>
      </c>
      <c r="U1220">
        <v>0</v>
      </c>
      <c r="V1220">
        <v>33.577200000000005</v>
      </c>
    </row>
    <row r="1221" spans="1:22" x14ac:dyDescent="0.3">
      <c r="A1221">
        <v>2716</v>
      </c>
      <c r="B1221" t="s">
        <v>5865</v>
      </c>
      <c r="C1221">
        <v>2011</v>
      </c>
      <c r="D1221" s="27">
        <v>40881</v>
      </c>
      <c r="E1221" s="27">
        <v>40885</v>
      </c>
      <c r="F1221" t="s">
        <v>50</v>
      </c>
      <c r="G1221" t="s">
        <v>3665</v>
      </c>
      <c r="H1221" t="s">
        <v>3666</v>
      </c>
      <c r="I1221" t="s">
        <v>41</v>
      </c>
      <c r="J1221" t="s">
        <v>27</v>
      </c>
      <c r="K1221" t="s">
        <v>266</v>
      </c>
      <c r="L1221" t="s">
        <v>267</v>
      </c>
      <c r="M1221">
        <v>10024</v>
      </c>
      <c r="N1221" t="s">
        <v>148</v>
      </c>
      <c r="O1221" t="s">
        <v>5866</v>
      </c>
      <c r="P1221" t="s">
        <v>71</v>
      </c>
      <c r="Q1221" t="s">
        <v>72</v>
      </c>
      <c r="R1221" t="s">
        <v>5867</v>
      </c>
      <c r="S1221">
        <v>129.97999999999999</v>
      </c>
      <c r="T1221">
        <v>2</v>
      </c>
      <c r="U1221">
        <v>0</v>
      </c>
      <c r="V1221">
        <v>62.3904</v>
      </c>
    </row>
    <row r="1222" spans="1:22" x14ac:dyDescent="0.3">
      <c r="A1222">
        <v>2715</v>
      </c>
      <c r="B1222" t="s">
        <v>5864</v>
      </c>
      <c r="C1222">
        <v>2012</v>
      </c>
      <c r="D1222" s="27">
        <v>41244</v>
      </c>
      <c r="E1222" s="27">
        <v>41249</v>
      </c>
      <c r="F1222" t="s">
        <v>50</v>
      </c>
      <c r="G1222" t="s">
        <v>3837</v>
      </c>
      <c r="H1222" t="s">
        <v>3838</v>
      </c>
      <c r="I1222" t="s">
        <v>102</v>
      </c>
      <c r="J1222" t="s">
        <v>27</v>
      </c>
      <c r="K1222" t="s">
        <v>95</v>
      </c>
      <c r="L1222" t="s">
        <v>96</v>
      </c>
      <c r="M1222">
        <v>98105</v>
      </c>
      <c r="N1222" t="s">
        <v>44</v>
      </c>
      <c r="O1222" t="s">
        <v>4223</v>
      </c>
      <c r="P1222" t="s">
        <v>46</v>
      </c>
      <c r="Q1222" t="s">
        <v>68</v>
      </c>
      <c r="R1222" t="s">
        <v>4224</v>
      </c>
      <c r="S1222">
        <v>13.899999999999999</v>
      </c>
      <c r="T1222">
        <v>5</v>
      </c>
      <c r="U1222">
        <v>0</v>
      </c>
      <c r="V1222">
        <v>5.56</v>
      </c>
    </row>
    <row r="1223" spans="1:22" x14ac:dyDescent="0.3">
      <c r="A1223">
        <v>2711</v>
      </c>
      <c r="B1223" t="s">
        <v>5859</v>
      </c>
      <c r="C1223">
        <v>2012</v>
      </c>
      <c r="D1223" s="27">
        <v>41254</v>
      </c>
      <c r="E1223" s="27">
        <v>41258</v>
      </c>
      <c r="F1223" t="s">
        <v>50</v>
      </c>
      <c r="G1223" t="s">
        <v>4056</v>
      </c>
      <c r="H1223" t="s">
        <v>4057</v>
      </c>
      <c r="I1223" t="s">
        <v>26</v>
      </c>
      <c r="J1223" t="s">
        <v>27</v>
      </c>
      <c r="K1223" t="s">
        <v>1521</v>
      </c>
      <c r="L1223" t="s">
        <v>54</v>
      </c>
      <c r="M1223">
        <v>32216</v>
      </c>
      <c r="N1223" t="s">
        <v>30</v>
      </c>
      <c r="O1223" t="s">
        <v>1596</v>
      </c>
      <c r="P1223" t="s">
        <v>46</v>
      </c>
      <c r="Q1223" t="s">
        <v>75</v>
      </c>
      <c r="R1223" t="s">
        <v>1597</v>
      </c>
      <c r="S1223">
        <v>12.828000000000001</v>
      </c>
      <c r="T1223">
        <v>2</v>
      </c>
      <c r="U1223">
        <v>0.7</v>
      </c>
      <c r="V1223">
        <v>-8.9795999999999978</v>
      </c>
    </row>
    <row r="1224" spans="1:22" x14ac:dyDescent="0.3">
      <c r="A1224">
        <v>1223</v>
      </c>
      <c r="B1224" t="s">
        <v>3440</v>
      </c>
      <c r="C1224">
        <v>2013</v>
      </c>
      <c r="D1224" s="27">
        <v>41613</v>
      </c>
      <c r="E1224" s="27">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27">
        <v>41613</v>
      </c>
      <c r="E1225" s="27">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27">
        <v>41613</v>
      </c>
      <c r="E1226" s="27">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27">
        <v>41613</v>
      </c>
      <c r="E1227" s="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27">
        <v>41613</v>
      </c>
      <c r="E1228" s="27">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27">
        <v>41613</v>
      </c>
      <c r="E1229" s="27">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2691</v>
      </c>
      <c r="B1230" t="s">
        <v>5828</v>
      </c>
      <c r="C1230">
        <v>2014</v>
      </c>
      <c r="D1230" s="27">
        <v>41978</v>
      </c>
      <c r="E1230" s="27">
        <v>41982</v>
      </c>
      <c r="F1230" t="s">
        <v>50</v>
      </c>
      <c r="G1230" t="s">
        <v>3150</v>
      </c>
      <c r="H1230" t="s">
        <v>3151</v>
      </c>
      <c r="I1230" t="s">
        <v>26</v>
      </c>
      <c r="J1230" t="s">
        <v>27</v>
      </c>
      <c r="K1230" t="s">
        <v>146</v>
      </c>
      <c r="L1230" t="s">
        <v>147</v>
      </c>
      <c r="M1230">
        <v>19134</v>
      </c>
      <c r="N1230" t="s">
        <v>148</v>
      </c>
      <c r="O1230" t="s">
        <v>3877</v>
      </c>
      <c r="P1230" t="s">
        <v>46</v>
      </c>
      <c r="Q1230" t="s">
        <v>75</v>
      </c>
      <c r="R1230" t="s">
        <v>1214</v>
      </c>
      <c r="S1230">
        <v>5.3460000000000019</v>
      </c>
      <c r="T1230">
        <v>3</v>
      </c>
      <c r="U1230">
        <v>0.7</v>
      </c>
      <c r="V1230">
        <v>-4.4550000000000001</v>
      </c>
    </row>
    <row r="1231" spans="1:22" x14ac:dyDescent="0.3">
      <c r="A1231">
        <v>2675</v>
      </c>
      <c r="B1231" t="s">
        <v>5805</v>
      </c>
      <c r="C1231">
        <v>2014</v>
      </c>
      <c r="D1231" s="27">
        <v>41977</v>
      </c>
      <c r="E1231" s="27">
        <v>41977</v>
      </c>
      <c r="F1231" t="s">
        <v>1290</v>
      </c>
      <c r="G1231" t="s">
        <v>5806</v>
      </c>
      <c r="H1231" t="s">
        <v>5807</v>
      </c>
      <c r="I1231" t="s">
        <v>26</v>
      </c>
      <c r="J1231" t="s">
        <v>27</v>
      </c>
      <c r="K1231" t="s">
        <v>947</v>
      </c>
      <c r="L1231" t="s">
        <v>43</v>
      </c>
      <c r="M1231">
        <v>92024</v>
      </c>
      <c r="N1231" t="s">
        <v>44</v>
      </c>
      <c r="O1231" t="s">
        <v>1730</v>
      </c>
      <c r="P1231" t="s">
        <v>46</v>
      </c>
      <c r="Q1231" t="s">
        <v>90</v>
      </c>
      <c r="R1231" t="s">
        <v>5006</v>
      </c>
      <c r="S1231">
        <v>166.44</v>
      </c>
      <c r="T1231">
        <v>3</v>
      </c>
      <c r="U1231">
        <v>0</v>
      </c>
      <c r="V1231">
        <v>79.891199999999998</v>
      </c>
    </row>
    <row r="1232" spans="1:22" x14ac:dyDescent="0.3">
      <c r="A1232">
        <v>2660</v>
      </c>
      <c r="B1232" t="s">
        <v>5784</v>
      </c>
      <c r="C1232">
        <v>2012</v>
      </c>
      <c r="D1232" s="27">
        <v>41267</v>
      </c>
      <c r="E1232" s="27">
        <v>41271</v>
      </c>
      <c r="F1232" t="s">
        <v>50</v>
      </c>
      <c r="G1232" t="s">
        <v>3389</v>
      </c>
      <c r="H1232" t="s">
        <v>3390</v>
      </c>
      <c r="I1232" t="s">
        <v>41</v>
      </c>
      <c r="J1232" t="s">
        <v>27</v>
      </c>
      <c r="K1232" t="s">
        <v>309</v>
      </c>
      <c r="L1232" t="s">
        <v>310</v>
      </c>
      <c r="M1232">
        <v>85234</v>
      </c>
      <c r="N1232" t="s">
        <v>44</v>
      </c>
      <c r="O1232" t="s">
        <v>686</v>
      </c>
      <c r="P1232" t="s">
        <v>32</v>
      </c>
      <c r="Q1232" t="s">
        <v>36</v>
      </c>
      <c r="R1232" t="s">
        <v>687</v>
      </c>
      <c r="S1232">
        <v>883.84</v>
      </c>
      <c r="T1232">
        <v>4</v>
      </c>
      <c r="U1232">
        <v>0.2</v>
      </c>
      <c r="V1232">
        <v>99.431999999999931</v>
      </c>
    </row>
    <row r="1233" spans="1:22" x14ac:dyDescent="0.3">
      <c r="A1233">
        <v>2643</v>
      </c>
      <c r="B1233" t="s">
        <v>5767</v>
      </c>
      <c r="C1233">
        <v>2013</v>
      </c>
      <c r="D1233" s="27">
        <v>41638</v>
      </c>
      <c r="E1233" s="27">
        <v>41639</v>
      </c>
      <c r="F1233" t="s">
        <v>188</v>
      </c>
      <c r="G1233" t="s">
        <v>4955</v>
      </c>
      <c r="H1233" t="s">
        <v>4956</v>
      </c>
      <c r="I1233" t="s">
        <v>26</v>
      </c>
      <c r="J1233" t="s">
        <v>27</v>
      </c>
      <c r="K1233" t="s">
        <v>456</v>
      </c>
      <c r="L1233" t="s">
        <v>211</v>
      </c>
      <c r="M1233">
        <v>60505</v>
      </c>
      <c r="N1233" t="s">
        <v>105</v>
      </c>
      <c r="O1233" t="s">
        <v>3793</v>
      </c>
      <c r="P1233" t="s">
        <v>46</v>
      </c>
      <c r="Q1233" t="s">
        <v>90</v>
      </c>
      <c r="R1233" t="s">
        <v>3794</v>
      </c>
      <c r="S1233">
        <v>186.048</v>
      </c>
      <c r="T1233">
        <v>6</v>
      </c>
      <c r="U1233">
        <v>0.2</v>
      </c>
      <c r="V1233">
        <v>67.442399999999992</v>
      </c>
    </row>
    <row r="1234" spans="1:22" x14ac:dyDescent="0.3">
      <c r="A1234">
        <v>2623</v>
      </c>
      <c r="B1234" t="s">
        <v>5733</v>
      </c>
      <c r="C1234">
        <v>2011</v>
      </c>
      <c r="D1234" s="27">
        <v>40880</v>
      </c>
      <c r="E1234" s="27">
        <v>40883</v>
      </c>
      <c r="F1234" t="s">
        <v>23</v>
      </c>
      <c r="G1234" t="s">
        <v>5734</v>
      </c>
      <c r="H1234" t="s">
        <v>5735</v>
      </c>
      <c r="I1234" t="s">
        <v>41</v>
      </c>
      <c r="J1234" t="s">
        <v>27</v>
      </c>
      <c r="K1234" t="s">
        <v>5083</v>
      </c>
      <c r="L1234" t="s">
        <v>596</v>
      </c>
      <c r="M1234">
        <v>63116</v>
      </c>
      <c r="N1234" t="s">
        <v>105</v>
      </c>
      <c r="O1234" t="s">
        <v>4785</v>
      </c>
      <c r="P1234" t="s">
        <v>46</v>
      </c>
      <c r="Q1234" t="s">
        <v>90</v>
      </c>
      <c r="R1234" t="s">
        <v>4786</v>
      </c>
      <c r="S1234">
        <v>25.92</v>
      </c>
      <c r="T1234">
        <v>4</v>
      </c>
      <c r="U1234">
        <v>0</v>
      </c>
      <c r="V1234">
        <v>12.441600000000001</v>
      </c>
    </row>
    <row r="1235" spans="1:22" x14ac:dyDescent="0.3">
      <c r="A1235">
        <v>2622</v>
      </c>
      <c r="B1235" t="s">
        <v>5732</v>
      </c>
      <c r="C1235">
        <v>2014</v>
      </c>
      <c r="D1235" s="27">
        <v>41996</v>
      </c>
      <c r="E1235" s="27">
        <v>42000</v>
      </c>
      <c r="F1235" t="s">
        <v>50</v>
      </c>
      <c r="G1235" t="s">
        <v>4086</v>
      </c>
      <c r="H1235" t="s">
        <v>4087</v>
      </c>
      <c r="I1235" t="s">
        <v>41</v>
      </c>
      <c r="J1235" t="s">
        <v>27</v>
      </c>
      <c r="K1235" t="s">
        <v>667</v>
      </c>
      <c r="L1235" t="s">
        <v>668</v>
      </c>
      <c r="M1235">
        <v>88220</v>
      </c>
      <c r="N1235" t="s">
        <v>44</v>
      </c>
      <c r="O1235" t="s">
        <v>3624</v>
      </c>
      <c r="P1235" t="s">
        <v>46</v>
      </c>
      <c r="Q1235" t="s">
        <v>47</v>
      </c>
      <c r="R1235" t="s">
        <v>3625</v>
      </c>
      <c r="S1235">
        <v>18.45</v>
      </c>
      <c r="T1235">
        <v>5</v>
      </c>
      <c r="U1235">
        <v>0</v>
      </c>
      <c r="V1235">
        <v>8.6715</v>
      </c>
    </row>
    <row r="1236" spans="1:22" x14ac:dyDescent="0.3">
      <c r="A1236">
        <v>2621</v>
      </c>
      <c r="B1236" t="s">
        <v>5732</v>
      </c>
      <c r="C1236">
        <v>2014</v>
      </c>
      <c r="D1236" s="27">
        <v>41996</v>
      </c>
      <c r="E1236" s="27">
        <v>42000</v>
      </c>
      <c r="F1236" t="s">
        <v>50</v>
      </c>
      <c r="G1236" t="s">
        <v>4086</v>
      </c>
      <c r="H1236" t="s">
        <v>4087</v>
      </c>
      <c r="I1236" t="s">
        <v>41</v>
      </c>
      <c r="J1236" t="s">
        <v>27</v>
      </c>
      <c r="K1236" t="s">
        <v>667</v>
      </c>
      <c r="L1236" t="s">
        <v>668</v>
      </c>
      <c r="M1236">
        <v>88220</v>
      </c>
      <c r="N1236" t="s">
        <v>44</v>
      </c>
      <c r="O1236" t="s">
        <v>1039</v>
      </c>
      <c r="P1236" t="s">
        <v>46</v>
      </c>
      <c r="Q1236" t="s">
        <v>59</v>
      </c>
      <c r="R1236" t="s">
        <v>1040</v>
      </c>
      <c r="S1236">
        <v>37.32</v>
      </c>
      <c r="T1236">
        <v>3</v>
      </c>
      <c r="U1236">
        <v>0</v>
      </c>
      <c r="V1236">
        <v>10.4496</v>
      </c>
    </row>
    <row r="1237" spans="1:22" x14ac:dyDescent="0.3">
      <c r="A1237">
        <v>2620</v>
      </c>
      <c r="B1237" t="s">
        <v>5732</v>
      </c>
      <c r="C1237">
        <v>2014</v>
      </c>
      <c r="D1237" s="27">
        <v>41996</v>
      </c>
      <c r="E1237" s="27">
        <v>42000</v>
      </c>
      <c r="F1237" t="s">
        <v>50</v>
      </c>
      <c r="G1237" t="s">
        <v>4086</v>
      </c>
      <c r="H1237" t="s">
        <v>4087</v>
      </c>
      <c r="I1237" t="s">
        <v>41</v>
      </c>
      <c r="J1237" t="s">
        <v>27</v>
      </c>
      <c r="K1237" t="s">
        <v>667</v>
      </c>
      <c r="L1237" t="s">
        <v>668</v>
      </c>
      <c r="M1237">
        <v>88220</v>
      </c>
      <c r="N1237" t="s">
        <v>44</v>
      </c>
      <c r="O1237" t="s">
        <v>4021</v>
      </c>
      <c r="P1237" t="s">
        <v>71</v>
      </c>
      <c r="Q1237" t="s">
        <v>72</v>
      </c>
      <c r="R1237" t="s">
        <v>4022</v>
      </c>
      <c r="S1237">
        <v>67.040000000000006</v>
      </c>
      <c r="T1237">
        <v>4</v>
      </c>
      <c r="U1237">
        <v>0.2</v>
      </c>
      <c r="V1237">
        <v>6.7039999999999971</v>
      </c>
    </row>
    <row r="1238" spans="1:22" x14ac:dyDescent="0.3">
      <c r="A1238">
        <v>2619</v>
      </c>
      <c r="B1238" t="s">
        <v>5732</v>
      </c>
      <c r="C1238">
        <v>2014</v>
      </c>
      <c r="D1238" s="27">
        <v>41996</v>
      </c>
      <c r="E1238" s="27">
        <v>42000</v>
      </c>
      <c r="F1238" t="s">
        <v>50</v>
      </c>
      <c r="G1238" t="s">
        <v>4086</v>
      </c>
      <c r="H1238" t="s">
        <v>4087</v>
      </c>
      <c r="I1238" t="s">
        <v>41</v>
      </c>
      <c r="J1238" t="s">
        <v>27</v>
      </c>
      <c r="K1238" t="s">
        <v>667</v>
      </c>
      <c r="L1238" t="s">
        <v>668</v>
      </c>
      <c r="M1238">
        <v>88220</v>
      </c>
      <c r="N1238" t="s">
        <v>44</v>
      </c>
      <c r="O1238" t="s">
        <v>1505</v>
      </c>
      <c r="P1238" t="s">
        <v>46</v>
      </c>
      <c r="Q1238" t="s">
        <v>68</v>
      </c>
      <c r="R1238" t="s">
        <v>1506</v>
      </c>
      <c r="S1238">
        <v>4.17</v>
      </c>
      <c r="T1238">
        <v>3</v>
      </c>
      <c r="U1238">
        <v>0</v>
      </c>
      <c r="V1238">
        <v>1.0841999999999998</v>
      </c>
    </row>
    <row r="1239" spans="1:22" x14ac:dyDescent="0.3">
      <c r="A1239">
        <v>2606</v>
      </c>
      <c r="B1239" t="s">
        <v>5714</v>
      </c>
      <c r="C1239">
        <v>2011</v>
      </c>
      <c r="D1239" s="27">
        <v>40893</v>
      </c>
      <c r="E1239" s="27">
        <v>40898</v>
      </c>
      <c r="F1239" t="s">
        <v>50</v>
      </c>
      <c r="G1239" t="s">
        <v>5715</v>
      </c>
      <c r="H1239" t="s">
        <v>5716</v>
      </c>
      <c r="I1239" t="s">
        <v>41</v>
      </c>
      <c r="J1239" t="s">
        <v>27</v>
      </c>
      <c r="K1239" t="s">
        <v>1521</v>
      </c>
      <c r="L1239" t="s">
        <v>54</v>
      </c>
      <c r="M1239">
        <v>32216</v>
      </c>
      <c r="N1239" t="s">
        <v>30</v>
      </c>
      <c r="O1239" t="s">
        <v>4233</v>
      </c>
      <c r="P1239" t="s">
        <v>46</v>
      </c>
      <c r="Q1239" t="s">
        <v>75</v>
      </c>
      <c r="R1239" t="s">
        <v>4234</v>
      </c>
      <c r="S1239">
        <v>1.1670000000000003</v>
      </c>
      <c r="T1239">
        <v>1</v>
      </c>
      <c r="U1239">
        <v>0.7</v>
      </c>
      <c r="V1239">
        <v>-0.85579999999999989</v>
      </c>
    </row>
    <row r="1240" spans="1:22" x14ac:dyDescent="0.3">
      <c r="A1240">
        <v>2571</v>
      </c>
      <c r="B1240" t="s">
        <v>5673</v>
      </c>
      <c r="C1240">
        <v>2014</v>
      </c>
      <c r="D1240" s="27">
        <v>42001</v>
      </c>
      <c r="E1240" s="27">
        <v>42001</v>
      </c>
      <c r="F1240" t="s">
        <v>1290</v>
      </c>
      <c r="G1240" t="s">
        <v>958</v>
      </c>
      <c r="H1240" t="s">
        <v>959</v>
      </c>
      <c r="I1240" t="s">
        <v>41</v>
      </c>
      <c r="J1240" t="s">
        <v>27</v>
      </c>
      <c r="K1240" t="s">
        <v>606</v>
      </c>
      <c r="L1240" t="s">
        <v>498</v>
      </c>
      <c r="M1240">
        <v>43055</v>
      </c>
      <c r="N1240" t="s">
        <v>148</v>
      </c>
      <c r="O1240" t="s">
        <v>679</v>
      </c>
      <c r="P1240" t="s">
        <v>46</v>
      </c>
      <c r="Q1240" t="s">
        <v>68</v>
      </c>
      <c r="R1240" t="s">
        <v>680</v>
      </c>
      <c r="S1240">
        <v>13.247999999999999</v>
      </c>
      <c r="T1240">
        <v>4</v>
      </c>
      <c r="U1240">
        <v>0.2</v>
      </c>
      <c r="V1240">
        <v>3.6431999999999998</v>
      </c>
    </row>
    <row r="1241" spans="1:22" x14ac:dyDescent="0.3">
      <c r="A1241">
        <v>2570</v>
      </c>
      <c r="B1241" t="s">
        <v>5673</v>
      </c>
      <c r="C1241">
        <v>2014</v>
      </c>
      <c r="D1241" s="27">
        <v>42001</v>
      </c>
      <c r="E1241" s="27">
        <v>42001</v>
      </c>
      <c r="F1241" t="s">
        <v>1290</v>
      </c>
      <c r="G1241" t="s">
        <v>958</v>
      </c>
      <c r="H1241" t="s">
        <v>959</v>
      </c>
      <c r="I1241" t="s">
        <v>41</v>
      </c>
      <c r="J1241" t="s">
        <v>27</v>
      </c>
      <c r="K1241" t="s">
        <v>606</v>
      </c>
      <c r="L1241" t="s">
        <v>498</v>
      </c>
      <c r="M1241">
        <v>43055</v>
      </c>
      <c r="N1241" t="s">
        <v>148</v>
      </c>
      <c r="O1241" t="s">
        <v>3208</v>
      </c>
      <c r="P1241" t="s">
        <v>71</v>
      </c>
      <c r="Q1241" t="s">
        <v>72</v>
      </c>
      <c r="R1241" t="s">
        <v>3209</v>
      </c>
      <c r="S1241">
        <v>164.38800000000001</v>
      </c>
      <c r="T1241">
        <v>2</v>
      </c>
      <c r="U1241">
        <v>0.4</v>
      </c>
      <c r="V1241">
        <v>-35.617400000000004</v>
      </c>
    </row>
    <row r="1242" spans="1:22" x14ac:dyDescent="0.3">
      <c r="A1242">
        <v>2566</v>
      </c>
      <c r="B1242" t="s">
        <v>5665</v>
      </c>
      <c r="C1242">
        <v>2014</v>
      </c>
      <c r="D1242" s="27">
        <v>41995</v>
      </c>
      <c r="E1242" s="27">
        <v>41998</v>
      </c>
      <c r="F1242" t="s">
        <v>188</v>
      </c>
      <c r="G1242" t="s">
        <v>5666</v>
      </c>
      <c r="H1242" t="s">
        <v>5667</v>
      </c>
      <c r="I1242" t="s">
        <v>26</v>
      </c>
      <c r="J1242" t="s">
        <v>27</v>
      </c>
      <c r="K1242" t="s">
        <v>4618</v>
      </c>
      <c r="L1242" t="s">
        <v>29</v>
      </c>
      <c r="M1242">
        <v>42104</v>
      </c>
      <c r="N1242" t="s">
        <v>30</v>
      </c>
      <c r="O1242" t="s">
        <v>3637</v>
      </c>
      <c r="P1242" t="s">
        <v>71</v>
      </c>
      <c r="Q1242" t="s">
        <v>161</v>
      </c>
      <c r="R1242" t="s">
        <v>3638</v>
      </c>
      <c r="S1242">
        <v>71</v>
      </c>
      <c r="T1242">
        <v>4</v>
      </c>
      <c r="U1242">
        <v>0</v>
      </c>
      <c r="V1242">
        <v>27.689999999999998</v>
      </c>
    </row>
    <row r="1243" spans="1:22" x14ac:dyDescent="0.3">
      <c r="A1243">
        <v>2563</v>
      </c>
      <c r="B1243" t="s">
        <v>5660</v>
      </c>
      <c r="C1243">
        <v>2012</v>
      </c>
      <c r="D1243" s="27">
        <v>41268</v>
      </c>
      <c r="E1243" s="27">
        <v>41274</v>
      </c>
      <c r="F1243" t="s">
        <v>50</v>
      </c>
      <c r="G1243" t="s">
        <v>799</v>
      </c>
      <c r="H1243" t="s">
        <v>800</v>
      </c>
      <c r="I1243" t="s">
        <v>26</v>
      </c>
      <c r="J1243" t="s">
        <v>27</v>
      </c>
      <c r="K1243" t="s">
        <v>5661</v>
      </c>
      <c r="L1243" t="s">
        <v>335</v>
      </c>
      <c r="M1243">
        <v>37211</v>
      </c>
      <c r="N1243" t="s">
        <v>30</v>
      </c>
      <c r="O1243" t="s">
        <v>5264</v>
      </c>
      <c r="P1243" t="s">
        <v>46</v>
      </c>
      <c r="Q1243" t="s">
        <v>90</v>
      </c>
      <c r="R1243" t="s">
        <v>5265</v>
      </c>
      <c r="S1243">
        <v>10.368000000000002</v>
      </c>
      <c r="T1243">
        <v>2</v>
      </c>
      <c r="U1243">
        <v>0.2</v>
      </c>
      <c r="V1243">
        <v>3.6288</v>
      </c>
    </row>
    <row r="1244" spans="1:22" x14ac:dyDescent="0.3">
      <c r="A1244">
        <v>2562</v>
      </c>
      <c r="B1244" t="s">
        <v>5660</v>
      </c>
      <c r="C1244">
        <v>2012</v>
      </c>
      <c r="D1244" s="27">
        <v>41268</v>
      </c>
      <c r="E1244" s="27">
        <v>41274</v>
      </c>
      <c r="F1244" t="s">
        <v>50</v>
      </c>
      <c r="G1244" t="s">
        <v>799</v>
      </c>
      <c r="H1244" t="s">
        <v>800</v>
      </c>
      <c r="I1244" t="s">
        <v>26</v>
      </c>
      <c r="J1244" t="s">
        <v>27</v>
      </c>
      <c r="K1244" t="s">
        <v>5661</v>
      </c>
      <c r="L1244" t="s">
        <v>335</v>
      </c>
      <c r="M1244">
        <v>37211</v>
      </c>
      <c r="N1244" t="s">
        <v>30</v>
      </c>
      <c r="O1244" t="s">
        <v>4757</v>
      </c>
      <c r="P1244" t="s">
        <v>46</v>
      </c>
      <c r="Q1244" t="s">
        <v>47</v>
      </c>
      <c r="R1244" t="s">
        <v>4758</v>
      </c>
      <c r="S1244">
        <v>9.2159999999999993</v>
      </c>
      <c r="T1244">
        <v>4</v>
      </c>
      <c r="U1244">
        <v>0.2</v>
      </c>
      <c r="V1244">
        <v>3.3408000000000002</v>
      </c>
    </row>
    <row r="1245" spans="1:22" x14ac:dyDescent="0.3">
      <c r="A1245">
        <v>2513</v>
      </c>
      <c r="B1245" t="s">
        <v>5602</v>
      </c>
      <c r="C1245">
        <v>2014</v>
      </c>
      <c r="D1245" s="27">
        <v>41976</v>
      </c>
      <c r="E1245" s="27">
        <v>41980</v>
      </c>
      <c r="F1245" t="s">
        <v>50</v>
      </c>
      <c r="G1245" t="s">
        <v>5603</v>
      </c>
      <c r="H1245" t="s">
        <v>5604</v>
      </c>
      <c r="I1245" t="s">
        <v>102</v>
      </c>
      <c r="J1245" t="s">
        <v>27</v>
      </c>
      <c r="K1245" t="s">
        <v>900</v>
      </c>
      <c r="L1245" t="s">
        <v>54</v>
      </c>
      <c r="M1245">
        <v>33614</v>
      </c>
      <c r="N1245" t="s">
        <v>30</v>
      </c>
      <c r="O1245" t="s">
        <v>1829</v>
      </c>
      <c r="P1245" t="s">
        <v>46</v>
      </c>
      <c r="Q1245" t="s">
        <v>75</v>
      </c>
      <c r="R1245" t="s">
        <v>1830</v>
      </c>
      <c r="S1245">
        <v>45.660000000000011</v>
      </c>
      <c r="T1245">
        <v>5</v>
      </c>
      <c r="U1245">
        <v>0.7</v>
      </c>
      <c r="V1245">
        <v>-33.483999999999995</v>
      </c>
    </row>
    <row r="1246" spans="1:22" x14ac:dyDescent="0.3">
      <c r="A1246">
        <v>2492</v>
      </c>
      <c r="B1246" t="s">
        <v>5568</v>
      </c>
      <c r="C1246">
        <v>2011</v>
      </c>
      <c r="D1246" s="27">
        <v>40890</v>
      </c>
      <c r="E1246" s="27">
        <v>40892</v>
      </c>
      <c r="F1246" t="s">
        <v>23</v>
      </c>
      <c r="G1246" t="s">
        <v>429</v>
      </c>
      <c r="H1246" t="s">
        <v>430</v>
      </c>
      <c r="I1246" t="s">
        <v>26</v>
      </c>
      <c r="J1246" t="s">
        <v>27</v>
      </c>
      <c r="K1246" t="s">
        <v>42</v>
      </c>
      <c r="L1246" t="s">
        <v>43</v>
      </c>
      <c r="M1246">
        <v>90049</v>
      </c>
      <c r="N1246" t="s">
        <v>44</v>
      </c>
      <c r="O1246" t="s">
        <v>4433</v>
      </c>
      <c r="P1246" t="s">
        <v>46</v>
      </c>
      <c r="Q1246" t="s">
        <v>90</v>
      </c>
      <c r="R1246" t="s">
        <v>4434</v>
      </c>
      <c r="S1246">
        <v>90.24</v>
      </c>
      <c r="T1246">
        <v>6</v>
      </c>
      <c r="U1246">
        <v>0</v>
      </c>
      <c r="V1246">
        <v>41.51039999999999</v>
      </c>
    </row>
    <row r="1247" spans="1:22" x14ac:dyDescent="0.3">
      <c r="A1247">
        <v>1246</v>
      </c>
      <c r="B1247" t="s">
        <v>3485</v>
      </c>
      <c r="C1247">
        <v>2011</v>
      </c>
      <c r="D1247" s="27">
        <v>40889</v>
      </c>
      <c r="E1247" s="2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27">
        <v>40889</v>
      </c>
      <c r="E1248" s="27">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27">
        <v>40889</v>
      </c>
      <c r="E1249" s="27">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27">
        <v>41992</v>
      </c>
      <c r="E1250" s="27">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27">
        <v>41992</v>
      </c>
      <c r="E1251" s="27">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27">
        <v>41992</v>
      </c>
      <c r="E1252" s="27">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27">
        <v>41992</v>
      </c>
      <c r="E1253" s="27">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2482</v>
      </c>
      <c r="B1254" t="s">
        <v>5552</v>
      </c>
      <c r="C1254">
        <v>2014</v>
      </c>
      <c r="D1254" s="27">
        <v>41998</v>
      </c>
      <c r="E1254" s="27">
        <v>42005</v>
      </c>
      <c r="F1254" t="s">
        <v>50</v>
      </c>
      <c r="G1254" t="s">
        <v>989</v>
      </c>
      <c r="H1254" t="s">
        <v>990</v>
      </c>
      <c r="I1254" t="s">
        <v>26</v>
      </c>
      <c r="J1254" t="s">
        <v>27</v>
      </c>
      <c r="K1254" t="s">
        <v>95</v>
      </c>
      <c r="L1254" t="s">
        <v>96</v>
      </c>
      <c r="M1254">
        <v>98105</v>
      </c>
      <c r="N1254" t="s">
        <v>44</v>
      </c>
      <c r="O1254" t="s">
        <v>2929</v>
      </c>
      <c r="P1254" t="s">
        <v>46</v>
      </c>
      <c r="Q1254" t="s">
        <v>59</v>
      </c>
      <c r="R1254" t="s">
        <v>2930</v>
      </c>
      <c r="S1254">
        <v>1003.6200000000001</v>
      </c>
      <c r="T1254">
        <v>6</v>
      </c>
      <c r="U1254">
        <v>0</v>
      </c>
      <c r="V1254">
        <v>0</v>
      </c>
    </row>
    <row r="1255" spans="1:22" x14ac:dyDescent="0.3">
      <c r="A1255">
        <v>2466</v>
      </c>
      <c r="B1255" t="s">
        <v>5525</v>
      </c>
      <c r="C1255">
        <v>2014</v>
      </c>
      <c r="D1255" s="27">
        <v>41977</v>
      </c>
      <c r="E1255" s="27">
        <v>41983</v>
      </c>
      <c r="F1255" t="s">
        <v>50</v>
      </c>
      <c r="G1255" t="s">
        <v>3611</v>
      </c>
      <c r="H1255" t="s">
        <v>3612</v>
      </c>
      <c r="I1255" t="s">
        <v>26</v>
      </c>
      <c r="J1255" t="s">
        <v>27</v>
      </c>
      <c r="K1255" t="s">
        <v>266</v>
      </c>
      <c r="L1255" t="s">
        <v>267</v>
      </c>
      <c r="M1255">
        <v>10009</v>
      </c>
      <c r="N1255" t="s">
        <v>148</v>
      </c>
      <c r="O1255" t="s">
        <v>1550</v>
      </c>
      <c r="P1255" t="s">
        <v>46</v>
      </c>
      <c r="Q1255" t="s">
        <v>47</v>
      </c>
      <c r="R1255" t="s">
        <v>1551</v>
      </c>
      <c r="S1255">
        <v>3.15</v>
      </c>
      <c r="T1255">
        <v>1</v>
      </c>
      <c r="U1255">
        <v>0</v>
      </c>
      <c r="V1255">
        <v>1.512</v>
      </c>
    </row>
    <row r="1256" spans="1:22" x14ac:dyDescent="0.3">
      <c r="A1256">
        <v>2465</v>
      </c>
      <c r="B1256" t="s">
        <v>5525</v>
      </c>
      <c r="C1256">
        <v>2014</v>
      </c>
      <c r="D1256" s="27">
        <v>41977</v>
      </c>
      <c r="E1256" s="27">
        <v>41983</v>
      </c>
      <c r="F1256" t="s">
        <v>50</v>
      </c>
      <c r="G1256" t="s">
        <v>3611</v>
      </c>
      <c r="H1256" t="s">
        <v>3612</v>
      </c>
      <c r="I1256" t="s">
        <v>26</v>
      </c>
      <c r="J1256" t="s">
        <v>27</v>
      </c>
      <c r="K1256" t="s">
        <v>266</v>
      </c>
      <c r="L1256" t="s">
        <v>267</v>
      </c>
      <c r="M1256">
        <v>10009</v>
      </c>
      <c r="N1256" t="s">
        <v>148</v>
      </c>
      <c r="O1256" t="s">
        <v>3208</v>
      </c>
      <c r="P1256" t="s">
        <v>71</v>
      </c>
      <c r="Q1256" t="s">
        <v>72</v>
      </c>
      <c r="R1256" t="s">
        <v>3209</v>
      </c>
      <c r="S1256">
        <v>136.99</v>
      </c>
      <c r="T1256">
        <v>1</v>
      </c>
      <c r="U1256">
        <v>0</v>
      </c>
      <c r="V1256">
        <v>36.987300000000005</v>
      </c>
    </row>
    <row r="1257" spans="1:22" x14ac:dyDescent="0.3">
      <c r="A1257">
        <v>2464</v>
      </c>
      <c r="B1257" t="s">
        <v>5525</v>
      </c>
      <c r="C1257">
        <v>2014</v>
      </c>
      <c r="D1257" s="27">
        <v>41977</v>
      </c>
      <c r="E1257" s="27">
        <v>41983</v>
      </c>
      <c r="F1257" t="s">
        <v>50</v>
      </c>
      <c r="G1257" t="s">
        <v>3611</v>
      </c>
      <c r="H1257" t="s">
        <v>3612</v>
      </c>
      <c r="I1257" t="s">
        <v>26</v>
      </c>
      <c r="J1257" t="s">
        <v>27</v>
      </c>
      <c r="K1257" t="s">
        <v>266</v>
      </c>
      <c r="L1257" t="s">
        <v>267</v>
      </c>
      <c r="M1257">
        <v>10009</v>
      </c>
      <c r="N1257" t="s">
        <v>148</v>
      </c>
      <c r="O1257" t="s">
        <v>5389</v>
      </c>
      <c r="P1257" t="s">
        <v>46</v>
      </c>
      <c r="Q1257" t="s">
        <v>75</v>
      </c>
      <c r="R1257" t="s">
        <v>5390</v>
      </c>
      <c r="S1257">
        <v>14.624000000000002</v>
      </c>
      <c r="T1257">
        <v>2</v>
      </c>
      <c r="U1257">
        <v>0.2</v>
      </c>
      <c r="V1257">
        <v>5.1183999999999994</v>
      </c>
    </row>
    <row r="1258" spans="1:22" x14ac:dyDescent="0.3">
      <c r="A1258">
        <v>2463</v>
      </c>
      <c r="B1258" t="s">
        <v>5525</v>
      </c>
      <c r="C1258">
        <v>2014</v>
      </c>
      <c r="D1258" s="27">
        <v>41977</v>
      </c>
      <c r="E1258" s="27">
        <v>41983</v>
      </c>
      <c r="F1258" t="s">
        <v>50</v>
      </c>
      <c r="G1258" t="s">
        <v>3611</v>
      </c>
      <c r="H1258" t="s">
        <v>3612</v>
      </c>
      <c r="I1258" t="s">
        <v>26</v>
      </c>
      <c r="J1258" t="s">
        <v>27</v>
      </c>
      <c r="K1258" t="s">
        <v>266</v>
      </c>
      <c r="L1258" t="s">
        <v>267</v>
      </c>
      <c r="M1258">
        <v>10009</v>
      </c>
      <c r="N1258" t="s">
        <v>148</v>
      </c>
      <c r="O1258" t="s">
        <v>1199</v>
      </c>
      <c r="P1258" t="s">
        <v>46</v>
      </c>
      <c r="Q1258" t="s">
        <v>75</v>
      </c>
      <c r="R1258" t="s">
        <v>1200</v>
      </c>
      <c r="S1258">
        <v>83.920000000000016</v>
      </c>
      <c r="T1258">
        <v>5</v>
      </c>
      <c r="U1258">
        <v>0.2</v>
      </c>
      <c r="V1258">
        <v>29.371999999999993</v>
      </c>
    </row>
    <row r="1259" spans="1:22" x14ac:dyDescent="0.3">
      <c r="A1259">
        <v>1258</v>
      </c>
      <c r="B1259" t="s">
        <v>3509</v>
      </c>
      <c r="C1259">
        <v>2013</v>
      </c>
      <c r="D1259" s="27">
        <v>41633</v>
      </c>
      <c r="E1259" s="27">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27">
        <v>41633</v>
      </c>
      <c r="E1260" s="27">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27">
        <v>41633</v>
      </c>
      <c r="E1261" s="27">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2432</v>
      </c>
      <c r="B1262" t="s">
        <v>5490</v>
      </c>
      <c r="C1262">
        <v>2014</v>
      </c>
      <c r="D1262" s="27">
        <v>42002</v>
      </c>
      <c r="E1262" s="27">
        <v>42007</v>
      </c>
      <c r="F1262" t="s">
        <v>50</v>
      </c>
      <c r="G1262" t="s">
        <v>3744</v>
      </c>
      <c r="H1262" t="s">
        <v>3745</v>
      </c>
      <c r="I1262" t="s">
        <v>41</v>
      </c>
      <c r="J1262" t="s">
        <v>27</v>
      </c>
      <c r="K1262" t="s">
        <v>95</v>
      </c>
      <c r="L1262" t="s">
        <v>96</v>
      </c>
      <c r="M1262">
        <v>98103</v>
      </c>
      <c r="N1262" t="s">
        <v>44</v>
      </c>
      <c r="O1262" t="s">
        <v>1362</v>
      </c>
      <c r="P1262" t="s">
        <v>32</v>
      </c>
      <c r="Q1262" t="s">
        <v>65</v>
      </c>
      <c r="R1262" t="s">
        <v>1363</v>
      </c>
      <c r="S1262">
        <v>7.4</v>
      </c>
      <c r="T1262">
        <v>2</v>
      </c>
      <c r="U1262">
        <v>0</v>
      </c>
      <c r="V1262">
        <v>3.0340000000000007</v>
      </c>
    </row>
    <row r="1263" spans="1:22" x14ac:dyDescent="0.3">
      <c r="A1263">
        <v>2427</v>
      </c>
      <c r="B1263" t="s">
        <v>5481</v>
      </c>
      <c r="C1263">
        <v>2014</v>
      </c>
      <c r="D1263" s="27">
        <v>41999</v>
      </c>
      <c r="E1263" s="27">
        <v>42004</v>
      </c>
      <c r="F1263" t="s">
        <v>50</v>
      </c>
      <c r="G1263" t="s">
        <v>5317</v>
      </c>
      <c r="H1263" t="s">
        <v>5318</v>
      </c>
      <c r="I1263" t="s">
        <v>26</v>
      </c>
      <c r="J1263" t="s">
        <v>27</v>
      </c>
      <c r="K1263" t="s">
        <v>746</v>
      </c>
      <c r="L1263" t="s">
        <v>498</v>
      </c>
      <c r="M1263">
        <v>45014</v>
      </c>
      <c r="N1263" t="s">
        <v>148</v>
      </c>
      <c r="O1263" t="s">
        <v>4937</v>
      </c>
      <c r="P1263" t="s">
        <v>46</v>
      </c>
      <c r="Q1263" t="s">
        <v>269</v>
      </c>
      <c r="R1263" t="s">
        <v>186</v>
      </c>
      <c r="S1263">
        <v>39.311999999999998</v>
      </c>
      <c r="T1263">
        <v>13</v>
      </c>
      <c r="U1263">
        <v>0.2</v>
      </c>
      <c r="V1263">
        <v>12.776399999999999</v>
      </c>
    </row>
    <row r="1264" spans="1:22" x14ac:dyDescent="0.3">
      <c r="A1264">
        <v>2426</v>
      </c>
      <c r="B1264" t="s">
        <v>5481</v>
      </c>
      <c r="C1264">
        <v>2014</v>
      </c>
      <c r="D1264" s="27">
        <v>41999</v>
      </c>
      <c r="E1264" s="27">
        <v>42004</v>
      </c>
      <c r="F1264" t="s">
        <v>50</v>
      </c>
      <c r="G1264" t="s">
        <v>5317</v>
      </c>
      <c r="H1264" t="s">
        <v>5318</v>
      </c>
      <c r="I1264" t="s">
        <v>26</v>
      </c>
      <c r="J1264" t="s">
        <v>27</v>
      </c>
      <c r="K1264" t="s">
        <v>746</v>
      </c>
      <c r="L1264" t="s">
        <v>498</v>
      </c>
      <c r="M1264">
        <v>45014</v>
      </c>
      <c r="N1264" t="s">
        <v>148</v>
      </c>
      <c r="O1264" t="s">
        <v>5482</v>
      </c>
      <c r="P1264" t="s">
        <v>32</v>
      </c>
      <c r="Q1264" t="s">
        <v>56</v>
      </c>
      <c r="R1264" t="s">
        <v>5483</v>
      </c>
      <c r="S1264">
        <v>273.06</v>
      </c>
      <c r="T1264">
        <v>2</v>
      </c>
      <c r="U1264">
        <v>0.4</v>
      </c>
      <c r="V1264">
        <v>-104.67300000000006</v>
      </c>
    </row>
    <row r="1265" spans="1:22" x14ac:dyDescent="0.3">
      <c r="A1265">
        <v>2425</v>
      </c>
      <c r="B1265" t="s">
        <v>5481</v>
      </c>
      <c r="C1265">
        <v>2014</v>
      </c>
      <c r="D1265" s="27">
        <v>41999</v>
      </c>
      <c r="E1265" s="27">
        <v>42004</v>
      </c>
      <c r="F1265" t="s">
        <v>50</v>
      </c>
      <c r="G1265" t="s">
        <v>5317</v>
      </c>
      <c r="H1265" t="s">
        <v>5318</v>
      </c>
      <c r="I1265" t="s">
        <v>26</v>
      </c>
      <c r="J1265" t="s">
        <v>27</v>
      </c>
      <c r="K1265" t="s">
        <v>746</v>
      </c>
      <c r="L1265" t="s">
        <v>498</v>
      </c>
      <c r="M1265">
        <v>45014</v>
      </c>
      <c r="N1265" t="s">
        <v>148</v>
      </c>
      <c r="O1265" t="s">
        <v>5374</v>
      </c>
      <c r="P1265" t="s">
        <v>46</v>
      </c>
      <c r="Q1265" t="s">
        <v>75</v>
      </c>
      <c r="R1265" t="s">
        <v>5375</v>
      </c>
      <c r="S1265">
        <v>13.023000000000001</v>
      </c>
      <c r="T1265">
        <v>1</v>
      </c>
      <c r="U1265">
        <v>0.7</v>
      </c>
      <c r="V1265">
        <v>-10.418399999999998</v>
      </c>
    </row>
    <row r="1266" spans="1:22" x14ac:dyDescent="0.3">
      <c r="A1266">
        <v>2424</v>
      </c>
      <c r="B1266" t="s">
        <v>5481</v>
      </c>
      <c r="C1266">
        <v>2014</v>
      </c>
      <c r="D1266" s="27">
        <v>41999</v>
      </c>
      <c r="E1266" s="27">
        <v>42004</v>
      </c>
      <c r="F1266" t="s">
        <v>50</v>
      </c>
      <c r="G1266" t="s">
        <v>5317</v>
      </c>
      <c r="H1266" t="s">
        <v>5318</v>
      </c>
      <c r="I1266" t="s">
        <v>26</v>
      </c>
      <c r="J1266" t="s">
        <v>27</v>
      </c>
      <c r="K1266" t="s">
        <v>746</v>
      </c>
      <c r="L1266" t="s">
        <v>498</v>
      </c>
      <c r="M1266">
        <v>45014</v>
      </c>
      <c r="N1266" t="s">
        <v>148</v>
      </c>
      <c r="O1266" t="s">
        <v>2815</v>
      </c>
      <c r="P1266" t="s">
        <v>71</v>
      </c>
      <c r="Q1266" t="s">
        <v>161</v>
      </c>
      <c r="R1266" t="s">
        <v>2816</v>
      </c>
      <c r="S1266">
        <v>158.928</v>
      </c>
      <c r="T1266">
        <v>7</v>
      </c>
      <c r="U1266">
        <v>0.2</v>
      </c>
      <c r="V1266">
        <v>41.718599999999995</v>
      </c>
    </row>
    <row r="1267" spans="1:22" x14ac:dyDescent="0.3">
      <c r="A1267">
        <v>2415</v>
      </c>
      <c r="B1267" t="s">
        <v>5462</v>
      </c>
      <c r="C1267">
        <v>2013</v>
      </c>
      <c r="D1267" s="27">
        <v>41638</v>
      </c>
      <c r="E1267" s="27">
        <v>41642</v>
      </c>
      <c r="F1267" t="s">
        <v>50</v>
      </c>
      <c r="G1267" t="s">
        <v>1553</v>
      </c>
      <c r="H1267" t="s">
        <v>1554</v>
      </c>
      <c r="I1267" t="s">
        <v>26</v>
      </c>
      <c r="J1267" t="s">
        <v>27</v>
      </c>
      <c r="K1267" t="s">
        <v>2548</v>
      </c>
      <c r="L1267" t="s">
        <v>114</v>
      </c>
      <c r="M1267">
        <v>53209</v>
      </c>
      <c r="N1267" t="s">
        <v>105</v>
      </c>
      <c r="O1267" t="s">
        <v>5396</v>
      </c>
      <c r="P1267" t="s">
        <v>32</v>
      </c>
      <c r="Q1267" t="s">
        <v>36</v>
      </c>
      <c r="R1267" t="s">
        <v>5397</v>
      </c>
      <c r="S1267">
        <v>754.44999999999993</v>
      </c>
      <c r="T1267">
        <v>5</v>
      </c>
      <c r="U1267">
        <v>0</v>
      </c>
      <c r="V1267">
        <v>60.356000000000023</v>
      </c>
    </row>
    <row r="1268" spans="1:22" x14ac:dyDescent="0.3">
      <c r="A1268">
        <v>1267</v>
      </c>
      <c r="B1268" t="s">
        <v>3532</v>
      </c>
      <c r="C1268">
        <v>2011</v>
      </c>
      <c r="D1268" s="27">
        <v>40901</v>
      </c>
      <c r="E1268" s="27">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27">
        <v>40901</v>
      </c>
      <c r="E1269" s="27">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2393</v>
      </c>
      <c r="B1270" t="s">
        <v>5432</v>
      </c>
      <c r="C1270">
        <v>2012</v>
      </c>
      <c r="D1270" s="27">
        <v>41249</v>
      </c>
      <c r="E1270" s="27">
        <v>41253</v>
      </c>
      <c r="F1270" t="s">
        <v>50</v>
      </c>
      <c r="G1270" t="s">
        <v>5433</v>
      </c>
      <c r="H1270" t="s">
        <v>5434</v>
      </c>
      <c r="I1270" t="s">
        <v>26</v>
      </c>
      <c r="J1270" t="s">
        <v>27</v>
      </c>
      <c r="K1270" t="s">
        <v>266</v>
      </c>
      <c r="L1270" t="s">
        <v>267</v>
      </c>
      <c r="M1270">
        <v>10009</v>
      </c>
      <c r="N1270" t="s">
        <v>148</v>
      </c>
      <c r="O1270" t="s">
        <v>4583</v>
      </c>
      <c r="P1270" t="s">
        <v>32</v>
      </c>
      <c r="Q1270" t="s">
        <v>65</v>
      </c>
      <c r="R1270" t="s">
        <v>4584</v>
      </c>
      <c r="S1270">
        <v>113.92</v>
      </c>
      <c r="T1270">
        <v>4</v>
      </c>
      <c r="U1270">
        <v>0</v>
      </c>
      <c r="V1270">
        <v>42.150400000000005</v>
      </c>
    </row>
    <row r="1271" spans="1:22" x14ac:dyDescent="0.3">
      <c r="A1271">
        <v>2392</v>
      </c>
      <c r="B1271" t="s">
        <v>5432</v>
      </c>
      <c r="C1271">
        <v>2012</v>
      </c>
      <c r="D1271" s="27">
        <v>41249</v>
      </c>
      <c r="E1271" s="27">
        <v>41253</v>
      </c>
      <c r="F1271" t="s">
        <v>50</v>
      </c>
      <c r="G1271" t="s">
        <v>5433</v>
      </c>
      <c r="H1271" t="s">
        <v>5434</v>
      </c>
      <c r="I1271" t="s">
        <v>26</v>
      </c>
      <c r="J1271" t="s">
        <v>27</v>
      </c>
      <c r="K1271" t="s">
        <v>266</v>
      </c>
      <c r="L1271" t="s">
        <v>267</v>
      </c>
      <c r="M1271">
        <v>10009</v>
      </c>
      <c r="N1271" t="s">
        <v>148</v>
      </c>
      <c r="O1271" t="s">
        <v>5439</v>
      </c>
      <c r="P1271" t="s">
        <v>71</v>
      </c>
      <c r="Q1271" t="s">
        <v>161</v>
      </c>
      <c r="R1271" t="s">
        <v>5440</v>
      </c>
      <c r="S1271">
        <v>1619.91</v>
      </c>
      <c r="T1271">
        <v>9</v>
      </c>
      <c r="U1271">
        <v>0</v>
      </c>
      <c r="V1271">
        <v>97.194599999999923</v>
      </c>
    </row>
    <row r="1272" spans="1:22" x14ac:dyDescent="0.3">
      <c r="A1272">
        <v>2391</v>
      </c>
      <c r="B1272" t="s">
        <v>5432</v>
      </c>
      <c r="C1272">
        <v>2012</v>
      </c>
      <c r="D1272" s="27">
        <v>41249</v>
      </c>
      <c r="E1272" s="27">
        <v>41253</v>
      </c>
      <c r="F1272" t="s">
        <v>50</v>
      </c>
      <c r="G1272" t="s">
        <v>5433</v>
      </c>
      <c r="H1272" t="s">
        <v>5434</v>
      </c>
      <c r="I1272" t="s">
        <v>26</v>
      </c>
      <c r="J1272" t="s">
        <v>27</v>
      </c>
      <c r="K1272" t="s">
        <v>266</v>
      </c>
      <c r="L1272" t="s">
        <v>267</v>
      </c>
      <c r="M1272">
        <v>10009</v>
      </c>
      <c r="N1272" t="s">
        <v>148</v>
      </c>
      <c r="O1272" t="s">
        <v>5437</v>
      </c>
      <c r="P1272" t="s">
        <v>46</v>
      </c>
      <c r="Q1272" t="s">
        <v>90</v>
      </c>
      <c r="R1272" t="s">
        <v>5438</v>
      </c>
      <c r="S1272">
        <v>41.86</v>
      </c>
      <c r="T1272">
        <v>7</v>
      </c>
      <c r="U1272">
        <v>0</v>
      </c>
      <c r="V1272">
        <v>20.511400000000002</v>
      </c>
    </row>
    <row r="1273" spans="1:22" x14ac:dyDescent="0.3">
      <c r="A1273">
        <v>2390</v>
      </c>
      <c r="B1273" t="s">
        <v>5432</v>
      </c>
      <c r="C1273">
        <v>2012</v>
      </c>
      <c r="D1273" s="27">
        <v>41249</v>
      </c>
      <c r="E1273" s="27">
        <v>41253</v>
      </c>
      <c r="F1273" t="s">
        <v>50</v>
      </c>
      <c r="G1273" t="s">
        <v>5433</v>
      </c>
      <c r="H1273" t="s">
        <v>5434</v>
      </c>
      <c r="I1273" t="s">
        <v>26</v>
      </c>
      <c r="J1273" t="s">
        <v>27</v>
      </c>
      <c r="K1273" t="s">
        <v>266</v>
      </c>
      <c r="L1273" t="s">
        <v>267</v>
      </c>
      <c r="M1273">
        <v>10009</v>
      </c>
      <c r="N1273" t="s">
        <v>148</v>
      </c>
      <c r="O1273" t="s">
        <v>5435</v>
      </c>
      <c r="P1273" t="s">
        <v>46</v>
      </c>
      <c r="Q1273" t="s">
        <v>90</v>
      </c>
      <c r="R1273" t="s">
        <v>5436</v>
      </c>
      <c r="S1273">
        <v>6.48</v>
      </c>
      <c r="T1273">
        <v>1</v>
      </c>
      <c r="U1273">
        <v>0</v>
      </c>
      <c r="V1273">
        <v>3.1104000000000003</v>
      </c>
    </row>
    <row r="1274" spans="1:22" x14ac:dyDescent="0.3">
      <c r="A1274">
        <v>2389</v>
      </c>
      <c r="B1274" t="s">
        <v>5428</v>
      </c>
      <c r="C1274">
        <v>2012</v>
      </c>
      <c r="D1274" s="27">
        <v>41255</v>
      </c>
      <c r="E1274" s="27">
        <v>41258</v>
      </c>
      <c r="F1274" t="s">
        <v>188</v>
      </c>
      <c r="G1274" t="s">
        <v>5176</v>
      </c>
      <c r="H1274" t="s">
        <v>5177</v>
      </c>
      <c r="I1274" t="s">
        <v>26</v>
      </c>
      <c r="J1274" t="s">
        <v>27</v>
      </c>
      <c r="K1274" t="s">
        <v>947</v>
      </c>
      <c r="L1274" t="s">
        <v>43</v>
      </c>
      <c r="M1274">
        <v>92105</v>
      </c>
      <c r="N1274" t="s">
        <v>44</v>
      </c>
      <c r="O1274" t="s">
        <v>5430</v>
      </c>
      <c r="P1274" t="s">
        <v>46</v>
      </c>
      <c r="Q1274" t="s">
        <v>75</v>
      </c>
      <c r="R1274" t="s">
        <v>5431</v>
      </c>
      <c r="S1274">
        <v>24.448</v>
      </c>
      <c r="T1274">
        <v>2</v>
      </c>
      <c r="U1274">
        <v>0.2</v>
      </c>
      <c r="V1274">
        <v>8.8623999999999992</v>
      </c>
    </row>
    <row r="1275" spans="1:22" x14ac:dyDescent="0.3">
      <c r="A1275">
        <v>2388</v>
      </c>
      <c r="B1275" t="s">
        <v>5428</v>
      </c>
      <c r="C1275">
        <v>2012</v>
      </c>
      <c r="D1275" s="27">
        <v>41255</v>
      </c>
      <c r="E1275" s="27">
        <v>41258</v>
      </c>
      <c r="F1275" t="s">
        <v>188</v>
      </c>
      <c r="G1275" t="s">
        <v>5176</v>
      </c>
      <c r="H1275" t="s">
        <v>5177</v>
      </c>
      <c r="I1275" t="s">
        <v>26</v>
      </c>
      <c r="J1275" t="s">
        <v>27</v>
      </c>
      <c r="K1275" t="s">
        <v>947</v>
      </c>
      <c r="L1275" t="s">
        <v>43</v>
      </c>
      <c r="M1275">
        <v>92105</v>
      </c>
      <c r="N1275" t="s">
        <v>44</v>
      </c>
      <c r="O1275" t="s">
        <v>5429</v>
      </c>
      <c r="P1275" t="s">
        <v>46</v>
      </c>
      <c r="Q1275" t="s">
        <v>269</v>
      </c>
      <c r="R1275" t="s">
        <v>186</v>
      </c>
      <c r="S1275">
        <v>7.86</v>
      </c>
      <c r="T1275">
        <v>2</v>
      </c>
      <c r="U1275">
        <v>0</v>
      </c>
      <c r="V1275">
        <v>3.6155999999999997</v>
      </c>
    </row>
    <row r="1276" spans="1:22" x14ac:dyDescent="0.3">
      <c r="A1276">
        <v>2379</v>
      </c>
      <c r="B1276" t="s">
        <v>5412</v>
      </c>
      <c r="C1276">
        <v>2012</v>
      </c>
      <c r="D1276" s="27">
        <v>41249</v>
      </c>
      <c r="E1276" s="27">
        <v>41254</v>
      </c>
      <c r="F1276" t="s">
        <v>50</v>
      </c>
      <c r="G1276" t="s">
        <v>3814</v>
      </c>
      <c r="H1276" t="s">
        <v>3815</v>
      </c>
      <c r="I1276" t="s">
        <v>102</v>
      </c>
      <c r="J1276" t="s">
        <v>27</v>
      </c>
      <c r="K1276" t="s">
        <v>5413</v>
      </c>
      <c r="L1276" t="s">
        <v>43</v>
      </c>
      <c r="M1276">
        <v>91360</v>
      </c>
      <c r="N1276" t="s">
        <v>44</v>
      </c>
      <c r="O1276" t="s">
        <v>5051</v>
      </c>
      <c r="P1276" t="s">
        <v>46</v>
      </c>
      <c r="Q1276" t="s">
        <v>90</v>
      </c>
      <c r="R1276" t="s">
        <v>5052</v>
      </c>
      <c r="S1276">
        <v>32.75</v>
      </c>
      <c r="T1276">
        <v>5</v>
      </c>
      <c r="U1276">
        <v>0</v>
      </c>
      <c r="V1276">
        <v>15.065</v>
      </c>
    </row>
    <row r="1277" spans="1:22" x14ac:dyDescent="0.3">
      <c r="A1277">
        <v>2353</v>
      </c>
      <c r="B1277" t="s">
        <v>5373</v>
      </c>
      <c r="C1277">
        <v>2014</v>
      </c>
      <c r="D1277" s="27">
        <v>41976</v>
      </c>
      <c r="E1277" s="27">
        <v>41977</v>
      </c>
      <c r="F1277" t="s">
        <v>1290</v>
      </c>
      <c r="G1277" t="s">
        <v>756</v>
      </c>
      <c r="H1277" t="s">
        <v>757</v>
      </c>
      <c r="I1277" t="s">
        <v>41</v>
      </c>
      <c r="J1277" t="s">
        <v>27</v>
      </c>
      <c r="K1277" t="s">
        <v>42</v>
      </c>
      <c r="L1277" t="s">
        <v>43</v>
      </c>
      <c r="M1277">
        <v>90032</v>
      </c>
      <c r="N1277" t="s">
        <v>44</v>
      </c>
      <c r="O1277" t="s">
        <v>287</v>
      </c>
      <c r="P1277" t="s">
        <v>46</v>
      </c>
      <c r="Q1277" t="s">
        <v>68</v>
      </c>
      <c r="R1277" t="s">
        <v>288</v>
      </c>
      <c r="S1277">
        <v>10.08</v>
      </c>
      <c r="T1277">
        <v>6</v>
      </c>
      <c r="U1277">
        <v>0</v>
      </c>
      <c r="V1277">
        <v>5.04</v>
      </c>
    </row>
    <row r="1278" spans="1:22" x14ac:dyDescent="0.3">
      <c r="A1278">
        <v>2352</v>
      </c>
      <c r="B1278" t="s">
        <v>5373</v>
      </c>
      <c r="C1278">
        <v>2014</v>
      </c>
      <c r="D1278" s="27">
        <v>41976</v>
      </c>
      <c r="E1278" s="27">
        <v>41977</v>
      </c>
      <c r="F1278" t="s">
        <v>1290</v>
      </c>
      <c r="G1278" t="s">
        <v>756</v>
      </c>
      <c r="H1278" t="s">
        <v>757</v>
      </c>
      <c r="I1278" t="s">
        <v>41</v>
      </c>
      <c r="J1278" t="s">
        <v>27</v>
      </c>
      <c r="K1278" t="s">
        <v>42</v>
      </c>
      <c r="L1278" t="s">
        <v>43</v>
      </c>
      <c r="M1278">
        <v>90032</v>
      </c>
      <c r="N1278" t="s">
        <v>44</v>
      </c>
      <c r="O1278" t="s">
        <v>5191</v>
      </c>
      <c r="P1278" t="s">
        <v>46</v>
      </c>
      <c r="Q1278" t="s">
        <v>78</v>
      </c>
      <c r="R1278" t="s">
        <v>5192</v>
      </c>
      <c r="S1278">
        <v>79.47</v>
      </c>
      <c r="T1278">
        <v>3</v>
      </c>
      <c r="U1278">
        <v>0</v>
      </c>
      <c r="V1278">
        <v>22.251600000000003</v>
      </c>
    </row>
    <row r="1279" spans="1:22" x14ac:dyDescent="0.3">
      <c r="A1279">
        <v>2351</v>
      </c>
      <c r="B1279" t="s">
        <v>5373</v>
      </c>
      <c r="C1279">
        <v>2014</v>
      </c>
      <c r="D1279" s="27">
        <v>41976</v>
      </c>
      <c r="E1279" s="27">
        <v>41977</v>
      </c>
      <c r="F1279" t="s">
        <v>1290</v>
      </c>
      <c r="G1279" t="s">
        <v>756</v>
      </c>
      <c r="H1279" t="s">
        <v>757</v>
      </c>
      <c r="I1279" t="s">
        <v>41</v>
      </c>
      <c r="J1279" t="s">
        <v>27</v>
      </c>
      <c r="K1279" t="s">
        <v>42</v>
      </c>
      <c r="L1279" t="s">
        <v>43</v>
      </c>
      <c r="M1279">
        <v>90032</v>
      </c>
      <c r="N1279" t="s">
        <v>44</v>
      </c>
      <c r="O1279" t="s">
        <v>1434</v>
      </c>
      <c r="P1279" t="s">
        <v>46</v>
      </c>
      <c r="Q1279" t="s">
        <v>90</v>
      </c>
      <c r="R1279" t="s">
        <v>1435</v>
      </c>
      <c r="S1279">
        <v>10.86</v>
      </c>
      <c r="T1279">
        <v>2</v>
      </c>
      <c r="U1279">
        <v>0</v>
      </c>
      <c r="V1279">
        <v>5.3213999999999997</v>
      </c>
    </row>
    <row r="1280" spans="1:22" x14ac:dyDescent="0.3">
      <c r="A1280">
        <v>2350</v>
      </c>
      <c r="B1280" t="s">
        <v>5373</v>
      </c>
      <c r="C1280">
        <v>2014</v>
      </c>
      <c r="D1280" s="27">
        <v>41976</v>
      </c>
      <c r="E1280" s="27">
        <v>41977</v>
      </c>
      <c r="F1280" t="s">
        <v>1290</v>
      </c>
      <c r="G1280" t="s">
        <v>756</v>
      </c>
      <c r="H1280" t="s">
        <v>757</v>
      </c>
      <c r="I1280" t="s">
        <v>41</v>
      </c>
      <c r="J1280" t="s">
        <v>27</v>
      </c>
      <c r="K1280" t="s">
        <v>42</v>
      </c>
      <c r="L1280" t="s">
        <v>43</v>
      </c>
      <c r="M1280">
        <v>90032</v>
      </c>
      <c r="N1280" t="s">
        <v>44</v>
      </c>
      <c r="O1280" t="s">
        <v>5374</v>
      </c>
      <c r="P1280" t="s">
        <v>46</v>
      </c>
      <c r="Q1280" t="s">
        <v>75</v>
      </c>
      <c r="R1280" t="s">
        <v>5375</v>
      </c>
      <c r="S1280">
        <v>69.456000000000003</v>
      </c>
      <c r="T1280">
        <v>2</v>
      </c>
      <c r="U1280">
        <v>0.2</v>
      </c>
      <c r="V1280">
        <v>22.573199999999996</v>
      </c>
    </row>
    <row r="1281" spans="1:22" x14ac:dyDescent="0.3">
      <c r="A1281">
        <v>2349</v>
      </c>
      <c r="B1281" t="s">
        <v>5373</v>
      </c>
      <c r="C1281">
        <v>2014</v>
      </c>
      <c r="D1281" s="27">
        <v>41976</v>
      </c>
      <c r="E1281" s="27">
        <v>41977</v>
      </c>
      <c r="F1281" t="s">
        <v>1290</v>
      </c>
      <c r="G1281" t="s">
        <v>756</v>
      </c>
      <c r="H1281" t="s">
        <v>757</v>
      </c>
      <c r="I1281" t="s">
        <v>41</v>
      </c>
      <c r="J1281" t="s">
        <v>27</v>
      </c>
      <c r="K1281" t="s">
        <v>42</v>
      </c>
      <c r="L1281" t="s">
        <v>43</v>
      </c>
      <c r="M1281">
        <v>90032</v>
      </c>
      <c r="N1281" t="s">
        <v>44</v>
      </c>
      <c r="O1281" t="s">
        <v>2427</v>
      </c>
      <c r="P1281" t="s">
        <v>46</v>
      </c>
      <c r="Q1281" t="s">
        <v>75</v>
      </c>
      <c r="R1281" t="s">
        <v>186</v>
      </c>
      <c r="S1281">
        <v>9.0240000000000009</v>
      </c>
      <c r="T1281">
        <v>6</v>
      </c>
      <c r="U1281">
        <v>0.2</v>
      </c>
      <c r="V1281">
        <v>3.1583999999999985</v>
      </c>
    </row>
    <row r="1282" spans="1:22" x14ac:dyDescent="0.3">
      <c r="A1282">
        <v>2343</v>
      </c>
      <c r="B1282" t="s">
        <v>5362</v>
      </c>
      <c r="C1282">
        <v>2011</v>
      </c>
      <c r="D1282" s="27">
        <v>40908</v>
      </c>
      <c r="E1282" s="27">
        <v>40911</v>
      </c>
      <c r="F1282" t="s">
        <v>188</v>
      </c>
      <c r="G1282" t="s">
        <v>395</v>
      </c>
      <c r="H1282" t="s">
        <v>396</v>
      </c>
      <c r="I1282" t="s">
        <v>102</v>
      </c>
      <c r="J1282" t="s">
        <v>27</v>
      </c>
      <c r="K1282" t="s">
        <v>612</v>
      </c>
      <c r="L1282" t="s">
        <v>1245</v>
      </c>
      <c r="M1282">
        <v>2038</v>
      </c>
      <c r="N1282" t="s">
        <v>148</v>
      </c>
      <c r="O1282" t="s">
        <v>5331</v>
      </c>
      <c r="P1282" t="s">
        <v>71</v>
      </c>
      <c r="Q1282" t="s">
        <v>161</v>
      </c>
      <c r="R1282" t="s">
        <v>5332</v>
      </c>
      <c r="S1282">
        <v>113.97</v>
      </c>
      <c r="T1282">
        <v>3</v>
      </c>
      <c r="U1282">
        <v>0</v>
      </c>
      <c r="V1282">
        <v>27.352799999999998</v>
      </c>
    </row>
    <row r="1283" spans="1:22" x14ac:dyDescent="0.3">
      <c r="A1283">
        <v>2342</v>
      </c>
      <c r="B1283" t="s">
        <v>5362</v>
      </c>
      <c r="C1283">
        <v>2011</v>
      </c>
      <c r="D1283" s="27">
        <v>40908</v>
      </c>
      <c r="E1283" s="27">
        <v>40911</v>
      </c>
      <c r="F1283" t="s">
        <v>188</v>
      </c>
      <c r="G1283" t="s">
        <v>395</v>
      </c>
      <c r="H1283" t="s">
        <v>396</v>
      </c>
      <c r="I1283" t="s">
        <v>102</v>
      </c>
      <c r="J1283" t="s">
        <v>27</v>
      </c>
      <c r="K1283" t="s">
        <v>612</v>
      </c>
      <c r="L1283" t="s">
        <v>1245</v>
      </c>
      <c r="M1283">
        <v>2038</v>
      </c>
      <c r="N1283" t="s">
        <v>148</v>
      </c>
      <c r="O1283" t="s">
        <v>5363</v>
      </c>
      <c r="P1283" t="s">
        <v>32</v>
      </c>
      <c r="Q1283" t="s">
        <v>65</v>
      </c>
      <c r="R1283" t="s">
        <v>5364</v>
      </c>
      <c r="S1283">
        <v>63.2</v>
      </c>
      <c r="T1283">
        <v>5</v>
      </c>
      <c r="U1283">
        <v>0</v>
      </c>
      <c r="V1283">
        <v>23.384</v>
      </c>
    </row>
    <row r="1284" spans="1:22" x14ac:dyDescent="0.3">
      <c r="A1284">
        <v>2337</v>
      </c>
      <c r="B1284" t="s">
        <v>5354</v>
      </c>
      <c r="C1284">
        <v>2014</v>
      </c>
      <c r="D1284" s="27">
        <v>41984</v>
      </c>
      <c r="E1284" s="27">
        <v>41984</v>
      </c>
      <c r="F1284" t="s">
        <v>1290</v>
      </c>
      <c r="G1284" t="s">
        <v>3525</v>
      </c>
      <c r="H1284" t="s">
        <v>3526</v>
      </c>
      <c r="I1284" t="s">
        <v>26</v>
      </c>
      <c r="J1284" t="s">
        <v>27</v>
      </c>
      <c r="K1284" t="s">
        <v>746</v>
      </c>
      <c r="L1284" t="s">
        <v>747</v>
      </c>
      <c r="M1284">
        <v>6824</v>
      </c>
      <c r="N1284" t="s">
        <v>148</v>
      </c>
      <c r="O1284" t="s">
        <v>5355</v>
      </c>
      <c r="P1284" t="s">
        <v>46</v>
      </c>
      <c r="Q1284" t="s">
        <v>78</v>
      </c>
      <c r="R1284" t="s">
        <v>5356</v>
      </c>
      <c r="S1284">
        <v>426.78999999999996</v>
      </c>
      <c r="T1284">
        <v>7</v>
      </c>
      <c r="U1284">
        <v>0</v>
      </c>
      <c r="V1284">
        <v>123.76909999999995</v>
      </c>
    </row>
    <row r="1285" spans="1:22" x14ac:dyDescent="0.3">
      <c r="A1285">
        <v>2336</v>
      </c>
      <c r="B1285" t="s">
        <v>5354</v>
      </c>
      <c r="C1285">
        <v>2014</v>
      </c>
      <c r="D1285" s="27">
        <v>41984</v>
      </c>
      <c r="E1285" s="27">
        <v>41984</v>
      </c>
      <c r="F1285" t="s">
        <v>1290</v>
      </c>
      <c r="G1285" t="s">
        <v>3525</v>
      </c>
      <c r="H1285" t="s">
        <v>3526</v>
      </c>
      <c r="I1285" t="s">
        <v>26</v>
      </c>
      <c r="J1285" t="s">
        <v>27</v>
      </c>
      <c r="K1285" t="s">
        <v>746</v>
      </c>
      <c r="L1285" t="s">
        <v>747</v>
      </c>
      <c r="M1285">
        <v>6824</v>
      </c>
      <c r="N1285" t="s">
        <v>148</v>
      </c>
      <c r="O1285" t="s">
        <v>588</v>
      </c>
      <c r="P1285" t="s">
        <v>46</v>
      </c>
      <c r="Q1285" t="s">
        <v>173</v>
      </c>
      <c r="R1285" t="s">
        <v>589</v>
      </c>
      <c r="S1285">
        <v>10.86</v>
      </c>
      <c r="T1285">
        <v>3</v>
      </c>
      <c r="U1285">
        <v>0</v>
      </c>
      <c r="V1285">
        <v>5.1042000000000005</v>
      </c>
    </row>
    <row r="1286" spans="1:22" x14ac:dyDescent="0.3">
      <c r="A1286">
        <v>1285</v>
      </c>
      <c r="B1286" t="s">
        <v>3571</v>
      </c>
      <c r="C1286">
        <v>2012</v>
      </c>
      <c r="D1286" s="27">
        <v>41249</v>
      </c>
      <c r="E1286" s="27">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2330</v>
      </c>
      <c r="B1287" t="s">
        <v>5343</v>
      </c>
      <c r="C1287">
        <v>2012</v>
      </c>
      <c r="D1287" s="27">
        <v>41268</v>
      </c>
      <c r="E1287" s="27">
        <v>41272</v>
      </c>
      <c r="F1287" t="s">
        <v>50</v>
      </c>
      <c r="G1287" t="s">
        <v>2109</v>
      </c>
      <c r="H1287" t="s">
        <v>2110</v>
      </c>
      <c r="I1287" t="s">
        <v>41</v>
      </c>
      <c r="J1287" t="s">
        <v>27</v>
      </c>
      <c r="K1287" t="s">
        <v>146</v>
      </c>
      <c r="L1287" t="s">
        <v>147</v>
      </c>
      <c r="M1287">
        <v>19140</v>
      </c>
      <c r="N1287" t="s">
        <v>148</v>
      </c>
      <c r="O1287" t="s">
        <v>5344</v>
      </c>
      <c r="P1287" t="s">
        <v>32</v>
      </c>
      <c r="Q1287" t="s">
        <v>65</v>
      </c>
      <c r="R1287" t="s">
        <v>5345</v>
      </c>
      <c r="S1287">
        <v>547.13599999999997</v>
      </c>
      <c r="T1287">
        <v>4</v>
      </c>
      <c r="U1287">
        <v>0.2</v>
      </c>
      <c r="V1287">
        <v>-68.392000000000053</v>
      </c>
    </row>
    <row r="1288" spans="1:22" x14ac:dyDescent="0.3">
      <c r="A1288">
        <v>2325</v>
      </c>
      <c r="B1288" t="s">
        <v>5333</v>
      </c>
      <c r="C1288">
        <v>2012</v>
      </c>
      <c r="D1288" s="27">
        <v>41274</v>
      </c>
      <c r="E1288" s="27">
        <v>41277</v>
      </c>
      <c r="F1288" t="s">
        <v>23</v>
      </c>
      <c r="G1288" t="s">
        <v>2861</v>
      </c>
      <c r="H1288" t="s">
        <v>2862</v>
      </c>
      <c r="I1288" t="s">
        <v>41</v>
      </c>
      <c r="J1288" t="s">
        <v>27</v>
      </c>
      <c r="K1288" t="s">
        <v>28</v>
      </c>
      <c r="L1288" t="s">
        <v>29</v>
      </c>
      <c r="M1288">
        <v>42420</v>
      </c>
      <c r="N1288" t="s">
        <v>30</v>
      </c>
      <c r="O1288" t="s">
        <v>3917</v>
      </c>
      <c r="P1288" t="s">
        <v>46</v>
      </c>
      <c r="Q1288" t="s">
        <v>75</v>
      </c>
      <c r="R1288" t="s">
        <v>3918</v>
      </c>
      <c r="S1288">
        <v>364.79999999999995</v>
      </c>
      <c r="T1288">
        <v>12</v>
      </c>
      <c r="U1288">
        <v>0</v>
      </c>
      <c r="V1288">
        <v>167.80799999999999</v>
      </c>
    </row>
    <row r="1289" spans="1:22" x14ac:dyDescent="0.3">
      <c r="A1289">
        <v>2324</v>
      </c>
      <c r="B1289" t="s">
        <v>5333</v>
      </c>
      <c r="C1289">
        <v>2012</v>
      </c>
      <c r="D1289" s="27">
        <v>41274</v>
      </c>
      <c r="E1289" s="27">
        <v>41277</v>
      </c>
      <c r="F1289" t="s">
        <v>23</v>
      </c>
      <c r="G1289" t="s">
        <v>2861</v>
      </c>
      <c r="H1289" t="s">
        <v>2862</v>
      </c>
      <c r="I1289" t="s">
        <v>41</v>
      </c>
      <c r="J1289" t="s">
        <v>27</v>
      </c>
      <c r="K1289" t="s">
        <v>28</v>
      </c>
      <c r="L1289" t="s">
        <v>29</v>
      </c>
      <c r="M1289">
        <v>42420</v>
      </c>
      <c r="N1289" t="s">
        <v>30</v>
      </c>
      <c r="O1289" t="s">
        <v>3074</v>
      </c>
      <c r="P1289" t="s">
        <v>46</v>
      </c>
      <c r="Q1289" t="s">
        <v>75</v>
      </c>
      <c r="R1289" t="s">
        <v>3075</v>
      </c>
      <c r="S1289">
        <v>76.3</v>
      </c>
      <c r="T1289">
        <v>5</v>
      </c>
      <c r="U1289">
        <v>0</v>
      </c>
      <c r="V1289">
        <v>38.15</v>
      </c>
    </row>
    <row r="1290" spans="1:22" x14ac:dyDescent="0.3">
      <c r="A1290">
        <v>2323</v>
      </c>
      <c r="B1290" t="s">
        <v>5333</v>
      </c>
      <c r="C1290">
        <v>2012</v>
      </c>
      <c r="D1290" s="27">
        <v>41274</v>
      </c>
      <c r="E1290" s="27">
        <v>41277</v>
      </c>
      <c r="F1290" t="s">
        <v>23</v>
      </c>
      <c r="G1290" t="s">
        <v>2861</v>
      </c>
      <c r="H1290" t="s">
        <v>2862</v>
      </c>
      <c r="I1290" t="s">
        <v>41</v>
      </c>
      <c r="J1290" t="s">
        <v>27</v>
      </c>
      <c r="K1290" t="s">
        <v>28</v>
      </c>
      <c r="L1290" t="s">
        <v>29</v>
      </c>
      <c r="M1290">
        <v>42420</v>
      </c>
      <c r="N1290" t="s">
        <v>30</v>
      </c>
      <c r="O1290" t="s">
        <v>1120</v>
      </c>
      <c r="P1290" t="s">
        <v>46</v>
      </c>
      <c r="Q1290" t="s">
        <v>75</v>
      </c>
      <c r="R1290" t="s">
        <v>1121</v>
      </c>
      <c r="S1290">
        <v>60.64</v>
      </c>
      <c r="T1290">
        <v>4</v>
      </c>
      <c r="U1290">
        <v>0</v>
      </c>
      <c r="V1290">
        <v>27.894399999999997</v>
      </c>
    </row>
    <row r="1291" spans="1:22" x14ac:dyDescent="0.3">
      <c r="A1291">
        <v>2322</v>
      </c>
      <c r="B1291" t="s">
        <v>5333</v>
      </c>
      <c r="C1291">
        <v>2012</v>
      </c>
      <c r="D1291" s="27">
        <v>41274</v>
      </c>
      <c r="E1291" s="27">
        <v>41277</v>
      </c>
      <c r="F1291" t="s">
        <v>23</v>
      </c>
      <c r="G1291" t="s">
        <v>2861</v>
      </c>
      <c r="H1291" t="s">
        <v>2862</v>
      </c>
      <c r="I1291" t="s">
        <v>41</v>
      </c>
      <c r="J1291" t="s">
        <v>27</v>
      </c>
      <c r="K1291" t="s">
        <v>28</v>
      </c>
      <c r="L1291" t="s">
        <v>29</v>
      </c>
      <c r="M1291">
        <v>42420</v>
      </c>
      <c r="N1291" t="s">
        <v>30</v>
      </c>
      <c r="O1291" t="s">
        <v>1393</v>
      </c>
      <c r="P1291" t="s">
        <v>46</v>
      </c>
      <c r="Q1291" t="s">
        <v>75</v>
      </c>
      <c r="R1291" t="s">
        <v>1394</v>
      </c>
      <c r="S1291">
        <v>94.74</v>
      </c>
      <c r="T1291">
        <v>3</v>
      </c>
      <c r="U1291">
        <v>0</v>
      </c>
      <c r="V1291">
        <v>44.527799999999992</v>
      </c>
    </row>
    <row r="1292" spans="1:22" x14ac:dyDescent="0.3">
      <c r="A1292">
        <v>2320</v>
      </c>
      <c r="B1292" t="s">
        <v>5329</v>
      </c>
      <c r="C1292">
        <v>2012</v>
      </c>
      <c r="D1292" s="27">
        <v>41266</v>
      </c>
      <c r="E1292" s="27">
        <v>41269</v>
      </c>
      <c r="F1292" t="s">
        <v>188</v>
      </c>
      <c r="G1292" t="s">
        <v>1842</v>
      </c>
      <c r="H1292" t="s">
        <v>1843</v>
      </c>
      <c r="I1292" t="s">
        <v>26</v>
      </c>
      <c r="J1292" t="s">
        <v>27</v>
      </c>
      <c r="K1292" t="s">
        <v>1464</v>
      </c>
      <c r="L1292" t="s">
        <v>319</v>
      </c>
      <c r="M1292">
        <v>23223</v>
      </c>
      <c r="N1292" t="s">
        <v>30</v>
      </c>
      <c r="O1292" t="s">
        <v>2074</v>
      </c>
      <c r="P1292" t="s">
        <v>46</v>
      </c>
      <c r="Q1292" t="s">
        <v>78</v>
      </c>
      <c r="R1292" t="s">
        <v>2075</v>
      </c>
      <c r="S1292">
        <v>194.32</v>
      </c>
      <c r="T1292">
        <v>4</v>
      </c>
      <c r="U1292">
        <v>0</v>
      </c>
      <c r="V1292">
        <v>56.352799999999974</v>
      </c>
    </row>
    <row r="1293" spans="1:22" x14ac:dyDescent="0.3">
      <c r="A1293">
        <v>2306</v>
      </c>
      <c r="B1293" t="s">
        <v>5314</v>
      </c>
      <c r="C1293">
        <v>2013</v>
      </c>
      <c r="D1293" s="27">
        <v>41632</v>
      </c>
      <c r="E1293" s="27">
        <v>41633</v>
      </c>
      <c r="F1293" t="s">
        <v>188</v>
      </c>
      <c r="G1293" t="s">
        <v>1131</v>
      </c>
      <c r="H1293" t="s">
        <v>1132</v>
      </c>
      <c r="I1293" t="s">
        <v>41</v>
      </c>
      <c r="J1293" t="s">
        <v>27</v>
      </c>
      <c r="K1293" t="s">
        <v>303</v>
      </c>
      <c r="L1293" t="s">
        <v>211</v>
      </c>
      <c r="M1293">
        <v>60623</v>
      </c>
      <c r="N1293" t="s">
        <v>105</v>
      </c>
      <c r="O1293" t="s">
        <v>2782</v>
      </c>
      <c r="P1293" t="s">
        <v>32</v>
      </c>
      <c r="Q1293" t="s">
        <v>33</v>
      </c>
      <c r="R1293" t="s">
        <v>2783</v>
      </c>
      <c r="S1293">
        <v>141.37199999999999</v>
      </c>
      <c r="T1293">
        <v>2</v>
      </c>
      <c r="U1293">
        <v>0.3</v>
      </c>
      <c r="V1293">
        <v>-14.137200000000014</v>
      </c>
    </row>
    <row r="1294" spans="1:22" x14ac:dyDescent="0.3">
      <c r="A1294">
        <v>2295</v>
      </c>
      <c r="B1294" t="s">
        <v>5306</v>
      </c>
      <c r="C1294">
        <v>2014</v>
      </c>
      <c r="D1294" s="27">
        <v>41997</v>
      </c>
      <c r="E1294" s="27">
        <v>42001</v>
      </c>
      <c r="F1294" t="s">
        <v>50</v>
      </c>
      <c r="G1294" t="s">
        <v>4427</v>
      </c>
      <c r="H1294" t="s">
        <v>4428</v>
      </c>
      <c r="I1294" t="s">
        <v>41</v>
      </c>
      <c r="J1294" t="s">
        <v>27</v>
      </c>
      <c r="K1294" t="s">
        <v>3687</v>
      </c>
      <c r="L1294" t="s">
        <v>747</v>
      </c>
      <c r="M1294">
        <v>6457</v>
      </c>
      <c r="N1294" t="s">
        <v>148</v>
      </c>
      <c r="O1294" t="s">
        <v>338</v>
      </c>
      <c r="P1294" t="s">
        <v>32</v>
      </c>
      <c r="Q1294" t="s">
        <v>65</v>
      </c>
      <c r="R1294" t="s">
        <v>339</v>
      </c>
      <c r="S1294">
        <v>181.95</v>
      </c>
      <c r="T1294">
        <v>3</v>
      </c>
      <c r="U1294">
        <v>0</v>
      </c>
      <c r="V1294">
        <v>38.209499999999998</v>
      </c>
    </row>
    <row r="1295" spans="1:22" x14ac:dyDescent="0.3">
      <c r="A1295">
        <v>2271</v>
      </c>
      <c r="B1295" t="s">
        <v>5266</v>
      </c>
      <c r="C1295">
        <v>2014</v>
      </c>
      <c r="D1295" s="27">
        <v>41976</v>
      </c>
      <c r="E1295" s="27">
        <v>41981</v>
      </c>
      <c r="F1295" t="s">
        <v>50</v>
      </c>
      <c r="G1295" t="s">
        <v>1291</v>
      </c>
      <c r="H1295" t="s">
        <v>1292</v>
      </c>
      <c r="I1295" t="s">
        <v>41</v>
      </c>
      <c r="J1295" t="s">
        <v>27</v>
      </c>
      <c r="K1295" t="s">
        <v>1419</v>
      </c>
      <c r="L1295" t="s">
        <v>54</v>
      </c>
      <c r="M1295">
        <v>33180</v>
      </c>
      <c r="N1295" t="s">
        <v>30</v>
      </c>
      <c r="O1295" t="s">
        <v>1456</v>
      </c>
      <c r="P1295" t="s">
        <v>46</v>
      </c>
      <c r="Q1295" t="s">
        <v>68</v>
      </c>
      <c r="R1295" t="s">
        <v>1457</v>
      </c>
      <c r="S1295">
        <v>47.96</v>
      </c>
      <c r="T1295">
        <v>5</v>
      </c>
      <c r="U1295">
        <v>0.2</v>
      </c>
      <c r="V1295">
        <v>4.196499999999995</v>
      </c>
    </row>
    <row r="1296" spans="1:22" x14ac:dyDescent="0.3">
      <c r="A1296">
        <v>2270</v>
      </c>
      <c r="B1296" t="s">
        <v>5263</v>
      </c>
      <c r="C1296">
        <v>2014</v>
      </c>
      <c r="D1296" s="27">
        <v>41994</v>
      </c>
      <c r="E1296" s="27">
        <v>42000</v>
      </c>
      <c r="F1296" t="s">
        <v>50</v>
      </c>
      <c r="G1296" t="s">
        <v>1358</v>
      </c>
      <c r="H1296" t="s">
        <v>1359</v>
      </c>
      <c r="I1296" t="s">
        <v>41</v>
      </c>
      <c r="J1296" t="s">
        <v>27</v>
      </c>
      <c r="K1296" t="s">
        <v>389</v>
      </c>
      <c r="L1296" t="s">
        <v>267</v>
      </c>
      <c r="M1296">
        <v>14609</v>
      </c>
      <c r="N1296" t="s">
        <v>148</v>
      </c>
      <c r="O1296" t="s">
        <v>232</v>
      </c>
      <c r="P1296" t="s">
        <v>46</v>
      </c>
      <c r="Q1296" t="s">
        <v>75</v>
      </c>
      <c r="R1296" t="s">
        <v>233</v>
      </c>
      <c r="S1296">
        <v>6.9840000000000009</v>
      </c>
      <c r="T1296">
        <v>1</v>
      </c>
      <c r="U1296">
        <v>0.2</v>
      </c>
      <c r="V1296">
        <v>2.3570999999999991</v>
      </c>
    </row>
    <row r="1297" spans="1:22" x14ac:dyDescent="0.3">
      <c r="A1297">
        <v>2269</v>
      </c>
      <c r="B1297" t="s">
        <v>5263</v>
      </c>
      <c r="C1297">
        <v>2014</v>
      </c>
      <c r="D1297" s="27">
        <v>41994</v>
      </c>
      <c r="E1297" s="27">
        <v>42000</v>
      </c>
      <c r="F1297" t="s">
        <v>50</v>
      </c>
      <c r="G1297" t="s">
        <v>1358</v>
      </c>
      <c r="H1297" t="s">
        <v>1359</v>
      </c>
      <c r="I1297" t="s">
        <v>41</v>
      </c>
      <c r="J1297" t="s">
        <v>27</v>
      </c>
      <c r="K1297" t="s">
        <v>389</v>
      </c>
      <c r="L1297" t="s">
        <v>267</v>
      </c>
      <c r="M1297">
        <v>14609</v>
      </c>
      <c r="N1297" t="s">
        <v>148</v>
      </c>
      <c r="O1297" t="s">
        <v>5264</v>
      </c>
      <c r="P1297" t="s">
        <v>46</v>
      </c>
      <c r="Q1297" t="s">
        <v>90</v>
      </c>
      <c r="R1297" t="s">
        <v>5265</v>
      </c>
      <c r="S1297">
        <v>6.48</v>
      </c>
      <c r="T1297">
        <v>1</v>
      </c>
      <c r="U1297">
        <v>0</v>
      </c>
      <c r="V1297">
        <v>3.1104000000000003</v>
      </c>
    </row>
    <row r="1298" spans="1:22" x14ac:dyDescent="0.3">
      <c r="A1298">
        <v>1297</v>
      </c>
      <c r="B1298" t="s">
        <v>3596</v>
      </c>
      <c r="C1298">
        <v>2014</v>
      </c>
      <c r="D1298" s="27">
        <v>42004</v>
      </c>
      <c r="E1298" s="27">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27">
        <v>42004</v>
      </c>
      <c r="E1299" s="27">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27">
        <v>41617</v>
      </c>
      <c r="E1300" s="27">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2262</v>
      </c>
      <c r="B1301" t="s">
        <v>5244</v>
      </c>
      <c r="C1301">
        <v>2012</v>
      </c>
      <c r="D1301" s="27">
        <v>41261</v>
      </c>
      <c r="E1301" s="27">
        <v>41261</v>
      </c>
      <c r="F1301" t="s">
        <v>1290</v>
      </c>
      <c r="G1301" t="s">
        <v>5245</v>
      </c>
      <c r="H1301" t="s">
        <v>5246</v>
      </c>
      <c r="I1301" t="s">
        <v>26</v>
      </c>
      <c r="J1301" t="s">
        <v>27</v>
      </c>
      <c r="K1301" t="s">
        <v>266</v>
      </c>
      <c r="L1301" t="s">
        <v>267</v>
      </c>
      <c r="M1301">
        <v>10035</v>
      </c>
      <c r="N1301" t="s">
        <v>148</v>
      </c>
      <c r="O1301" t="s">
        <v>2245</v>
      </c>
      <c r="P1301" t="s">
        <v>71</v>
      </c>
      <c r="Q1301" t="s">
        <v>161</v>
      </c>
      <c r="R1301" t="s">
        <v>2246</v>
      </c>
      <c r="S1301">
        <v>166.24</v>
      </c>
      <c r="T1301">
        <v>1</v>
      </c>
      <c r="U1301">
        <v>0</v>
      </c>
      <c r="V1301">
        <v>24.936000000000007</v>
      </c>
    </row>
    <row r="1302" spans="1:22" x14ac:dyDescent="0.3">
      <c r="A1302">
        <v>1301</v>
      </c>
      <c r="B1302" t="s">
        <v>3604</v>
      </c>
      <c r="C1302">
        <v>2013</v>
      </c>
      <c r="D1302" s="27">
        <v>41632</v>
      </c>
      <c r="E1302" s="27">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27">
        <v>41632</v>
      </c>
      <c r="E1303" s="27">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2235</v>
      </c>
      <c r="B1304" t="s">
        <v>5202</v>
      </c>
      <c r="C1304">
        <v>2014</v>
      </c>
      <c r="D1304" s="27">
        <v>41979</v>
      </c>
      <c r="E1304" s="27">
        <v>41984</v>
      </c>
      <c r="F1304" t="s">
        <v>50</v>
      </c>
      <c r="G1304" t="s">
        <v>3601</v>
      </c>
      <c r="H1304" t="s">
        <v>3602</v>
      </c>
      <c r="I1304" t="s">
        <v>41</v>
      </c>
      <c r="J1304" t="s">
        <v>27</v>
      </c>
      <c r="K1304" t="s">
        <v>2221</v>
      </c>
      <c r="L1304" t="s">
        <v>5203</v>
      </c>
      <c r="M1304" t="s">
        <v>5204</v>
      </c>
      <c r="N1304" t="s">
        <v>148</v>
      </c>
      <c r="O1304" t="s">
        <v>3231</v>
      </c>
      <c r="P1304" t="s">
        <v>71</v>
      </c>
      <c r="Q1304" t="s">
        <v>161</v>
      </c>
      <c r="R1304" t="s">
        <v>3232</v>
      </c>
      <c r="S1304">
        <v>205.03</v>
      </c>
      <c r="T1304">
        <v>7</v>
      </c>
      <c r="U1304">
        <v>0</v>
      </c>
      <c r="V1304">
        <v>67.659899999999979</v>
      </c>
    </row>
    <row r="1305" spans="1:22" x14ac:dyDescent="0.3">
      <c r="A1305">
        <v>2234</v>
      </c>
      <c r="B1305" t="s">
        <v>5199</v>
      </c>
      <c r="C1305">
        <v>2012</v>
      </c>
      <c r="D1305" s="27">
        <v>41257</v>
      </c>
      <c r="E1305" s="27">
        <v>41259</v>
      </c>
      <c r="F1305" t="s">
        <v>23</v>
      </c>
      <c r="G1305" t="s">
        <v>2212</v>
      </c>
      <c r="H1305" t="s">
        <v>2213</v>
      </c>
      <c r="I1305" t="s">
        <v>26</v>
      </c>
      <c r="J1305" t="s">
        <v>27</v>
      </c>
      <c r="K1305" t="s">
        <v>419</v>
      </c>
      <c r="L1305" t="s">
        <v>420</v>
      </c>
      <c r="M1305">
        <v>97206</v>
      </c>
      <c r="N1305" t="s">
        <v>44</v>
      </c>
      <c r="O1305" t="s">
        <v>5200</v>
      </c>
      <c r="P1305" t="s">
        <v>71</v>
      </c>
      <c r="Q1305" t="s">
        <v>72</v>
      </c>
      <c r="R1305" t="s">
        <v>5201</v>
      </c>
      <c r="S1305">
        <v>319.96800000000002</v>
      </c>
      <c r="T1305">
        <v>4</v>
      </c>
      <c r="U1305">
        <v>0.2</v>
      </c>
      <c r="V1305">
        <v>35.996399999999952</v>
      </c>
    </row>
    <row r="1306" spans="1:22" x14ac:dyDescent="0.3">
      <c r="A1306">
        <v>2224</v>
      </c>
      <c r="B1306" t="s">
        <v>5175</v>
      </c>
      <c r="C1306">
        <v>2012</v>
      </c>
      <c r="D1306" s="27">
        <v>41249</v>
      </c>
      <c r="E1306" s="27">
        <v>41249</v>
      </c>
      <c r="F1306" t="s">
        <v>1290</v>
      </c>
      <c r="G1306" t="s">
        <v>5176</v>
      </c>
      <c r="H1306" t="s">
        <v>5177</v>
      </c>
      <c r="I1306" t="s">
        <v>26</v>
      </c>
      <c r="J1306" t="s">
        <v>27</v>
      </c>
      <c r="K1306" t="s">
        <v>5178</v>
      </c>
      <c r="L1306" t="s">
        <v>498</v>
      </c>
      <c r="M1306">
        <v>43302</v>
      </c>
      <c r="N1306" t="s">
        <v>148</v>
      </c>
      <c r="O1306" t="s">
        <v>890</v>
      </c>
      <c r="P1306" t="s">
        <v>32</v>
      </c>
      <c r="Q1306" t="s">
        <v>36</v>
      </c>
      <c r="R1306" t="s">
        <v>891</v>
      </c>
      <c r="S1306">
        <v>70.685999999999993</v>
      </c>
      <c r="T1306">
        <v>1</v>
      </c>
      <c r="U1306">
        <v>0.3</v>
      </c>
      <c r="V1306">
        <v>-24.23520000000001</v>
      </c>
    </row>
    <row r="1307" spans="1:22" x14ac:dyDescent="0.3">
      <c r="A1307">
        <v>2223</v>
      </c>
      <c r="B1307" t="s">
        <v>5175</v>
      </c>
      <c r="C1307">
        <v>2012</v>
      </c>
      <c r="D1307" s="27">
        <v>41249</v>
      </c>
      <c r="E1307" s="27">
        <v>41249</v>
      </c>
      <c r="F1307" t="s">
        <v>1290</v>
      </c>
      <c r="G1307" t="s">
        <v>5176</v>
      </c>
      <c r="H1307" t="s">
        <v>5177</v>
      </c>
      <c r="I1307" t="s">
        <v>26</v>
      </c>
      <c r="J1307" t="s">
        <v>27</v>
      </c>
      <c r="K1307" t="s">
        <v>5178</v>
      </c>
      <c r="L1307" t="s">
        <v>498</v>
      </c>
      <c r="M1307">
        <v>43302</v>
      </c>
      <c r="N1307" t="s">
        <v>148</v>
      </c>
      <c r="O1307" t="s">
        <v>1987</v>
      </c>
      <c r="P1307" t="s">
        <v>46</v>
      </c>
      <c r="Q1307" t="s">
        <v>68</v>
      </c>
      <c r="R1307" t="s">
        <v>1988</v>
      </c>
      <c r="S1307">
        <v>37.375999999999998</v>
      </c>
      <c r="T1307">
        <v>8</v>
      </c>
      <c r="U1307">
        <v>0.2</v>
      </c>
      <c r="V1307">
        <v>4.6719999999999988</v>
      </c>
    </row>
    <row r="1308" spans="1:22" x14ac:dyDescent="0.3">
      <c r="A1308">
        <v>2222</v>
      </c>
      <c r="B1308" t="s">
        <v>5175</v>
      </c>
      <c r="C1308">
        <v>2012</v>
      </c>
      <c r="D1308" s="27">
        <v>41249</v>
      </c>
      <c r="E1308" s="27">
        <v>41249</v>
      </c>
      <c r="F1308" t="s">
        <v>1290</v>
      </c>
      <c r="G1308" t="s">
        <v>5176</v>
      </c>
      <c r="H1308" t="s">
        <v>5177</v>
      </c>
      <c r="I1308" t="s">
        <v>26</v>
      </c>
      <c r="J1308" t="s">
        <v>27</v>
      </c>
      <c r="K1308" t="s">
        <v>5178</v>
      </c>
      <c r="L1308" t="s">
        <v>498</v>
      </c>
      <c r="M1308">
        <v>43302</v>
      </c>
      <c r="N1308" t="s">
        <v>148</v>
      </c>
      <c r="O1308" t="s">
        <v>5015</v>
      </c>
      <c r="P1308" t="s">
        <v>71</v>
      </c>
      <c r="Q1308" t="s">
        <v>72</v>
      </c>
      <c r="R1308" t="s">
        <v>5016</v>
      </c>
      <c r="S1308">
        <v>485.93999999999994</v>
      </c>
      <c r="T1308">
        <v>2</v>
      </c>
      <c r="U1308">
        <v>0.4</v>
      </c>
      <c r="V1308">
        <v>-89.089000000000055</v>
      </c>
    </row>
    <row r="1309" spans="1:22" x14ac:dyDescent="0.3">
      <c r="A1309">
        <v>2197</v>
      </c>
      <c r="B1309" t="s">
        <v>5136</v>
      </c>
      <c r="C1309">
        <v>2013</v>
      </c>
      <c r="D1309" s="27">
        <v>41610</v>
      </c>
      <c r="E1309" s="27">
        <v>41615</v>
      </c>
      <c r="F1309" t="s">
        <v>50</v>
      </c>
      <c r="G1309" t="s">
        <v>3063</v>
      </c>
      <c r="H1309" t="s">
        <v>3064</v>
      </c>
      <c r="I1309" t="s">
        <v>26</v>
      </c>
      <c r="J1309" t="s">
        <v>27</v>
      </c>
      <c r="K1309" t="s">
        <v>5137</v>
      </c>
      <c r="L1309" t="s">
        <v>335</v>
      </c>
      <c r="M1309">
        <v>37918</v>
      </c>
      <c r="N1309" t="s">
        <v>30</v>
      </c>
      <c r="O1309" t="s">
        <v>586</v>
      </c>
      <c r="P1309" t="s">
        <v>46</v>
      </c>
      <c r="Q1309" t="s">
        <v>68</v>
      </c>
      <c r="R1309" t="s">
        <v>587</v>
      </c>
      <c r="S1309">
        <v>4.7039999999999997</v>
      </c>
      <c r="T1309">
        <v>2</v>
      </c>
      <c r="U1309">
        <v>0.2</v>
      </c>
      <c r="V1309">
        <v>0.41160000000000019</v>
      </c>
    </row>
    <row r="1310" spans="1:22" x14ac:dyDescent="0.3">
      <c r="A1310">
        <v>2196</v>
      </c>
      <c r="B1310" t="s">
        <v>5133</v>
      </c>
      <c r="C1310">
        <v>2013</v>
      </c>
      <c r="D1310" s="27">
        <v>41619</v>
      </c>
      <c r="E1310" s="27">
        <v>41626</v>
      </c>
      <c r="F1310" t="s">
        <v>50</v>
      </c>
      <c r="G1310" t="s">
        <v>2287</v>
      </c>
      <c r="H1310" t="s">
        <v>2288</v>
      </c>
      <c r="I1310" t="s">
        <v>26</v>
      </c>
      <c r="J1310" t="s">
        <v>27</v>
      </c>
      <c r="K1310" t="s">
        <v>95</v>
      </c>
      <c r="L1310" t="s">
        <v>96</v>
      </c>
      <c r="M1310">
        <v>98105</v>
      </c>
      <c r="N1310" t="s">
        <v>44</v>
      </c>
      <c r="O1310" t="s">
        <v>4156</v>
      </c>
      <c r="P1310" t="s">
        <v>71</v>
      </c>
      <c r="Q1310" t="s">
        <v>161</v>
      </c>
      <c r="R1310" t="s">
        <v>4157</v>
      </c>
      <c r="S1310">
        <v>44.75</v>
      </c>
      <c r="T1310">
        <v>5</v>
      </c>
      <c r="U1310">
        <v>0</v>
      </c>
      <c r="V1310">
        <v>8.5024999999999942</v>
      </c>
    </row>
    <row r="1311" spans="1:22" x14ac:dyDescent="0.3">
      <c r="A1311">
        <v>2195</v>
      </c>
      <c r="B1311" t="s">
        <v>5133</v>
      </c>
      <c r="C1311">
        <v>2013</v>
      </c>
      <c r="D1311" s="27">
        <v>41619</v>
      </c>
      <c r="E1311" s="27">
        <v>41626</v>
      </c>
      <c r="F1311" t="s">
        <v>50</v>
      </c>
      <c r="G1311" t="s">
        <v>2287</v>
      </c>
      <c r="H1311" t="s">
        <v>2288</v>
      </c>
      <c r="I1311" t="s">
        <v>26</v>
      </c>
      <c r="J1311" t="s">
        <v>27</v>
      </c>
      <c r="K1311" t="s">
        <v>95</v>
      </c>
      <c r="L1311" t="s">
        <v>96</v>
      </c>
      <c r="M1311">
        <v>98105</v>
      </c>
      <c r="N1311" t="s">
        <v>44</v>
      </c>
      <c r="O1311" t="s">
        <v>5134</v>
      </c>
      <c r="P1311" t="s">
        <v>46</v>
      </c>
      <c r="Q1311" t="s">
        <v>78</v>
      </c>
      <c r="R1311" t="s">
        <v>5135</v>
      </c>
      <c r="S1311">
        <v>35.099999999999994</v>
      </c>
      <c r="T1311">
        <v>3</v>
      </c>
      <c r="U1311">
        <v>0</v>
      </c>
      <c r="V1311">
        <v>12.285</v>
      </c>
    </row>
    <row r="1312" spans="1:22" x14ac:dyDescent="0.3">
      <c r="A1312">
        <v>2194</v>
      </c>
      <c r="B1312" t="s">
        <v>5133</v>
      </c>
      <c r="C1312">
        <v>2013</v>
      </c>
      <c r="D1312" s="27">
        <v>41619</v>
      </c>
      <c r="E1312" s="27">
        <v>41626</v>
      </c>
      <c r="F1312" t="s">
        <v>50</v>
      </c>
      <c r="G1312" t="s">
        <v>2287</v>
      </c>
      <c r="H1312" t="s">
        <v>2288</v>
      </c>
      <c r="I1312" t="s">
        <v>26</v>
      </c>
      <c r="J1312" t="s">
        <v>27</v>
      </c>
      <c r="K1312" t="s">
        <v>95</v>
      </c>
      <c r="L1312" t="s">
        <v>96</v>
      </c>
      <c r="M1312">
        <v>98105</v>
      </c>
      <c r="N1312" t="s">
        <v>44</v>
      </c>
      <c r="O1312" t="s">
        <v>4072</v>
      </c>
      <c r="P1312" t="s">
        <v>46</v>
      </c>
      <c r="Q1312" t="s">
        <v>90</v>
      </c>
      <c r="R1312" t="s">
        <v>4073</v>
      </c>
      <c r="S1312">
        <v>123.92</v>
      </c>
      <c r="T1312">
        <v>4</v>
      </c>
      <c r="U1312">
        <v>0</v>
      </c>
      <c r="V1312">
        <v>55.763999999999996</v>
      </c>
    </row>
    <row r="1313" spans="1:22" x14ac:dyDescent="0.3">
      <c r="A1313">
        <v>1312</v>
      </c>
      <c r="B1313" t="s">
        <v>3623</v>
      </c>
      <c r="C1313">
        <v>2013</v>
      </c>
      <c r="D1313" s="27">
        <v>41618</v>
      </c>
      <c r="E1313" s="27">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27">
        <v>41618</v>
      </c>
      <c r="E1314" s="27">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2193</v>
      </c>
      <c r="B1315" t="s">
        <v>5133</v>
      </c>
      <c r="C1315">
        <v>2013</v>
      </c>
      <c r="D1315" s="27">
        <v>41619</v>
      </c>
      <c r="E1315" s="27">
        <v>41626</v>
      </c>
      <c r="F1315" t="s">
        <v>50</v>
      </c>
      <c r="G1315" t="s">
        <v>2287</v>
      </c>
      <c r="H1315" t="s">
        <v>2288</v>
      </c>
      <c r="I1315" t="s">
        <v>26</v>
      </c>
      <c r="J1315" t="s">
        <v>27</v>
      </c>
      <c r="K1315" t="s">
        <v>95</v>
      </c>
      <c r="L1315" t="s">
        <v>96</v>
      </c>
      <c r="M1315">
        <v>98105</v>
      </c>
      <c r="N1315" t="s">
        <v>44</v>
      </c>
      <c r="O1315" t="s">
        <v>4437</v>
      </c>
      <c r="P1315" t="s">
        <v>46</v>
      </c>
      <c r="Q1315" t="s">
        <v>78</v>
      </c>
      <c r="R1315" t="s">
        <v>4438</v>
      </c>
      <c r="S1315">
        <v>65.34</v>
      </c>
      <c r="T1315">
        <v>3</v>
      </c>
      <c r="U1315">
        <v>0</v>
      </c>
      <c r="V1315">
        <v>22.869</v>
      </c>
    </row>
    <row r="1316" spans="1:22" x14ac:dyDescent="0.3">
      <c r="A1316">
        <v>1315</v>
      </c>
      <c r="B1316" t="s">
        <v>3629</v>
      </c>
      <c r="C1316">
        <v>2013</v>
      </c>
      <c r="D1316" s="27">
        <v>41627</v>
      </c>
      <c r="E1316" s="27">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27">
        <v>41627</v>
      </c>
      <c r="E1317" s="2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27">
        <v>41627</v>
      </c>
      <c r="E1318" s="27">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27">
        <v>41984</v>
      </c>
      <c r="E1319" s="27">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2192</v>
      </c>
      <c r="B1320" t="s">
        <v>5133</v>
      </c>
      <c r="C1320">
        <v>2013</v>
      </c>
      <c r="D1320" s="27">
        <v>41619</v>
      </c>
      <c r="E1320" s="27">
        <v>41626</v>
      </c>
      <c r="F1320" t="s">
        <v>50</v>
      </c>
      <c r="G1320" t="s">
        <v>2287</v>
      </c>
      <c r="H1320" t="s">
        <v>2288</v>
      </c>
      <c r="I1320" t="s">
        <v>26</v>
      </c>
      <c r="J1320" t="s">
        <v>27</v>
      </c>
      <c r="K1320" t="s">
        <v>95</v>
      </c>
      <c r="L1320" t="s">
        <v>96</v>
      </c>
      <c r="M1320">
        <v>98105</v>
      </c>
      <c r="N1320" t="s">
        <v>44</v>
      </c>
      <c r="O1320" t="s">
        <v>4994</v>
      </c>
      <c r="P1320" t="s">
        <v>46</v>
      </c>
      <c r="Q1320" t="s">
        <v>75</v>
      </c>
      <c r="R1320" t="s">
        <v>4995</v>
      </c>
      <c r="S1320">
        <v>153.55199999999999</v>
      </c>
      <c r="T1320">
        <v>3</v>
      </c>
      <c r="U1320">
        <v>0.2</v>
      </c>
      <c r="V1320">
        <v>51.823799999999999</v>
      </c>
    </row>
    <row r="1321" spans="1:22" x14ac:dyDescent="0.3">
      <c r="A1321">
        <v>2149</v>
      </c>
      <c r="B1321" t="s">
        <v>5072</v>
      </c>
      <c r="C1321">
        <v>2011</v>
      </c>
      <c r="D1321" s="27">
        <v>40889</v>
      </c>
      <c r="E1321" s="27">
        <v>40894</v>
      </c>
      <c r="F1321" t="s">
        <v>50</v>
      </c>
      <c r="G1321" t="s">
        <v>5054</v>
      </c>
      <c r="H1321" t="s">
        <v>5055</v>
      </c>
      <c r="I1321" t="s">
        <v>26</v>
      </c>
      <c r="J1321" t="s">
        <v>27</v>
      </c>
      <c r="K1321" t="s">
        <v>87</v>
      </c>
      <c r="L1321" t="s">
        <v>43</v>
      </c>
      <c r="M1321">
        <v>94521</v>
      </c>
      <c r="N1321" t="s">
        <v>44</v>
      </c>
      <c r="O1321" t="s">
        <v>3069</v>
      </c>
      <c r="P1321" t="s">
        <v>32</v>
      </c>
      <c r="Q1321" t="s">
        <v>65</v>
      </c>
      <c r="R1321" t="s">
        <v>3070</v>
      </c>
      <c r="S1321">
        <v>43.31</v>
      </c>
      <c r="T1321">
        <v>1</v>
      </c>
      <c r="U1321">
        <v>0</v>
      </c>
      <c r="V1321">
        <v>4.330999999999996</v>
      </c>
    </row>
    <row r="1322" spans="1:22" x14ac:dyDescent="0.3">
      <c r="A1322">
        <v>2138</v>
      </c>
      <c r="B1322" t="s">
        <v>5058</v>
      </c>
      <c r="C1322">
        <v>2012</v>
      </c>
      <c r="D1322" s="27">
        <v>41274</v>
      </c>
      <c r="E1322" s="27">
        <v>41279</v>
      </c>
      <c r="F1322" t="s">
        <v>50</v>
      </c>
      <c r="G1322" t="s">
        <v>5059</v>
      </c>
      <c r="H1322" t="s">
        <v>5060</v>
      </c>
      <c r="I1322" t="s">
        <v>26</v>
      </c>
      <c r="J1322" t="s">
        <v>27</v>
      </c>
      <c r="K1322" t="s">
        <v>758</v>
      </c>
      <c r="L1322" t="s">
        <v>104</v>
      </c>
      <c r="M1322">
        <v>75051</v>
      </c>
      <c r="N1322" t="s">
        <v>105</v>
      </c>
      <c r="O1322" t="s">
        <v>4819</v>
      </c>
      <c r="P1322" t="s">
        <v>46</v>
      </c>
      <c r="Q1322" t="s">
        <v>75</v>
      </c>
      <c r="R1322" t="s">
        <v>4820</v>
      </c>
      <c r="S1322">
        <v>3.6559999999999993</v>
      </c>
      <c r="T1322">
        <v>4</v>
      </c>
      <c r="U1322">
        <v>0.8</v>
      </c>
      <c r="V1322">
        <v>-5.8496000000000024</v>
      </c>
    </row>
    <row r="1323" spans="1:22" x14ac:dyDescent="0.3">
      <c r="A1323">
        <v>2137</v>
      </c>
      <c r="B1323" t="s">
        <v>5058</v>
      </c>
      <c r="C1323">
        <v>2012</v>
      </c>
      <c r="D1323" s="27">
        <v>41274</v>
      </c>
      <c r="E1323" s="27">
        <v>41279</v>
      </c>
      <c r="F1323" t="s">
        <v>50</v>
      </c>
      <c r="G1323" t="s">
        <v>5059</v>
      </c>
      <c r="H1323" t="s">
        <v>5060</v>
      </c>
      <c r="I1323" t="s">
        <v>26</v>
      </c>
      <c r="J1323" t="s">
        <v>27</v>
      </c>
      <c r="K1323" t="s">
        <v>758</v>
      </c>
      <c r="L1323" t="s">
        <v>104</v>
      </c>
      <c r="M1323">
        <v>75051</v>
      </c>
      <c r="N1323" t="s">
        <v>105</v>
      </c>
      <c r="O1323" t="s">
        <v>5061</v>
      </c>
      <c r="P1323" t="s">
        <v>32</v>
      </c>
      <c r="Q1323" t="s">
        <v>65</v>
      </c>
      <c r="R1323" t="s">
        <v>5062</v>
      </c>
      <c r="S1323">
        <v>14.76</v>
      </c>
      <c r="T1323">
        <v>5</v>
      </c>
      <c r="U1323">
        <v>0.6</v>
      </c>
      <c r="V1323">
        <v>-11.439000000000004</v>
      </c>
    </row>
    <row r="1324" spans="1:22" x14ac:dyDescent="0.3">
      <c r="A1324">
        <v>2126</v>
      </c>
      <c r="B1324" t="s">
        <v>5032</v>
      </c>
      <c r="C1324">
        <v>2014</v>
      </c>
      <c r="D1324" s="27">
        <v>41975</v>
      </c>
      <c r="E1324" s="27">
        <v>41979</v>
      </c>
      <c r="F1324" t="s">
        <v>50</v>
      </c>
      <c r="G1324" t="s">
        <v>3158</v>
      </c>
      <c r="H1324" t="s">
        <v>3159</v>
      </c>
      <c r="I1324" t="s">
        <v>102</v>
      </c>
      <c r="J1324" t="s">
        <v>27</v>
      </c>
      <c r="K1324" t="s">
        <v>146</v>
      </c>
      <c r="L1324" t="s">
        <v>147</v>
      </c>
      <c r="M1324">
        <v>19143</v>
      </c>
      <c r="N1324" t="s">
        <v>148</v>
      </c>
      <c r="O1324" t="s">
        <v>5035</v>
      </c>
      <c r="P1324" t="s">
        <v>71</v>
      </c>
      <c r="Q1324" t="s">
        <v>72</v>
      </c>
      <c r="R1324" t="s">
        <v>5036</v>
      </c>
      <c r="S1324">
        <v>62.957999999999998</v>
      </c>
      <c r="T1324">
        <v>7</v>
      </c>
      <c r="U1324">
        <v>0.4</v>
      </c>
      <c r="V1324">
        <v>9.4436999999999998</v>
      </c>
    </row>
    <row r="1325" spans="1:22" x14ac:dyDescent="0.3">
      <c r="A1325">
        <v>2125</v>
      </c>
      <c r="B1325" t="s">
        <v>5032</v>
      </c>
      <c r="C1325">
        <v>2014</v>
      </c>
      <c r="D1325" s="27">
        <v>41975</v>
      </c>
      <c r="E1325" s="27">
        <v>41979</v>
      </c>
      <c r="F1325" t="s">
        <v>50</v>
      </c>
      <c r="G1325" t="s">
        <v>3158</v>
      </c>
      <c r="H1325" t="s">
        <v>3159</v>
      </c>
      <c r="I1325" t="s">
        <v>102</v>
      </c>
      <c r="J1325" t="s">
        <v>27</v>
      </c>
      <c r="K1325" t="s">
        <v>146</v>
      </c>
      <c r="L1325" t="s">
        <v>147</v>
      </c>
      <c r="M1325">
        <v>19143</v>
      </c>
      <c r="N1325" t="s">
        <v>148</v>
      </c>
      <c r="O1325" t="s">
        <v>5033</v>
      </c>
      <c r="P1325" t="s">
        <v>46</v>
      </c>
      <c r="Q1325" t="s">
        <v>173</v>
      </c>
      <c r="R1325" t="s">
        <v>5034</v>
      </c>
      <c r="S1325">
        <v>104.68000000000002</v>
      </c>
      <c r="T1325">
        <v>5</v>
      </c>
      <c r="U1325">
        <v>0.2</v>
      </c>
      <c r="V1325">
        <v>35.329499999999996</v>
      </c>
    </row>
    <row r="1326" spans="1:22" x14ac:dyDescent="0.3">
      <c r="A1326">
        <v>2082</v>
      </c>
      <c r="B1326" t="s">
        <v>4970</v>
      </c>
      <c r="C1326">
        <v>2012</v>
      </c>
      <c r="D1326" s="27">
        <v>41267</v>
      </c>
      <c r="E1326" s="27">
        <v>41272</v>
      </c>
      <c r="F1326" t="s">
        <v>50</v>
      </c>
      <c r="G1326" t="s">
        <v>2757</v>
      </c>
      <c r="H1326" t="s">
        <v>2758</v>
      </c>
      <c r="I1326" t="s">
        <v>26</v>
      </c>
      <c r="J1326" t="s">
        <v>27</v>
      </c>
      <c r="K1326" t="s">
        <v>544</v>
      </c>
      <c r="L1326" t="s">
        <v>310</v>
      </c>
      <c r="M1326">
        <v>85023</v>
      </c>
      <c r="N1326" t="s">
        <v>44</v>
      </c>
      <c r="O1326" t="s">
        <v>2989</v>
      </c>
      <c r="P1326" t="s">
        <v>32</v>
      </c>
      <c r="Q1326" t="s">
        <v>65</v>
      </c>
      <c r="R1326" t="s">
        <v>2990</v>
      </c>
      <c r="S1326">
        <v>7.7120000000000006</v>
      </c>
      <c r="T1326">
        <v>2</v>
      </c>
      <c r="U1326">
        <v>0.2</v>
      </c>
      <c r="V1326">
        <v>1.7352000000000005</v>
      </c>
    </row>
    <row r="1327" spans="1:22" x14ac:dyDescent="0.3">
      <c r="A1327">
        <v>2081</v>
      </c>
      <c r="B1327" t="s">
        <v>4970</v>
      </c>
      <c r="C1327">
        <v>2012</v>
      </c>
      <c r="D1327" s="27">
        <v>41267</v>
      </c>
      <c r="E1327" s="27">
        <v>41272</v>
      </c>
      <c r="F1327" t="s">
        <v>50</v>
      </c>
      <c r="G1327" t="s">
        <v>2757</v>
      </c>
      <c r="H1327" t="s">
        <v>2758</v>
      </c>
      <c r="I1327" t="s">
        <v>26</v>
      </c>
      <c r="J1327" t="s">
        <v>27</v>
      </c>
      <c r="K1327" t="s">
        <v>544</v>
      </c>
      <c r="L1327" t="s">
        <v>310</v>
      </c>
      <c r="M1327">
        <v>85023</v>
      </c>
      <c r="N1327" t="s">
        <v>44</v>
      </c>
      <c r="O1327" t="s">
        <v>2338</v>
      </c>
      <c r="P1327" t="s">
        <v>71</v>
      </c>
      <c r="Q1327" t="s">
        <v>72</v>
      </c>
      <c r="R1327" t="s">
        <v>2339</v>
      </c>
      <c r="S1327">
        <v>111.98399999999999</v>
      </c>
      <c r="T1327">
        <v>2</v>
      </c>
      <c r="U1327">
        <v>0.2</v>
      </c>
      <c r="V1327">
        <v>11.198400000000003</v>
      </c>
    </row>
    <row r="1328" spans="1:22" x14ac:dyDescent="0.3">
      <c r="A1328">
        <v>2080</v>
      </c>
      <c r="B1328" t="s">
        <v>4970</v>
      </c>
      <c r="C1328">
        <v>2012</v>
      </c>
      <c r="D1328" s="27">
        <v>41267</v>
      </c>
      <c r="E1328" s="27">
        <v>41272</v>
      </c>
      <c r="F1328" t="s">
        <v>50</v>
      </c>
      <c r="G1328" t="s">
        <v>2757</v>
      </c>
      <c r="H1328" t="s">
        <v>2758</v>
      </c>
      <c r="I1328" t="s">
        <v>26</v>
      </c>
      <c r="J1328" t="s">
        <v>27</v>
      </c>
      <c r="K1328" t="s">
        <v>544</v>
      </c>
      <c r="L1328" t="s">
        <v>310</v>
      </c>
      <c r="M1328">
        <v>85023</v>
      </c>
      <c r="N1328" t="s">
        <v>44</v>
      </c>
      <c r="O1328" t="s">
        <v>4971</v>
      </c>
      <c r="P1328" t="s">
        <v>46</v>
      </c>
      <c r="Q1328" t="s">
        <v>90</v>
      </c>
      <c r="R1328" t="s">
        <v>4972</v>
      </c>
      <c r="S1328">
        <v>106.232</v>
      </c>
      <c r="T1328">
        <v>7</v>
      </c>
      <c r="U1328">
        <v>0.2</v>
      </c>
      <c r="V1328">
        <v>37.181199999999997</v>
      </c>
    </row>
    <row r="1329" spans="1:22" x14ac:dyDescent="0.3">
      <c r="A1329">
        <v>2076</v>
      </c>
      <c r="B1329" t="s">
        <v>4966</v>
      </c>
      <c r="C1329">
        <v>2011</v>
      </c>
      <c r="D1329" s="27">
        <v>40878</v>
      </c>
      <c r="E1329" s="27">
        <v>40882</v>
      </c>
      <c r="F1329" t="s">
        <v>50</v>
      </c>
      <c r="G1329" t="s">
        <v>2562</v>
      </c>
      <c r="H1329" t="s">
        <v>2563</v>
      </c>
      <c r="I1329" t="s">
        <v>26</v>
      </c>
      <c r="J1329" t="s">
        <v>27</v>
      </c>
      <c r="K1329" t="s">
        <v>127</v>
      </c>
      <c r="L1329" t="s">
        <v>43</v>
      </c>
      <c r="M1329">
        <v>94122</v>
      </c>
      <c r="N1329" t="s">
        <v>44</v>
      </c>
      <c r="O1329" t="s">
        <v>1100</v>
      </c>
      <c r="P1329" t="s">
        <v>32</v>
      </c>
      <c r="Q1329" t="s">
        <v>65</v>
      </c>
      <c r="R1329" t="s">
        <v>1101</v>
      </c>
      <c r="S1329">
        <v>58.199999999999996</v>
      </c>
      <c r="T1329">
        <v>3</v>
      </c>
      <c r="U1329">
        <v>0</v>
      </c>
      <c r="V1329">
        <v>28.517999999999994</v>
      </c>
    </row>
    <row r="1330" spans="1:22" x14ac:dyDescent="0.3">
      <c r="A1330">
        <v>2059</v>
      </c>
      <c r="B1330" t="s">
        <v>4933</v>
      </c>
      <c r="C1330">
        <v>2014</v>
      </c>
      <c r="D1330" s="27">
        <v>41996</v>
      </c>
      <c r="E1330" s="27">
        <v>41999</v>
      </c>
      <c r="F1330" t="s">
        <v>188</v>
      </c>
      <c r="G1330" t="s">
        <v>1997</v>
      </c>
      <c r="H1330" t="s">
        <v>1998</v>
      </c>
      <c r="I1330" t="s">
        <v>26</v>
      </c>
      <c r="J1330" t="s">
        <v>27</v>
      </c>
      <c r="K1330" t="s">
        <v>880</v>
      </c>
      <c r="L1330" t="s">
        <v>238</v>
      </c>
      <c r="M1330">
        <v>48227</v>
      </c>
      <c r="N1330" t="s">
        <v>105</v>
      </c>
      <c r="O1330" t="s">
        <v>539</v>
      </c>
      <c r="P1330" t="s">
        <v>32</v>
      </c>
      <c r="Q1330" t="s">
        <v>56</v>
      </c>
      <c r="R1330" t="s">
        <v>540</v>
      </c>
      <c r="S1330">
        <v>411.8</v>
      </c>
      <c r="T1330">
        <v>2</v>
      </c>
      <c r="U1330">
        <v>0</v>
      </c>
      <c r="V1330">
        <v>70.005999999999972</v>
      </c>
    </row>
    <row r="1331" spans="1:22" x14ac:dyDescent="0.3">
      <c r="A1331">
        <v>2058</v>
      </c>
      <c r="B1331" t="s">
        <v>4933</v>
      </c>
      <c r="C1331">
        <v>2014</v>
      </c>
      <c r="D1331" s="27">
        <v>41996</v>
      </c>
      <c r="E1331" s="27">
        <v>41999</v>
      </c>
      <c r="F1331" t="s">
        <v>188</v>
      </c>
      <c r="G1331" t="s">
        <v>1997</v>
      </c>
      <c r="H1331" t="s">
        <v>1998</v>
      </c>
      <c r="I1331" t="s">
        <v>26</v>
      </c>
      <c r="J1331" t="s">
        <v>27</v>
      </c>
      <c r="K1331" t="s">
        <v>880</v>
      </c>
      <c r="L1331" t="s">
        <v>238</v>
      </c>
      <c r="M1331">
        <v>48227</v>
      </c>
      <c r="N1331" t="s">
        <v>105</v>
      </c>
      <c r="O1331" t="s">
        <v>478</v>
      </c>
      <c r="P1331" t="s">
        <v>71</v>
      </c>
      <c r="Q1331" t="s">
        <v>161</v>
      </c>
      <c r="R1331" t="s">
        <v>479</v>
      </c>
      <c r="S1331">
        <v>84.99</v>
      </c>
      <c r="T1331">
        <v>1</v>
      </c>
      <c r="U1331">
        <v>0</v>
      </c>
      <c r="V1331">
        <v>30.596399999999996</v>
      </c>
    </row>
    <row r="1332" spans="1:22" x14ac:dyDescent="0.3">
      <c r="A1332">
        <v>2057</v>
      </c>
      <c r="B1332" t="s">
        <v>4933</v>
      </c>
      <c r="C1332">
        <v>2014</v>
      </c>
      <c r="D1332" s="27">
        <v>41996</v>
      </c>
      <c r="E1332" s="27">
        <v>41999</v>
      </c>
      <c r="F1332" t="s">
        <v>188</v>
      </c>
      <c r="G1332" t="s">
        <v>1997</v>
      </c>
      <c r="H1332" t="s">
        <v>1998</v>
      </c>
      <c r="I1332" t="s">
        <v>26</v>
      </c>
      <c r="J1332" t="s">
        <v>27</v>
      </c>
      <c r="K1332" t="s">
        <v>880</v>
      </c>
      <c r="L1332" t="s">
        <v>238</v>
      </c>
      <c r="M1332">
        <v>48227</v>
      </c>
      <c r="N1332" t="s">
        <v>105</v>
      </c>
      <c r="O1332" t="s">
        <v>2455</v>
      </c>
      <c r="P1332" t="s">
        <v>32</v>
      </c>
      <c r="Q1332" t="s">
        <v>36</v>
      </c>
      <c r="R1332" t="s">
        <v>2456</v>
      </c>
      <c r="S1332">
        <v>1586.6899999999998</v>
      </c>
      <c r="T1332">
        <v>7</v>
      </c>
      <c r="U1332">
        <v>0</v>
      </c>
      <c r="V1332">
        <v>412.5394</v>
      </c>
    </row>
    <row r="1333" spans="1:22" x14ac:dyDescent="0.3">
      <c r="A1333">
        <v>2056</v>
      </c>
      <c r="B1333" t="s">
        <v>4933</v>
      </c>
      <c r="C1333">
        <v>2014</v>
      </c>
      <c r="D1333" s="27">
        <v>41996</v>
      </c>
      <c r="E1333" s="27">
        <v>41999</v>
      </c>
      <c r="F1333" t="s">
        <v>188</v>
      </c>
      <c r="G1333" t="s">
        <v>1997</v>
      </c>
      <c r="H1333" t="s">
        <v>1998</v>
      </c>
      <c r="I1333" t="s">
        <v>26</v>
      </c>
      <c r="J1333" t="s">
        <v>27</v>
      </c>
      <c r="K1333" t="s">
        <v>880</v>
      </c>
      <c r="L1333" t="s">
        <v>238</v>
      </c>
      <c r="M1333">
        <v>48227</v>
      </c>
      <c r="N1333" t="s">
        <v>105</v>
      </c>
      <c r="O1333" t="s">
        <v>4934</v>
      </c>
      <c r="P1333" t="s">
        <v>71</v>
      </c>
      <c r="Q1333" t="s">
        <v>161</v>
      </c>
      <c r="R1333" t="s">
        <v>4935</v>
      </c>
      <c r="S1333">
        <v>199.95000000000002</v>
      </c>
      <c r="T1333">
        <v>5</v>
      </c>
      <c r="U1333">
        <v>0</v>
      </c>
      <c r="V1333">
        <v>63.983999999999988</v>
      </c>
    </row>
    <row r="1334" spans="1:22" x14ac:dyDescent="0.3">
      <c r="A1334">
        <v>2055</v>
      </c>
      <c r="B1334" t="s">
        <v>4932</v>
      </c>
      <c r="C1334">
        <v>2013</v>
      </c>
      <c r="D1334" s="27">
        <v>41610</v>
      </c>
      <c r="E1334" s="27">
        <v>41616</v>
      </c>
      <c r="F1334" t="s">
        <v>50</v>
      </c>
      <c r="G1334" t="s">
        <v>4199</v>
      </c>
      <c r="H1334" t="s">
        <v>4200</v>
      </c>
      <c r="I1334" t="s">
        <v>26</v>
      </c>
      <c r="J1334" t="s">
        <v>27</v>
      </c>
      <c r="K1334" t="s">
        <v>1464</v>
      </c>
      <c r="L1334" t="s">
        <v>254</v>
      </c>
      <c r="M1334">
        <v>47374</v>
      </c>
      <c r="N1334" t="s">
        <v>105</v>
      </c>
      <c r="O1334" t="s">
        <v>4552</v>
      </c>
      <c r="P1334" t="s">
        <v>32</v>
      </c>
      <c r="Q1334" t="s">
        <v>65</v>
      </c>
      <c r="R1334" t="s">
        <v>4553</v>
      </c>
      <c r="S1334">
        <v>17.309999999999999</v>
      </c>
      <c r="T1334">
        <v>3</v>
      </c>
      <c r="U1334">
        <v>0</v>
      </c>
      <c r="V1334">
        <v>5.1929999999999996</v>
      </c>
    </row>
    <row r="1335" spans="1:22" x14ac:dyDescent="0.3">
      <c r="A1335">
        <v>2034</v>
      </c>
      <c r="B1335" t="s">
        <v>4909</v>
      </c>
      <c r="C1335">
        <v>2013</v>
      </c>
      <c r="D1335" s="27">
        <v>41618</v>
      </c>
      <c r="E1335" s="27">
        <v>41622</v>
      </c>
      <c r="F1335" t="s">
        <v>50</v>
      </c>
      <c r="G1335" t="s">
        <v>2760</v>
      </c>
      <c r="H1335" t="s">
        <v>2761</v>
      </c>
      <c r="I1335" t="s">
        <v>41</v>
      </c>
      <c r="J1335" t="s">
        <v>27</v>
      </c>
      <c r="K1335" t="s">
        <v>103</v>
      </c>
      <c r="L1335" t="s">
        <v>104</v>
      </c>
      <c r="M1335">
        <v>76106</v>
      </c>
      <c r="N1335" t="s">
        <v>105</v>
      </c>
      <c r="O1335" t="s">
        <v>4521</v>
      </c>
      <c r="P1335" t="s">
        <v>46</v>
      </c>
      <c r="Q1335" t="s">
        <v>68</v>
      </c>
      <c r="R1335" t="s">
        <v>4522</v>
      </c>
      <c r="S1335">
        <v>9.3280000000000012</v>
      </c>
      <c r="T1335">
        <v>1</v>
      </c>
      <c r="U1335">
        <v>0.2</v>
      </c>
      <c r="V1335">
        <v>0.8162000000000007</v>
      </c>
    </row>
    <row r="1336" spans="1:22" x14ac:dyDescent="0.3">
      <c r="A1336">
        <v>2033</v>
      </c>
      <c r="B1336" t="s">
        <v>4909</v>
      </c>
      <c r="C1336">
        <v>2013</v>
      </c>
      <c r="D1336" s="27">
        <v>41618</v>
      </c>
      <c r="E1336" s="27">
        <v>41622</v>
      </c>
      <c r="F1336" t="s">
        <v>50</v>
      </c>
      <c r="G1336" t="s">
        <v>2760</v>
      </c>
      <c r="H1336" t="s">
        <v>2761</v>
      </c>
      <c r="I1336" t="s">
        <v>41</v>
      </c>
      <c r="J1336" t="s">
        <v>27</v>
      </c>
      <c r="K1336" t="s">
        <v>103</v>
      </c>
      <c r="L1336" t="s">
        <v>104</v>
      </c>
      <c r="M1336">
        <v>76106</v>
      </c>
      <c r="N1336" t="s">
        <v>105</v>
      </c>
      <c r="O1336" t="s">
        <v>2762</v>
      </c>
      <c r="P1336" t="s">
        <v>46</v>
      </c>
      <c r="Q1336" t="s">
        <v>90</v>
      </c>
      <c r="R1336" t="s">
        <v>2763</v>
      </c>
      <c r="S1336">
        <v>9.3920000000000012</v>
      </c>
      <c r="T1336">
        <v>2</v>
      </c>
      <c r="U1336">
        <v>0.2</v>
      </c>
      <c r="V1336">
        <v>3.2871999999999999</v>
      </c>
    </row>
    <row r="1337" spans="1:22" x14ac:dyDescent="0.3">
      <c r="A1337">
        <v>2013</v>
      </c>
      <c r="B1337" t="s">
        <v>4887</v>
      </c>
      <c r="C1337">
        <v>2012</v>
      </c>
      <c r="D1337" s="27">
        <v>41254</v>
      </c>
      <c r="E1337" s="27">
        <v>41254</v>
      </c>
      <c r="F1337" t="s">
        <v>1290</v>
      </c>
      <c r="G1337" t="s">
        <v>4888</v>
      </c>
      <c r="H1337" t="s">
        <v>4889</v>
      </c>
      <c r="I1337" t="s">
        <v>26</v>
      </c>
      <c r="J1337" t="s">
        <v>27</v>
      </c>
      <c r="K1337" t="s">
        <v>184</v>
      </c>
      <c r="L1337" t="s">
        <v>104</v>
      </c>
      <c r="M1337">
        <v>77041</v>
      </c>
      <c r="N1337" t="s">
        <v>105</v>
      </c>
      <c r="O1337" t="s">
        <v>4890</v>
      </c>
      <c r="P1337" t="s">
        <v>46</v>
      </c>
      <c r="Q1337" t="s">
        <v>59</v>
      </c>
      <c r="R1337" t="s">
        <v>4891</v>
      </c>
      <c r="S1337">
        <v>46.344000000000001</v>
      </c>
      <c r="T1337">
        <v>3</v>
      </c>
      <c r="U1337">
        <v>0.2</v>
      </c>
      <c r="V1337">
        <v>4.6344000000000012</v>
      </c>
    </row>
    <row r="1338" spans="1:22" x14ac:dyDescent="0.3">
      <c r="A1338">
        <v>2012</v>
      </c>
      <c r="B1338" t="s">
        <v>4887</v>
      </c>
      <c r="C1338">
        <v>2012</v>
      </c>
      <c r="D1338" s="27">
        <v>41254</v>
      </c>
      <c r="E1338" s="27">
        <v>41254</v>
      </c>
      <c r="F1338" t="s">
        <v>1290</v>
      </c>
      <c r="G1338" t="s">
        <v>4888</v>
      </c>
      <c r="H1338" t="s">
        <v>4889</v>
      </c>
      <c r="I1338" t="s">
        <v>26</v>
      </c>
      <c r="J1338" t="s">
        <v>27</v>
      </c>
      <c r="K1338" t="s">
        <v>184</v>
      </c>
      <c r="L1338" t="s">
        <v>104</v>
      </c>
      <c r="M1338">
        <v>77041</v>
      </c>
      <c r="N1338" t="s">
        <v>105</v>
      </c>
      <c r="O1338" t="s">
        <v>2298</v>
      </c>
      <c r="P1338" t="s">
        <v>71</v>
      </c>
      <c r="Q1338" t="s">
        <v>161</v>
      </c>
      <c r="R1338" t="s">
        <v>2299</v>
      </c>
      <c r="S1338">
        <v>159.98400000000001</v>
      </c>
      <c r="T1338">
        <v>2</v>
      </c>
      <c r="U1338">
        <v>0.2</v>
      </c>
      <c r="V1338">
        <v>35.996400000000001</v>
      </c>
    </row>
    <row r="1339" spans="1:22" x14ac:dyDescent="0.3">
      <c r="A1339">
        <v>2007</v>
      </c>
      <c r="B1339" t="s">
        <v>4881</v>
      </c>
      <c r="C1339">
        <v>2011</v>
      </c>
      <c r="D1339" s="27">
        <v>40908</v>
      </c>
      <c r="E1339" s="27">
        <v>40912</v>
      </c>
      <c r="F1339" t="s">
        <v>50</v>
      </c>
      <c r="G1339" t="s">
        <v>2806</v>
      </c>
      <c r="H1339" t="s">
        <v>2807</v>
      </c>
      <c r="I1339" t="s">
        <v>41</v>
      </c>
      <c r="J1339" t="s">
        <v>27</v>
      </c>
      <c r="K1339" t="s">
        <v>382</v>
      </c>
      <c r="L1339" t="s">
        <v>596</v>
      </c>
      <c r="M1339">
        <v>65203</v>
      </c>
      <c r="N1339" t="s">
        <v>105</v>
      </c>
      <c r="O1339" t="s">
        <v>967</v>
      </c>
      <c r="P1339" t="s">
        <v>71</v>
      </c>
      <c r="Q1339" t="s">
        <v>161</v>
      </c>
      <c r="R1339" t="s">
        <v>968</v>
      </c>
      <c r="S1339">
        <v>47.53</v>
      </c>
      <c r="T1339">
        <v>7</v>
      </c>
      <c r="U1339">
        <v>0</v>
      </c>
      <c r="V1339">
        <v>16.160200000000003</v>
      </c>
    </row>
    <row r="1340" spans="1:22" x14ac:dyDescent="0.3">
      <c r="A1340">
        <v>2006</v>
      </c>
      <c r="B1340" t="s">
        <v>4881</v>
      </c>
      <c r="C1340">
        <v>2011</v>
      </c>
      <c r="D1340" s="27">
        <v>40908</v>
      </c>
      <c r="E1340" s="27">
        <v>40912</v>
      </c>
      <c r="F1340" t="s">
        <v>50</v>
      </c>
      <c r="G1340" t="s">
        <v>2806</v>
      </c>
      <c r="H1340" t="s">
        <v>2807</v>
      </c>
      <c r="I1340" t="s">
        <v>41</v>
      </c>
      <c r="J1340" t="s">
        <v>27</v>
      </c>
      <c r="K1340" t="s">
        <v>382</v>
      </c>
      <c r="L1340" t="s">
        <v>596</v>
      </c>
      <c r="M1340">
        <v>65203</v>
      </c>
      <c r="N1340" t="s">
        <v>105</v>
      </c>
      <c r="O1340" t="s">
        <v>2949</v>
      </c>
      <c r="P1340" t="s">
        <v>46</v>
      </c>
      <c r="Q1340" t="s">
        <v>68</v>
      </c>
      <c r="R1340" t="s">
        <v>2950</v>
      </c>
      <c r="S1340">
        <v>29.68</v>
      </c>
      <c r="T1340">
        <v>7</v>
      </c>
      <c r="U1340">
        <v>0</v>
      </c>
      <c r="V1340">
        <v>11.575199999999999</v>
      </c>
    </row>
    <row r="1341" spans="1:22" x14ac:dyDescent="0.3">
      <c r="A1341">
        <v>2004</v>
      </c>
      <c r="B1341" t="s">
        <v>4878</v>
      </c>
      <c r="C1341">
        <v>2014</v>
      </c>
      <c r="D1341" s="27">
        <v>41999</v>
      </c>
      <c r="E1341" s="27">
        <v>42002</v>
      </c>
      <c r="F1341" t="s">
        <v>23</v>
      </c>
      <c r="G1341" t="s">
        <v>4458</v>
      </c>
      <c r="H1341" t="s">
        <v>4459</v>
      </c>
      <c r="I1341" t="s">
        <v>26</v>
      </c>
      <c r="J1341" t="s">
        <v>27</v>
      </c>
      <c r="K1341" t="s">
        <v>1473</v>
      </c>
      <c r="L1341" t="s">
        <v>29</v>
      </c>
      <c r="M1341">
        <v>40214</v>
      </c>
      <c r="N1341" t="s">
        <v>30</v>
      </c>
      <c r="O1341" t="s">
        <v>304</v>
      </c>
      <c r="P1341" t="s">
        <v>32</v>
      </c>
      <c r="Q1341" t="s">
        <v>36</v>
      </c>
      <c r="R1341" t="s">
        <v>305</v>
      </c>
      <c r="S1341">
        <v>304.45</v>
      </c>
      <c r="T1341">
        <v>5</v>
      </c>
      <c r="U1341">
        <v>0</v>
      </c>
      <c r="V1341">
        <v>76.112499999999983</v>
      </c>
    </row>
    <row r="1342" spans="1:22" x14ac:dyDescent="0.3">
      <c r="A1342">
        <v>2003</v>
      </c>
      <c r="B1342" t="s">
        <v>4878</v>
      </c>
      <c r="C1342">
        <v>2014</v>
      </c>
      <c r="D1342" s="27">
        <v>41999</v>
      </c>
      <c r="E1342" s="27">
        <v>42002</v>
      </c>
      <c r="F1342" t="s">
        <v>23</v>
      </c>
      <c r="G1342" t="s">
        <v>4458</v>
      </c>
      <c r="H1342" t="s">
        <v>4459</v>
      </c>
      <c r="I1342" t="s">
        <v>26</v>
      </c>
      <c r="J1342" t="s">
        <v>27</v>
      </c>
      <c r="K1342" t="s">
        <v>1473</v>
      </c>
      <c r="L1342" t="s">
        <v>29</v>
      </c>
      <c r="M1342">
        <v>40214</v>
      </c>
      <c r="N1342" t="s">
        <v>30</v>
      </c>
      <c r="O1342" t="s">
        <v>3540</v>
      </c>
      <c r="P1342" t="s">
        <v>46</v>
      </c>
      <c r="Q1342" t="s">
        <v>59</v>
      </c>
      <c r="R1342" t="s">
        <v>3541</v>
      </c>
      <c r="S1342">
        <v>95.94</v>
      </c>
      <c r="T1342">
        <v>3</v>
      </c>
      <c r="U1342">
        <v>0</v>
      </c>
      <c r="V1342">
        <v>9.5940000000000012</v>
      </c>
    </row>
    <row r="1343" spans="1:22" x14ac:dyDescent="0.3">
      <c r="A1343">
        <v>1997</v>
      </c>
      <c r="B1343" t="s">
        <v>4868</v>
      </c>
      <c r="C1343">
        <v>2014</v>
      </c>
      <c r="D1343" s="27">
        <v>41976</v>
      </c>
      <c r="E1343" s="27">
        <v>41978</v>
      </c>
      <c r="F1343" t="s">
        <v>23</v>
      </c>
      <c r="G1343" t="s">
        <v>4869</v>
      </c>
      <c r="H1343" t="s">
        <v>4870</v>
      </c>
      <c r="I1343" t="s">
        <v>26</v>
      </c>
      <c r="J1343" t="s">
        <v>27</v>
      </c>
      <c r="K1343" t="s">
        <v>184</v>
      </c>
      <c r="L1343" t="s">
        <v>104</v>
      </c>
      <c r="M1343">
        <v>77036</v>
      </c>
      <c r="N1343" t="s">
        <v>105</v>
      </c>
      <c r="O1343" t="s">
        <v>1910</v>
      </c>
      <c r="P1343" t="s">
        <v>32</v>
      </c>
      <c r="Q1343" t="s">
        <v>65</v>
      </c>
      <c r="R1343" t="s">
        <v>1911</v>
      </c>
      <c r="S1343">
        <v>8.7520000000000007</v>
      </c>
      <c r="T1343">
        <v>4</v>
      </c>
      <c r="U1343">
        <v>0.6</v>
      </c>
      <c r="V1343">
        <v>-3.719599999999998</v>
      </c>
    </row>
    <row r="1344" spans="1:22" x14ac:dyDescent="0.3">
      <c r="A1344">
        <v>1996</v>
      </c>
      <c r="B1344" t="s">
        <v>4868</v>
      </c>
      <c r="C1344">
        <v>2014</v>
      </c>
      <c r="D1344" s="27">
        <v>41976</v>
      </c>
      <c r="E1344" s="27">
        <v>41978</v>
      </c>
      <c r="F1344" t="s">
        <v>23</v>
      </c>
      <c r="G1344" t="s">
        <v>4869</v>
      </c>
      <c r="H1344" t="s">
        <v>4870</v>
      </c>
      <c r="I1344" t="s">
        <v>26</v>
      </c>
      <c r="J1344" t="s">
        <v>27</v>
      </c>
      <c r="K1344" t="s">
        <v>184</v>
      </c>
      <c r="L1344" t="s">
        <v>104</v>
      </c>
      <c r="M1344">
        <v>77036</v>
      </c>
      <c r="N1344" t="s">
        <v>105</v>
      </c>
      <c r="O1344" t="s">
        <v>4871</v>
      </c>
      <c r="P1344" t="s">
        <v>46</v>
      </c>
      <c r="Q1344" t="s">
        <v>78</v>
      </c>
      <c r="R1344" t="s">
        <v>4872</v>
      </c>
      <c r="S1344">
        <v>294.61999999999995</v>
      </c>
      <c r="T1344">
        <v>5</v>
      </c>
      <c r="U1344">
        <v>0.8</v>
      </c>
      <c r="V1344">
        <v>-766.01199999999994</v>
      </c>
    </row>
    <row r="1345" spans="1:22" x14ac:dyDescent="0.3">
      <c r="A1345">
        <v>1983</v>
      </c>
      <c r="B1345" t="s">
        <v>4846</v>
      </c>
      <c r="C1345">
        <v>2011</v>
      </c>
      <c r="D1345" s="27">
        <v>40880</v>
      </c>
      <c r="E1345" s="27">
        <v>40886</v>
      </c>
      <c r="F1345" t="s">
        <v>50</v>
      </c>
      <c r="G1345" t="s">
        <v>1365</v>
      </c>
      <c r="H1345" t="s">
        <v>1366</v>
      </c>
      <c r="I1345" t="s">
        <v>26</v>
      </c>
      <c r="J1345" t="s">
        <v>27</v>
      </c>
      <c r="K1345" t="s">
        <v>4847</v>
      </c>
      <c r="L1345" t="s">
        <v>649</v>
      </c>
      <c r="M1345">
        <v>73120</v>
      </c>
      <c r="N1345" t="s">
        <v>105</v>
      </c>
      <c r="O1345" t="s">
        <v>4848</v>
      </c>
      <c r="P1345" t="s">
        <v>71</v>
      </c>
      <c r="Q1345" t="s">
        <v>72</v>
      </c>
      <c r="R1345" t="s">
        <v>4849</v>
      </c>
      <c r="S1345">
        <v>479.96</v>
      </c>
      <c r="T1345">
        <v>4</v>
      </c>
      <c r="U1345">
        <v>0</v>
      </c>
      <c r="V1345">
        <v>134.3888</v>
      </c>
    </row>
    <row r="1346" spans="1:22" x14ac:dyDescent="0.3">
      <c r="A1346">
        <v>1982</v>
      </c>
      <c r="B1346" t="s">
        <v>4845</v>
      </c>
      <c r="C1346">
        <v>2012</v>
      </c>
      <c r="D1346" s="27">
        <v>41257</v>
      </c>
      <c r="E1346" s="27">
        <v>41259</v>
      </c>
      <c r="F1346" t="s">
        <v>23</v>
      </c>
      <c r="G1346" t="s">
        <v>1318</v>
      </c>
      <c r="H1346" t="s">
        <v>1319</v>
      </c>
      <c r="I1346" t="s">
        <v>41</v>
      </c>
      <c r="J1346" t="s">
        <v>27</v>
      </c>
      <c r="K1346" t="s">
        <v>497</v>
      </c>
      <c r="L1346" t="s">
        <v>1272</v>
      </c>
      <c r="M1346">
        <v>31907</v>
      </c>
      <c r="N1346" t="s">
        <v>30</v>
      </c>
      <c r="O1346" t="s">
        <v>2427</v>
      </c>
      <c r="P1346" t="s">
        <v>46</v>
      </c>
      <c r="Q1346" t="s">
        <v>75</v>
      </c>
      <c r="R1346" t="s">
        <v>186</v>
      </c>
      <c r="S1346">
        <v>3.76</v>
      </c>
      <c r="T1346">
        <v>2</v>
      </c>
      <c r="U1346">
        <v>0</v>
      </c>
      <c r="V1346">
        <v>1.8047999999999997</v>
      </c>
    </row>
    <row r="1347" spans="1:22" x14ac:dyDescent="0.3">
      <c r="A1347">
        <v>1975</v>
      </c>
      <c r="B1347" t="s">
        <v>4829</v>
      </c>
      <c r="C1347">
        <v>2011</v>
      </c>
      <c r="D1347" s="27">
        <v>40891</v>
      </c>
      <c r="E1347" s="27">
        <v>40896</v>
      </c>
      <c r="F1347" t="s">
        <v>50</v>
      </c>
      <c r="G1347" t="s">
        <v>4830</v>
      </c>
      <c r="H1347" t="s">
        <v>4831</v>
      </c>
      <c r="I1347" t="s">
        <v>26</v>
      </c>
      <c r="J1347" t="s">
        <v>27</v>
      </c>
      <c r="K1347" t="s">
        <v>303</v>
      </c>
      <c r="L1347" t="s">
        <v>211</v>
      </c>
      <c r="M1347">
        <v>60610</v>
      </c>
      <c r="N1347" t="s">
        <v>105</v>
      </c>
      <c r="O1347" t="s">
        <v>4834</v>
      </c>
      <c r="P1347" t="s">
        <v>71</v>
      </c>
      <c r="Q1347" t="s">
        <v>161</v>
      </c>
      <c r="R1347" t="s">
        <v>4835</v>
      </c>
      <c r="S1347">
        <v>35.016000000000005</v>
      </c>
      <c r="T1347">
        <v>3</v>
      </c>
      <c r="U1347">
        <v>0.2</v>
      </c>
      <c r="V1347">
        <v>-2.188500000000003</v>
      </c>
    </row>
    <row r="1348" spans="1:22" x14ac:dyDescent="0.3">
      <c r="A1348">
        <v>1974</v>
      </c>
      <c r="B1348" t="s">
        <v>4829</v>
      </c>
      <c r="C1348">
        <v>2011</v>
      </c>
      <c r="D1348" s="27">
        <v>40891</v>
      </c>
      <c r="E1348" s="27">
        <v>40896</v>
      </c>
      <c r="F1348" t="s">
        <v>50</v>
      </c>
      <c r="G1348" t="s">
        <v>4830</v>
      </c>
      <c r="H1348" t="s">
        <v>4831</v>
      </c>
      <c r="I1348" t="s">
        <v>26</v>
      </c>
      <c r="J1348" t="s">
        <v>27</v>
      </c>
      <c r="K1348" t="s">
        <v>303</v>
      </c>
      <c r="L1348" t="s">
        <v>211</v>
      </c>
      <c r="M1348">
        <v>60610</v>
      </c>
      <c r="N1348" t="s">
        <v>105</v>
      </c>
      <c r="O1348" t="s">
        <v>3142</v>
      </c>
      <c r="P1348" t="s">
        <v>46</v>
      </c>
      <c r="Q1348" t="s">
        <v>269</v>
      </c>
      <c r="R1348" t="s">
        <v>3143</v>
      </c>
      <c r="S1348">
        <v>2.8960000000000004</v>
      </c>
      <c r="T1348">
        <v>2</v>
      </c>
      <c r="U1348">
        <v>0.2</v>
      </c>
      <c r="V1348">
        <v>0.4705999999999998</v>
      </c>
    </row>
    <row r="1349" spans="1:22" x14ac:dyDescent="0.3">
      <c r="A1349">
        <v>1973</v>
      </c>
      <c r="B1349" t="s">
        <v>4829</v>
      </c>
      <c r="C1349">
        <v>2011</v>
      </c>
      <c r="D1349" s="27">
        <v>40891</v>
      </c>
      <c r="E1349" s="27">
        <v>40896</v>
      </c>
      <c r="F1349" t="s">
        <v>50</v>
      </c>
      <c r="G1349" t="s">
        <v>4830</v>
      </c>
      <c r="H1349" t="s">
        <v>4831</v>
      </c>
      <c r="I1349" t="s">
        <v>26</v>
      </c>
      <c r="J1349" t="s">
        <v>27</v>
      </c>
      <c r="K1349" t="s">
        <v>303</v>
      </c>
      <c r="L1349" t="s">
        <v>211</v>
      </c>
      <c r="M1349">
        <v>60610</v>
      </c>
      <c r="N1349" t="s">
        <v>105</v>
      </c>
      <c r="O1349" t="s">
        <v>4832</v>
      </c>
      <c r="P1349" t="s">
        <v>46</v>
      </c>
      <c r="Q1349" t="s">
        <v>75</v>
      </c>
      <c r="R1349" t="s">
        <v>4833</v>
      </c>
      <c r="S1349">
        <v>5.1039999999999992</v>
      </c>
      <c r="T1349">
        <v>4</v>
      </c>
      <c r="U1349">
        <v>0.8</v>
      </c>
      <c r="V1349">
        <v>-8.6768000000000018</v>
      </c>
    </row>
    <row r="1350" spans="1:22" x14ac:dyDescent="0.3">
      <c r="A1350">
        <v>1969</v>
      </c>
      <c r="B1350" t="s">
        <v>4823</v>
      </c>
      <c r="C1350">
        <v>2014</v>
      </c>
      <c r="D1350" s="27">
        <v>41995</v>
      </c>
      <c r="E1350" s="27">
        <v>42002</v>
      </c>
      <c r="F1350" t="s">
        <v>50</v>
      </c>
      <c r="G1350" t="s">
        <v>1772</v>
      </c>
      <c r="H1350" t="s">
        <v>1773</v>
      </c>
      <c r="I1350" t="s">
        <v>26</v>
      </c>
      <c r="J1350" t="s">
        <v>27</v>
      </c>
      <c r="K1350" t="s">
        <v>4824</v>
      </c>
      <c r="L1350" t="s">
        <v>788</v>
      </c>
      <c r="M1350">
        <v>7501</v>
      </c>
      <c r="N1350" t="s">
        <v>148</v>
      </c>
      <c r="O1350" t="s">
        <v>699</v>
      </c>
      <c r="P1350" t="s">
        <v>46</v>
      </c>
      <c r="Q1350" t="s">
        <v>90</v>
      </c>
      <c r="R1350" t="s">
        <v>700</v>
      </c>
      <c r="S1350">
        <v>166.44</v>
      </c>
      <c r="T1350">
        <v>3</v>
      </c>
      <c r="U1350">
        <v>0</v>
      </c>
      <c r="V1350">
        <v>79.891199999999998</v>
      </c>
    </row>
    <row r="1351" spans="1:22" x14ac:dyDescent="0.3">
      <c r="A1351">
        <v>1968</v>
      </c>
      <c r="B1351" t="s">
        <v>4823</v>
      </c>
      <c r="C1351">
        <v>2014</v>
      </c>
      <c r="D1351" s="27">
        <v>41995</v>
      </c>
      <c r="E1351" s="27">
        <v>42002</v>
      </c>
      <c r="F1351" t="s">
        <v>50</v>
      </c>
      <c r="G1351" t="s">
        <v>1772</v>
      </c>
      <c r="H1351" t="s">
        <v>1773</v>
      </c>
      <c r="I1351" t="s">
        <v>26</v>
      </c>
      <c r="J1351" t="s">
        <v>27</v>
      </c>
      <c r="K1351" t="s">
        <v>4824</v>
      </c>
      <c r="L1351" t="s">
        <v>788</v>
      </c>
      <c r="M1351">
        <v>7501</v>
      </c>
      <c r="N1351" t="s">
        <v>148</v>
      </c>
      <c r="O1351" t="s">
        <v>4825</v>
      </c>
      <c r="P1351" t="s">
        <v>46</v>
      </c>
      <c r="Q1351" t="s">
        <v>578</v>
      </c>
      <c r="R1351" t="s">
        <v>4826</v>
      </c>
      <c r="S1351">
        <v>69.5</v>
      </c>
      <c r="T1351">
        <v>5</v>
      </c>
      <c r="U1351">
        <v>0</v>
      </c>
      <c r="V1351">
        <v>20.154999999999994</v>
      </c>
    </row>
    <row r="1352" spans="1:22" x14ac:dyDescent="0.3">
      <c r="A1352">
        <v>1967</v>
      </c>
      <c r="B1352" t="s">
        <v>4823</v>
      </c>
      <c r="C1352">
        <v>2014</v>
      </c>
      <c r="D1352" s="27">
        <v>41995</v>
      </c>
      <c r="E1352" s="27">
        <v>42002</v>
      </c>
      <c r="F1352" t="s">
        <v>50</v>
      </c>
      <c r="G1352" t="s">
        <v>1772</v>
      </c>
      <c r="H1352" t="s">
        <v>1773</v>
      </c>
      <c r="I1352" t="s">
        <v>26</v>
      </c>
      <c r="J1352" t="s">
        <v>27</v>
      </c>
      <c r="K1352" t="s">
        <v>4824</v>
      </c>
      <c r="L1352" t="s">
        <v>788</v>
      </c>
      <c r="M1352">
        <v>7501</v>
      </c>
      <c r="N1352" t="s">
        <v>148</v>
      </c>
      <c r="O1352" t="s">
        <v>2086</v>
      </c>
      <c r="P1352" t="s">
        <v>71</v>
      </c>
      <c r="Q1352" t="s">
        <v>72</v>
      </c>
      <c r="R1352" t="s">
        <v>2087</v>
      </c>
      <c r="S1352">
        <v>281.96999999999997</v>
      </c>
      <c r="T1352">
        <v>3</v>
      </c>
      <c r="U1352">
        <v>0</v>
      </c>
      <c r="V1352">
        <v>78.951599999999999</v>
      </c>
    </row>
    <row r="1353" spans="1:22" x14ac:dyDescent="0.3">
      <c r="A1353">
        <v>1925</v>
      </c>
      <c r="B1353" t="s">
        <v>4778</v>
      </c>
      <c r="C1353">
        <v>2014</v>
      </c>
      <c r="D1353" s="27">
        <v>41979</v>
      </c>
      <c r="E1353" s="27">
        <v>41981</v>
      </c>
      <c r="F1353" t="s">
        <v>23</v>
      </c>
      <c r="G1353" t="s">
        <v>2235</v>
      </c>
      <c r="H1353" t="s">
        <v>2236</v>
      </c>
      <c r="I1353" t="s">
        <v>26</v>
      </c>
      <c r="J1353" t="s">
        <v>27</v>
      </c>
      <c r="K1353" t="s">
        <v>947</v>
      </c>
      <c r="L1353" t="s">
        <v>43</v>
      </c>
      <c r="M1353">
        <v>92024</v>
      </c>
      <c r="N1353" t="s">
        <v>44</v>
      </c>
      <c r="O1353" t="s">
        <v>1321</v>
      </c>
      <c r="P1353" t="s">
        <v>46</v>
      </c>
      <c r="Q1353" t="s">
        <v>90</v>
      </c>
      <c r="R1353" t="s">
        <v>1322</v>
      </c>
      <c r="S1353">
        <v>92.94</v>
      </c>
      <c r="T1353">
        <v>3</v>
      </c>
      <c r="U1353">
        <v>0</v>
      </c>
      <c r="V1353">
        <v>41.822999999999993</v>
      </c>
    </row>
    <row r="1354" spans="1:22" x14ac:dyDescent="0.3">
      <c r="A1354">
        <v>1910</v>
      </c>
      <c r="B1354" t="s">
        <v>4742</v>
      </c>
      <c r="C1354">
        <v>2014</v>
      </c>
      <c r="D1354" s="27">
        <v>41992</v>
      </c>
      <c r="E1354" s="27">
        <v>41997</v>
      </c>
      <c r="F1354" t="s">
        <v>50</v>
      </c>
      <c r="G1354" t="s">
        <v>4743</v>
      </c>
      <c r="H1354" t="s">
        <v>4744</v>
      </c>
      <c r="I1354" t="s">
        <v>26</v>
      </c>
      <c r="J1354" t="s">
        <v>27</v>
      </c>
      <c r="K1354" t="s">
        <v>2343</v>
      </c>
      <c r="L1354" t="s">
        <v>267</v>
      </c>
      <c r="M1354">
        <v>11572</v>
      </c>
      <c r="N1354" t="s">
        <v>148</v>
      </c>
      <c r="O1354" t="s">
        <v>4745</v>
      </c>
      <c r="P1354" t="s">
        <v>32</v>
      </c>
      <c r="Q1354" t="s">
        <v>65</v>
      </c>
      <c r="R1354" t="s">
        <v>4746</v>
      </c>
      <c r="S1354">
        <v>18.96</v>
      </c>
      <c r="T1354">
        <v>2</v>
      </c>
      <c r="U1354">
        <v>0</v>
      </c>
      <c r="V1354">
        <v>8.532</v>
      </c>
    </row>
    <row r="1355" spans="1:22" x14ac:dyDescent="0.3">
      <c r="A1355">
        <v>1896</v>
      </c>
      <c r="B1355" t="s">
        <v>4713</v>
      </c>
      <c r="C1355">
        <v>2012</v>
      </c>
      <c r="D1355" s="27">
        <v>41274</v>
      </c>
      <c r="E1355" s="27">
        <v>41278</v>
      </c>
      <c r="F1355" t="s">
        <v>50</v>
      </c>
      <c r="G1355" t="s">
        <v>1049</v>
      </c>
      <c r="H1355" t="s">
        <v>1050</v>
      </c>
      <c r="I1355" t="s">
        <v>26</v>
      </c>
      <c r="J1355" t="s">
        <v>27</v>
      </c>
      <c r="K1355" t="s">
        <v>4714</v>
      </c>
      <c r="L1355" t="s">
        <v>1762</v>
      </c>
      <c r="M1355">
        <v>59801</v>
      </c>
      <c r="N1355" t="s">
        <v>44</v>
      </c>
      <c r="O1355" t="s">
        <v>2209</v>
      </c>
      <c r="P1355" t="s">
        <v>46</v>
      </c>
      <c r="Q1355" t="s">
        <v>75</v>
      </c>
      <c r="R1355" t="s">
        <v>2210</v>
      </c>
      <c r="S1355">
        <v>487.98400000000004</v>
      </c>
      <c r="T1355">
        <v>2</v>
      </c>
      <c r="U1355">
        <v>0.2</v>
      </c>
      <c r="V1355">
        <v>152.49499999999998</v>
      </c>
    </row>
    <row r="1356" spans="1:22" x14ac:dyDescent="0.3">
      <c r="A1356">
        <v>1895</v>
      </c>
      <c r="B1356" t="s">
        <v>4707</v>
      </c>
      <c r="C1356">
        <v>2014</v>
      </c>
      <c r="D1356" s="27">
        <v>41976</v>
      </c>
      <c r="E1356" s="27">
        <v>41979</v>
      </c>
      <c r="F1356" t="s">
        <v>188</v>
      </c>
      <c r="G1356" t="s">
        <v>4708</v>
      </c>
      <c r="H1356" t="s">
        <v>4709</v>
      </c>
      <c r="I1356" t="s">
        <v>26</v>
      </c>
      <c r="J1356" t="s">
        <v>27</v>
      </c>
      <c r="K1356" t="s">
        <v>4710</v>
      </c>
      <c r="L1356" t="s">
        <v>319</v>
      </c>
      <c r="M1356">
        <v>22901</v>
      </c>
      <c r="N1356" t="s">
        <v>30</v>
      </c>
      <c r="O1356" t="s">
        <v>4711</v>
      </c>
      <c r="P1356" t="s">
        <v>46</v>
      </c>
      <c r="Q1356" t="s">
        <v>68</v>
      </c>
      <c r="R1356" t="s">
        <v>4712</v>
      </c>
      <c r="S1356">
        <v>34.650000000000006</v>
      </c>
      <c r="T1356">
        <v>3</v>
      </c>
      <c r="U1356">
        <v>0</v>
      </c>
      <c r="V1356">
        <v>10.395</v>
      </c>
    </row>
    <row r="1357" spans="1:22" x14ac:dyDescent="0.3">
      <c r="A1357">
        <v>1893</v>
      </c>
      <c r="B1357" t="s">
        <v>4701</v>
      </c>
      <c r="C1357">
        <v>2014</v>
      </c>
      <c r="D1357" s="27">
        <v>41996</v>
      </c>
      <c r="E1357" s="27">
        <v>41998</v>
      </c>
      <c r="F1357" t="s">
        <v>23</v>
      </c>
      <c r="G1357" t="s">
        <v>1627</v>
      </c>
      <c r="H1357" t="s">
        <v>1628</v>
      </c>
      <c r="I1357" t="s">
        <v>26</v>
      </c>
      <c r="J1357" t="s">
        <v>27</v>
      </c>
      <c r="K1357" t="s">
        <v>4702</v>
      </c>
      <c r="L1357" t="s">
        <v>54</v>
      </c>
      <c r="M1357">
        <v>32127</v>
      </c>
      <c r="N1357" t="s">
        <v>30</v>
      </c>
      <c r="O1357" t="s">
        <v>4687</v>
      </c>
      <c r="P1357" t="s">
        <v>46</v>
      </c>
      <c r="Q1357" t="s">
        <v>173</v>
      </c>
      <c r="R1357" t="s">
        <v>186</v>
      </c>
      <c r="S1357">
        <v>7.8239999999999998</v>
      </c>
      <c r="T1357">
        <v>1</v>
      </c>
      <c r="U1357">
        <v>0.2</v>
      </c>
      <c r="V1357">
        <v>2.9339999999999997</v>
      </c>
    </row>
    <row r="1358" spans="1:22" x14ac:dyDescent="0.3">
      <c r="A1358">
        <v>1879</v>
      </c>
      <c r="B1358" t="s">
        <v>4684</v>
      </c>
      <c r="C1358">
        <v>2014</v>
      </c>
      <c r="D1358" s="27">
        <v>42003</v>
      </c>
      <c r="E1358" s="27">
        <v>42007</v>
      </c>
      <c r="F1358" t="s">
        <v>50</v>
      </c>
      <c r="G1358" t="s">
        <v>4261</v>
      </c>
      <c r="H1358" t="s">
        <v>4262</v>
      </c>
      <c r="I1358" t="s">
        <v>26</v>
      </c>
      <c r="J1358" t="s">
        <v>27</v>
      </c>
      <c r="K1358" t="s">
        <v>42</v>
      </c>
      <c r="L1358" t="s">
        <v>43</v>
      </c>
      <c r="M1358">
        <v>90049</v>
      </c>
      <c r="N1358" t="s">
        <v>44</v>
      </c>
      <c r="O1358" t="s">
        <v>861</v>
      </c>
      <c r="P1358" t="s">
        <v>71</v>
      </c>
      <c r="Q1358" t="s">
        <v>72</v>
      </c>
      <c r="R1358" t="s">
        <v>862</v>
      </c>
      <c r="S1358">
        <v>302.37599999999998</v>
      </c>
      <c r="T1358">
        <v>3</v>
      </c>
      <c r="U1358">
        <v>0.2</v>
      </c>
      <c r="V1358">
        <v>22.678200000000018</v>
      </c>
    </row>
    <row r="1359" spans="1:22" x14ac:dyDescent="0.3">
      <c r="A1359">
        <v>1878</v>
      </c>
      <c r="B1359" t="s">
        <v>4684</v>
      </c>
      <c r="C1359">
        <v>2014</v>
      </c>
      <c r="D1359" s="27">
        <v>42003</v>
      </c>
      <c r="E1359" s="27">
        <v>42007</v>
      </c>
      <c r="F1359" t="s">
        <v>50</v>
      </c>
      <c r="G1359" t="s">
        <v>4261</v>
      </c>
      <c r="H1359" t="s">
        <v>4262</v>
      </c>
      <c r="I1359" t="s">
        <v>26</v>
      </c>
      <c r="J1359" t="s">
        <v>27</v>
      </c>
      <c r="K1359" t="s">
        <v>42</v>
      </c>
      <c r="L1359" t="s">
        <v>43</v>
      </c>
      <c r="M1359">
        <v>90049</v>
      </c>
      <c r="N1359" t="s">
        <v>44</v>
      </c>
      <c r="O1359" t="s">
        <v>3186</v>
      </c>
      <c r="P1359" t="s">
        <v>32</v>
      </c>
      <c r="Q1359" t="s">
        <v>36</v>
      </c>
      <c r="R1359" t="s">
        <v>3187</v>
      </c>
      <c r="S1359">
        <v>393.56799999999998</v>
      </c>
      <c r="T1359">
        <v>4</v>
      </c>
      <c r="U1359">
        <v>0.2</v>
      </c>
      <c r="V1359">
        <v>-44.276400000000024</v>
      </c>
    </row>
    <row r="1360" spans="1:22" x14ac:dyDescent="0.3">
      <c r="A1360">
        <v>1827</v>
      </c>
      <c r="B1360" t="s">
        <v>4581</v>
      </c>
      <c r="C1360">
        <v>2013</v>
      </c>
      <c r="D1360" s="27">
        <v>41631</v>
      </c>
      <c r="E1360" s="27">
        <v>41637</v>
      </c>
      <c r="F1360" t="s">
        <v>50</v>
      </c>
      <c r="G1360" t="s">
        <v>1674</v>
      </c>
      <c r="H1360" t="s">
        <v>1675</v>
      </c>
      <c r="I1360" t="s">
        <v>26</v>
      </c>
      <c r="J1360" t="s">
        <v>27</v>
      </c>
      <c r="K1360" t="s">
        <v>4582</v>
      </c>
      <c r="L1360" t="s">
        <v>420</v>
      </c>
      <c r="M1360">
        <v>97756</v>
      </c>
      <c r="N1360" t="s">
        <v>44</v>
      </c>
      <c r="O1360" t="s">
        <v>4583</v>
      </c>
      <c r="P1360" t="s">
        <v>32</v>
      </c>
      <c r="Q1360" t="s">
        <v>65</v>
      </c>
      <c r="R1360" t="s">
        <v>4584</v>
      </c>
      <c r="S1360">
        <v>22.784000000000002</v>
      </c>
      <c r="T1360">
        <v>1</v>
      </c>
      <c r="U1360">
        <v>0.2</v>
      </c>
      <c r="V1360">
        <v>4.8416000000000006</v>
      </c>
    </row>
    <row r="1361" spans="1:22" x14ac:dyDescent="0.3">
      <c r="A1361">
        <v>1826</v>
      </c>
      <c r="B1361" t="s">
        <v>4581</v>
      </c>
      <c r="C1361">
        <v>2013</v>
      </c>
      <c r="D1361" s="27">
        <v>41631</v>
      </c>
      <c r="E1361" s="27">
        <v>41637</v>
      </c>
      <c r="F1361" t="s">
        <v>50</v>
      </c>
      <c r="G1361" t="s">
        <v>1674</v>
      </c>
      <c r="H1361" t="s">
        <v>1675</v>
      </c>
      <c r="I1361" t="s">
        <v>26</v>
      </c>
      <c r="J1361" t="s">
        <v>27</v>
      </c>
      <c r="K1361" t="s">
        <v>4582</v>
      </c>
      <c r="L1361" t="s">
        <v>420</v>
      </c>
      <c r="M1361">
        <v>97756</v>
      </c>
      <c r="N1361" t="s">
        <v>44</v>
      </c>
      <c r="O1361" t="s">
        <v>1362</v>
      </c>
      <c r="P1361" t="s">
        <v>32</v>
      </c>
      <c r="Q1361" t="s">
        <v>65</v>
      </c>
      <c r="R1361" t="s">
        <v>1363</v>
      </c>
      <c r="S1361">
        <v>11.840000000000002</v>
      </c>
      <c r="T1361">
        <v>4</v>
      </c>
      <c r="U1361">
        <v>0.2</v>
      </c>
      <c r="V1361">
        <v>3.108000000000001</v>
      </c>
    </row>
    <row r="1362" spans="1:22" x14ac:dyDescent="0.3">
      <c r="A1362">
        <v>1825</v>
      </c>
      <c r="B1362" t="s">
        <v>4581</v>
      </c>
      <c r="C1362">
        <v>2013</v>
      </c>
      <c r="D1362" s="27">
        <v>41631</v>
      </c>
      <c r="E1362" s="27">
        <v>41637</v>
      </c>
      <c r="F1362" t="s">
        <v>50</v>
      </c>
      <c r="G1362" t="s">
        <v>1674</v>
      </c>
      <c r="H1362" t="s">
        <v>1675</v>
      </c>
      <c r="I1362" t="s">
        <v>26</v>
      </c>
      <c r="J1362" t="s">
        <v>27</v>
      </c>
      <c r="K1362" t="s">
        <v>4582</v>
      </c>
      <c r="L1362" t="s">
        <v>420</v>
      </c>
      <c r="M1362">
        <v>97756</v>
      </c>
      <c r="N1362" t="s">
        <v>44</v>
      </c>
      <c r="O1362" t="s">
        <v>3366</v>
      </c>
      <c r="P1362" t="s">
        <v>46</v>
      </c>
      <c r="Q1362" t="s">
        <v>75</v>
      </c>
      <c r="R1362" t="s">
        <v>3367</v>
      </c>
      <c r="S1362">
        <v>31.32</v>
      </c>
      <c r="T1362">
        <v>10</v>
      </c>
      <c r="U1362">
        <v>0.7</v>
      </c>
      <c r="V1362">
        <v>-25.05599999999999</v>
      </c>
    </row>
    <row r="1363" spans="1:22" x14ac:dyDescent="0.3">
      <c r="A1363">
        <v>1818</v>
      </c>
      <c r="B1363" t="s">
        <v>4564</v>
      </c>
      <c r="C1363">
        <v>2012</v>
      </c>
      <c r="D1363" s="27">
        <v>41256</v>
      </c>
      <c r="E1363" s="27">
        <v>41258</v>
      </c>
      <c r="F1363" t="s">
        <v>23</v>
      </c>
      <c r="G1363" t="s">
        <v>3644</v>
      </c>
      <c r="H1363" t="s">
        <v>3645</v>
      </c>
      <c r="I1363" t="s">
        <v>26</v>
      </c>
      <c r="J1363" t="s">
        <v>27</v>
      </c>
      <c r="K1363" t="s">
        <v>42</v>
      </c>
      <c r="L1363" t="s">
        <v>43</v>
      </c>
      <c r="M1363">
        <v>90036</v>
      </c>
      <c r="N1363" t="s">
        <v>44</v>
      </c>
      <c r="O1363" t="s">
        <v>4565</v>
      </c>
      <c r="P1363" t="s">
        <v>46</v>
      </c>
      <c r="Q1363" t="s">
        <v>47</v>
      </c>
      <c r="R1363" t="s">
        <v>4566</v>
      </c>
      <c r="S1363">
        <v>9.9600000000000009</v>
      </c>
      <c r="T1363">
        <v>2</v>
      </c>
      <c r="U1363">
        <v>0</v>
      </c>
      <c r="V1363">
        <v>4.5815999999999999</v>
      </c>
    </row>
    <row r="1364" spans="1:22" x14ac:dyDescent="0.3">
      <c r="A1364">
        <v>1808</v>
      </c>
      <c r="B1364" t="s">
        <v>4544</v>
      </c>
      <c r="C1364">
        <v>2013</v>
      </c>
      <c r="D1364" s="27">
        <v>41634</v>
      </c>
      <c r="E1364" s="27">
        <v>41637</v>
      </c>
      <c r="F1364" t="s">
        <v>188</v>
      </c>
      <c r="G1364" t="s">
        <v>1177</v>
      </c>
      <c r="H1364" t="s">
        <v>1178</v>
      </c>
      <c r="I1364" t="s">
        <v>41</v>
      </c>
      <c r="J1364" t="s">
        <v>27</v>
      </c>
      <c r="K1364" t="s">
        <v>42</v>
      </c>
      <c r="L1364" t="s">
        <v>43</v>
      </c>
      <c r="M1364">
        <v>90049</v>
      </c>
      <c r="N1364" t="s">
        <v>44</v>
      </c>
      <c r="O1364" t="s">
        <v>1854</v>
      </c>
      <c r="P1364" t="s">
        <v>71</v>
      </c>
      <c r="Q1364" t="s">
        <v>161</v>
      </c>
      <c r="R1364" t="s">
        <v>1855</v>
      </c>
      <c r="S1364">
        <v>254.24</v>
      </c>
      <c r="T1364">
        <v>7</v>
      </c>
      <c r="U1364">
        <v>0</v>
      </c>
      <c r="V1364">
        <v>76.271999999999977</v>
      </c>
    </row>
    <row r="1365" spans="1:22" x14ac:dyDescent="0.3">
      <c r="A1365">
        <v>1807</v>
      </c>
      <c r="B1365" t="s">
        <v>4544</v>
      </c>
      <c r="C1365">
        <v>2013</v>
      </c>
      <c r="D1365" s="27">
        <v>41634</v>
      </c>
      <c r="E1365" s="27">
        <v>41637</v>
      </c>
      <c r="F1365" t="s">
        <v>188</v>
      </c>
      <c r="G1365" t="s">
        <v>1177</v>
      </c>
      <c r="H1365" t="s">
        <v>1178</v>
      </c>
      <c r="I1365" t="s">
        <v>41</v>
      </c>
      <c r="J1365" t="s">
        <v>27</v>
      </c>
      <c r="K1365" t="s">
        <v>42</v>
      </c>
      <c r="L1365" t="s">
        <v>43</v>
      </c>
      <c r="M1365">
        <v>90049</v>
      </c>
      <c r="N1365" t="s">
        <v>44</v>
      </c>
      <c r="O1365" t="s">
        <v>1979</v>
      </c>
      <c r="P1365" t="s">
        <v>46</v>
      </c>
      <c r="Q1365" t="s">
        <v>90</v>
      </c>
      <c r="R1365" t="s">
        <v>1980</v>
      </c>
      <c r="S1365">
        <v>45.36</v>
      </c>
      <c r="T1365">
        <v>7</v>
      </c>
      <c r="U1365">
        <v>0</v>
      </c>
      <c r="V1365">
        <v>21.772800000000004</v>
      </c>
    </row>
    <row r="1366" spans="1:22" x14ac:dyDescent="0.3">
      <c r="A1366">
        <v>1806</v>
      </c>
      <c r="B1366" t="s">
        <v>4544</v>
      </c>
      <c r="C1366">
        <v>2013</v>
      </c>
      <c r="D1366" s="27">
        <v>41634</v>
      </c>
      <c r="E1366" s="27">
        <v>41637</v>
      </c>
      <c r="F1366" t="s">
        <v>188</v>
      </c>
      <c r="G1366" t="s">
        <v>1177</v>
      </c>
      <c r="H1366" t="s">
        <v>1178</v>
      </c>
      <c r="I1366" t="s">
        <v>41</v>
      </c>
      <c r="J1366" t="s">
        <v>27</v>
      </c>
      <c r="K1366" t="s">
        <v>42</v>
      </c>
      <c r="L1366" t="s">
        <v>43</v>
      </c>
      <c r="M1366">
        <v>90049</v>
      </c>
      <c r="N1366" t="s">
        <v>44</v>
      </c>
      <c r="O1366" t="s">
        <v>3433</v>
      </c>
      <c r="P1366" t="s">
        <v>71</v>
      </c>
      <c r="Q1366" t="s">
        <v>72</v>
      </c>
      <c r="R1366" t="s">
        <v>3434</v>
      </c>
      <c r="S1366">
        <v>2575.944</v>
      </c>
      <c r="T1366">
        <v>7</v>
      </c>
      <c r="U1366">
        <v>0.2</v>
      </c>
      <c r="V1366">
        <v>257.59440000000029</v>
      </c>
    </row>
    <row r="1367" spans="1:22" x14ac:dyDescent="0.3">
      <c r="A1367">
        <v>1794</v>
      </c>
      <c r="B1367" t="s">
        <v>4523</v>
      </c>
      <c r="C1367">
        <v>2011</v>
      </c>
      <c r="D1367" s="27">
        <v>40885</v>
      </c>
      <c r="E1367" s="27">
        <v>40890</v>
      </c>
      <c r="F1367" t="s">
        <v>50</v>
      </c>
      <c r="G1367" t="s">
        <v>4524</v>
      </c>
      <c r="H1367" t="s">
        <v>4525</v>
      </c>
      <c r="I1367" t="s">
        <v>41</v>
      </c>
      <c r="J1367" t="s">
        <v>27</v>
      </c>
      <c r="K1367" t="s">
        <v>184</v>
      </c>
      <c r="L1367" t="s">
        <v>104</v>
      </c>
      <c r="M1367">
        <v>77041</v>
      </c>
      <c r="N1367" t="s">
        <v>105</v>
      </c>
      <c r="O1367" t="s">
        <v>524</v>
      </c>
      <c r="P1367" t="s">
        <v>46</v>
      </c>
      <c r="Q1367" t="s">
        <v>59</v>
      </c>
      <c r="R1367" t="s">
        <v>525</v>
      </c>
      <c r="S1367">
        <v>60.415999999999997</v>
      </c>
      <c r="T1367">
        <v>2</v>
      </c>
      <c r="U1367">
        <v>0.2</v>
      </c>
      <c r="V1367">
        <v>6.0416000000000025</v>
      </c>
    </row>
    <row r="1368" spans="1:22" x14ac:dyDescent="0.3">
      <c r="A1368">
        <v>1793</v>
      </c>
      <c r="B1368" t="s">
        <v>4518</v>
      </c>
      <c r="C1368">
        <v>2011</v>
      </c>
      <c r="D1368" s="27">
        <v>40878</v>
      </c>
      <c r="E1368" s="27">
        <v>40880</v>
      </c>
      <c r="F1368" t="s">
        <v>188</v>
      </c>
      <c r="G1368" t="s">
        <v>2178</v>
      </c>
      <c r="H1368" t="s">
        <v>2179</v>
      </c>
      <c r="I1368" t="s">
        <v>26</v>
      </c>
      <c r="J1368" t="s">
        <v>27</v>
      </c>
      <c r="K1368" t="s">
        <v>113</v>
      </c>
      <c r="L1368" t="s">
        <v>114</v>
      </c>
      <c r="M1368">
        <v>53711</v>
      </c>
      <c r="N1368" t="s">
        <v>105</v>
      </c>
      <c r="O1368" t="s">
        <v>4521</v>
      </c>
      <c r="P1368" t="s">
        <v>46</v>
      </c>
      <c r="Q1368" t="s">
        <v>68</v>
      </c>
      <c r="R1368" t="s">
        <v>4522</v>
      </c>
      <c r="S1368">
        <v>46.64</v>
      </c>
      <c r="T1368">
        <v>4</v>
      </c>
      <c r="U1368">
        <v>0</v>
      </c>
      <c r="V1368">
        <v>12.592800000000004</v>
      </c>
    </row>
    <row r="1369" spans="1:22" x14ac:dyDescent="0.3">
      <c r="A1369">
        <v>1792</v>
      </c>
      <c r="B1369" t="s">
        <v>4518</v>
      </c>
      <c r="C1369">
        <v>2011</v>
      </c>
      <c r="D1369" s="27">
        <v>40878</v>
      </c>
      <c r="E1369" s="27">
        <v>40880</v>
      </c>
      <c r="F1369" t="s">
        <v>188</v>
      </c>
      <c r="G1369" t="s">
        <v>2178</v>
      </c>
      <c r="H1369" t="s">
        <v>2179</v>
      </c>
      <c r="I1369" t="s">
        <v>26</v>
      </c>
      <c r="J1369" t="s">
        <v>27</v>
      </c>
      <c r="K1369" t="s">
        <v>113</v>
      </c>
      <c r="L1369" t="s">
        <v>114</v>
      </c>
      <c r="M1369">
        <v>53711</v>
      </c>
      <c r="N1369" t="s">
        <v>105</v>
      </c>
      <c r="O1369" t="s">
        <v>4519</v>
      </c>
      <c r="P1369" t="s">
        <v>32</v>
      </c>
      <c r="Q1369" t="s">
        <v>36</v>
      </c>
      <c r="R1369" t="s">
        <v>4520</v>
      </c>
      <c r="S1369">
        <v>2807.84</v>
      </c>
      <c r="T1369">
        <v>8</v>
      </c>
      <c r="U1369">
        <v>0</v>
      </c>
      <c r="V1369">
        <v>673.88160000000016</v>
      </c>
    </row>
    <row r="1370" spans="1:22" x14ac:dyDescent="0.3">
      <c r="A1370">
        <v>1757</v>
      </c>
      <c r="B1370" t="s">
        <v>4463</v>
      </c>
      <c r="C1370">
        <v>2012</v>
      </c>
      <c r="D1370" s="27">
        <v>41251</v>
      </c>
      <c r="E1370" s="27">
        <v>41254</v>
      </c>
      <c r="F1370" t="s">
        <v>23</v>
      </c>
      <c r="G1370" t="s">
        <v>4176</v>
      </c>
      <c r="H1370" t="s">
        <v>4177</v>
      </c>
      <c r="I1370" t="s">
        <v>102</v>
      </c>
      <c r="J1370" t="s">
        <v>27</v>
      </c>
      <c r="K1370" t="s">
        <v>103</v>
      </c>
      <c r="L1370" t="s">
        <v>104</v>
      </c>
      <c r="M1370">
        <v>76106</v>
      </c>
      <c r="N1370" t="s">
        <v>105</v>
      </c>
      <c r="O1370" t="s">
        <v>4464</v>
      </c>
      <c r="P1370" t="s">
        <v>71</v>
      </c>
      <c r="Q1370" t="s">
        <v>72</v>
      </c>
      <c r="R1370" t="s">
        <v>4465</v>
      </c>
      <c r="S1370">
        <v>1718.4</v>
      </c>
      <c r="T1370">
        <v>6</v>
      </c>
      <c r="U1370">
        <v>0.2</v>
      </c>
      <c r="V1370">
        <v>150.36000000000013</v>
      </c>
    </row>
    <row r="1371" spans="1:22" x14ac:dyDescent="0.3">
      <c r="A1371">
        <v>1370</v>
      </c>
      <c r="B1371" t="s">
        <v>3761</v>
      </c>
      <c r="C1371">
        <v>2012</v>
      </c>
      <c r="D1371" s="27">
        <v>41267</v>
      </c>
      <c r="E1371" s="27">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27">
        <v>41267</v>
      </c>
      <c r="E1372" s="27">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1756</v>
      </c>
      <c r="B1373" t="s">
        <v>4463</v>
      </c>
      <c r="C1373">
        <v>2012</v>
      </c>
      <c r="D1373" s="27">
        <v>41251</v>
      </c>
      <c r="E1373" s="27">
        <v>41254</v>
      </c>
      <c r="F1373" t="s">
        <v>23</v>
      </c>
      <c r="G1373" t="s">
        <v>4176</v>
      </c>
      <c r="H1373" t="s">
        <v>4177</v>
      </c>
      <c r="I1373" t="s">
        <v>102</v>
      </c>
      <c r="J1373" t="s">
        <v>27</v>
      </c>
      <c r="K1373" t="s">
        <v>103</v>
      </c>
      <c r="L1373" t="s">
        <v>104</v>
      </c>
      <c r="M1373">
        <v>76106</v>
      </c>
      <c r="N1373" t="s">
        <v>105</v>
      </c>
      <c r="O1373" t="s">
        <v>3275</v>
      </c>
      <c r="P1373" t="s">
        <v>46</v>
      </c>
      <c r="Q1373" t="s">
        <v>90</v>
      </c>
      <c r="R1373" t="s">
        <v>3276</v>
      </c>
      <c r="S1373">
        <v>360.71199999999999</v>
      </c>
      <c r="T1373">
        <v>11</v>
      </c>
      <c r="U1373">
        <v>0.2</v>
      </c>
      <c r="V1373">
        <v>130.75810000000001</v>
      </c>
    </row>
    <row r="1374" spans="1:22" x14ac:dyDescent="0.3">
      <c r="A1374">
        <v>1755</v>
      </c>
      <c r="B1374" t="s">
        <v>4460</v>
      </c>
      <c r="C1374">
        <v>2014</v>
      </c>
      <c r="D1374" s="27">
        <v>41976</v>
      </c>
      <c r="E1374" s="27">
        <v>41979</v>
      </c>
      <c r="F1374" t="s">
        <v>188</v>
      </c>
      <c r="G1374" t="s">
        <v>847</v>
      </c>
      <c r="H1374" t="s">
        <v>848</v>
      </c>
      <c r="I1374" t="s">
        <v>41</v>
      </c>
      <c r="J1374" t="s">
        <v>27</v>
      </c>
      <c r="K1374" t="s">
        <v>127</v>
      </c>
      <c r="L1374" t="s">
        <v>43</v>
      </c>
      <c r="M1374">
        <v>94122</v>
      </c>
      <c r="N1374" t="s">
        <v>44</v>
      </c>
      <c r="O1374" t="s">
        <v>4461</v>
      </c>
      <c r="P1374" t="s">
        <v>46</v>
      </c>
      <c r="Q1374" t="s">
        <v>90</v>
      </c>
      <c r="R1374" t="s">
        <v>4462</v>
      </c>
      <c r="S1374">
        <v>8.56</v>
      </c>
      <c r="T1374">
        <v>2</v>
      </c>
      <c r="U1374">
        <v>0</v>
      </c>
      <c r="V1374">
        <v>3.8519999999999994</v>
      </c>
    </row>
    <row r="1375" spans="1:22" x14ac:dyDescent="0.3">
      <c r="A1375">
        <v>1754</v>
      </c>
      <c r="B1375" t="s">
        <v>4460</v>
      </c>
      <c r="C1375">
        <v>2014</v>
      </c>
      <c r="D1375" s="27">
        <v>41976</v>
      </c>
      <c r="E1375" s="27">
        <v>41979</v>
      </c>
      <c r="F1375" t="s">
        <v>188</v>
      </c>
      <c r="G1375" t="s">
        <v>847</v>
      </c>
      <c r="H1375" t="s">
        <v>848</v>
      </c>
      <c r="I1375" t="s">
        <v>41</v>
      </c>
      <c r="J1375" t="s">
        <v>27</v>
      </c>
      <c r="K1375" t="s">
        <v>127</v>
      </c>
      <c r="L1375" t="s">
        <v>43</v>
      </c>
      <c r="M1375">
        <v>94122</v>
      </c>
      <c r="N1375" t="s">
        <v>44</v>
      </c>
      <c r="O1375" t="s">
        <v>4306</v>
      </c>
      <c r="P1375" t="s">
        <v>46</v>
      </c>
      <c r="Q1375" t="s">
        <v>90</v>
      </c>
      <c r="R1375" t="s">
        <v>4307</v>
      </c>
      <c r="S1375">
        <v>109.92</v>
      </c>
      <c r="T1375">
        <v>2</v>
      </c>
      <c r="U1375">
        <v>0</v>
      </c>
      <c r="V1375">
        <v>53.860799999999998</v>
      </c>
    </row>
    <row r="1376" spans="1:22" x14ac:dyDescent="0.3">
      <c r="A1376">
        <v>1753</v>
      </c>
      <c r="B1376" t="s">
        <v>4460</v>
      </c>
      <c r="C1376">
        <v>2014</v>
      </c>
      <c r="D1376" s="27">
        <v>41976</v>
      </c>
      <c r="E1376" s="27">
        <v>41979</v>
      </c>
      <c r="F1376" t="s">
        <v>188</v>
      </c>
      <c r="G1376" t="s">
        <v>847</v>
      </c>
      <c r="H1376" t="s">
        <v>848</v>
      </c>
      <c r="I1376" t="s">
        <v>41</v>
      </c>
      <c r="J1376" t="s">
        <v>27</v>
      </c>
      <c r="K1376" t="s">
        <v>127</v>
      </c>
      <c r="L1376" t="s">
        <v>43</v>
      </c>
      <c r="M1376">
        <v>94122</v>
      </c>
      <c r="N1376" t="s">
        <v>44</v>
      </c>
      <c r="O1376" t="s">
        <v>3219</v>
      </c>
      <c r="P1376" t="s">
        <v>46</v>
      </c>
      <c r="Q1376" t="s">
        <v>59</v>
      </c>
      <c r="R1376" t="s">
        <v>3220</v>
      </c>
      <c r="S1376">
        <v>559.62</v>
      </c>
      <c r="T1376">
        <v>9</v>
      </c>
      <c r="U1376">
        <v>0</v>
      </c>
      <c r="V1376">
        <v>151.09740000000002</v>
      </c>
    </row>
    <row r="1377" spans="1:22" x14ac:dyDescent="0.3">
      <c r="A1377">
        <v>1727</v>
      </c>
      <c r="B1377" t="s">
        <v>4419</v>
      </c>
      <c r="C1377">
        <v>2012</v>
      </c>
      <c r="D1377" s="27">
        <v>41262</v>
      </c>
      <c r="E1377" s="27">
        <v>41263</v>
      </c>
      <c r="F1377" t="s">
        <v>188</v>
      </c>
      <c r="G1377" t="s">
        <v>2266</v>
      </c>
      <c r="H1377" t="s">
        <v>2267</v>
      </c>
      <c r="I1377" t="s">
        <v>26</v>
      </c>
      <c r="J1377" t="s">
        <v>27</v>
      </c>
      <c r="K1377" t="s">
        <v>146</v>
      </c>
      <c r="L1377" t="s">
        <v>147</v>
      </c>
      <c r="M1377">
        <v>19143</v>
      </c>
      <c r="N1377" t="s">
        <v>148</v>
      </c>
      <c r="O1377" t="s">
        <v>4424</v>
      </c>
      <c r="P1377" t="s">
        <v>46</v>
      </c>
      <c r="Q1377" t="s">
        <v>78</v>
      </c>
      <c r="R1377" t="s">
        <v>4425</v>
      </c>
      <c r="S1377">
        <v>88.832000000000008</v>
      </c>
      <c r="T1377">
        <v>4</v>
      </c>
      <c r="U1377">
        <v>0.2</v>
      </c>
      <c r="V1377">
        <v>7.7728000000000002</v>
      </c>
    </row>
    <row r="1378" spans="1:22" x14ac:dyDescent="0.3">
      <c r="A1378">
        <v>1726</v>
      </c>
      <c r="B1378" t="s">
        <v>4419</v>
      </c>
      <c r="C1378">
        <v>2012</v>
      </c>
      <c r="D1378" s="27">
        <v>41262</v>
      </c>
      <c r="E1378" s="27">
        <v>41263</v>
      </c>
      <c r="F1378" t="s">
        <v>188</v>
      </c>
      <c r="G1378" t="s">
        <v>2266</v>
      </c>
      <c r="H1378" t="s">
        <v>2267</v>
      </c>
      <c r="I1378" t="s">
        <v>26</v>
      </c>
      <c r="J1378" t="s">
        <v>27</v>
      </c>
      <c r="K1378" t="s">
        <v>146</v>
      </c>
      <c r="L1378" t="s">
        <v>147</v>
      </c>
      <c r="M1378">
        <v>19143</v>
      </c>
      <c r="N1378" t="s">
        <v>148</v>
      </c>
      <c r="O1378" t="s">
        <v>4422</v>
      </c>
      <c r="P1378" t="s">
        <v>46</v>
      </c>
      <c r="Q1378" t="s">
        <v>78</v>
      </c>
      <c r="R1378" t="s">
        <v>4423</v>
      </c>
      <c r="S1378">
        <v>3.5520000000000005</v>
      </c>
      <c r="T1378">
        <v>2</v>
      </c>
      <c r="U1378">
        <v>0.2</v>
      </c>
      <c r="V1378">
        <v>0.44399999999999973</v>
      </c>
    </row>
    <row r="1379" spans="1:22" x14ac:dyDescent="0.3">
      <c r="A1379">
        <v>1725</v>
      </c>
      <c r="B1379" t="s">
        <v>4419</v>
      </c>
      <c r="C1379">
        <v>2012</v>
      </c>
      <c r="D1379" s="27">
        <v>41262</v>
      </c>
      <c r="E1379" s="27">
        <v>41263</v>
      </c>
      <c r="F1379" t="s">
        <v>188</v>
      </c>
      <c r="G1379" t="s">
        <v>2266</v>
      </c>
      <c r="H1379" t="s">
        <v>2267</v>
      </c>
      <c r="I1379" t="s">
        <v>26</v>
      </c>
      <c r="J1379" t="s">
        <v>27</v>
      </c>
      <c r="K1379" t="s">
        <v>146</v>
      </c>
      <c r="L1379" t="s">
        <v>147</v>
      </c>
      <c r="M1379">
        <v>19143</v>
      </c>
      <c r="N1379" t="s">
        <v>148</v>
      </c>
      <c r="O1379" t="s">
        <v>4420</v>
      </c>
      <c r="P1379" t="s">
        <v>46</v>
      </c>
      <c r="Q1379" t="s">
        <v>78</v>
      </c>
      <c r="R1379" t="s">
        <v>4421</v>
      </c>
      <c r="S1379">
        <v>434.35199999999998</v>
      </c>
      <c r="T1379">
        <v>3</v>
      </c>
      <c r="U1379">
        <v>0.2</v>
      </c>
      <c r="V1379">
        <v>43.43519999999998</v>
      </c>
    </row>
    <row r="1380" spans="1:22" x14ac:dyDescent="0.3">
      <c r="A1380">
        <v>1724</v>
      </c>
      <c r="B1380" t="s">
        <v>4414</v>
      </c>
      <c r="C1380">
        <v>2012</v>
      </c>
      <c r="D1380" s="27">
        <v>41263</v>
      </c>
      <c r="E1380" s="27">
        <v>41268</v>
      </c>
      <c r="F1380" t="s">
        <v>50</v>
      </c>
      <c r="G1380" t="s">
        <v>429</v>
      </c>
      <c r="H1380" t="s">
        <v>430</v>
      </c>
      <c r="I1380" t="s">
        <v>26</v>
      </c>
      <c r="J1380" t="s">
        <v>27</v>
      </c>
      <c r="K1380" t="s">
        <v>303</v>
      </c>
      <c r="L1380" t="s">
        <v>211</v>
      </c>
      <c r="M1380">
        <v>60623</v>
      </c>
      <c r="N1380" t="s">
        <v>105</v>
      </c>
      <c r="O1380" t="s">
        <v>4417</v>
      </c>
      <c r="P1380" t="s">
        <v>32</v>
      </c>
      <c r="Q1380" t="s">
        <v>33</v>
      </c>
      <c r="R1380" t="s">
        <v>4418</v>
      </c>
      <c r="S1380">
        <v>359.05799999999994</v>
      </c>
      <c r="T1380">
        <v>3</v>
      </c>
      <c r="U1380">
        <v>0.3</v>
      </c>
      <c r="V1380">
        <v>-71.811600000000027</v>
      </c>
    </row>
    <row r="1381" spans="1:22" x14ac:dyDescent="0.3">
      <c r="A1381">
        <v>1723</v>
      </c>
      <c r="B1381" t="s">
        <v>4414</v>
      </c>
      <c r="C1381">
        <v>2012</v>
      </c>
      <c r="D1381" s="27">
        <v>41263</v>
      </c>
      <c r="E1381" s="27">
        <v>41268</v>
      </c>
      <c r="F1381" t="s">
        <v>50</v>
      </c>
      <c r="G1381" t="s">
        <v>429</v>
      </c>
      <c r="H1381" t="s">
        <v>430</v>
      </c>
      <c r="I1381" t="s">
        <v>26</v>
      </c>
      <c r="J1381" t="s">
        <v>27</v>
      </c>
      <c r="K1381" t="s">
        <v>303</v>
      </c>
      <c r="L1381" t="s">
        <v>211</v>
      </c>
      <c r="M1381">
        <v>60623</v>
      </c>
      <c r="N1381" t="s">
        <v>105</v>
      </c>
      <c r="O1381" t="s">
        <v>4415</v>
      </c>
      <c r="P1381" t="s">
        <v>71</v>
      </c>
      <c r="Q1381" t="s">
        <v>161</v>
      </c>
      <c r="R1381" t="s">
        <v>4416</v>
      </c>
      <c r="S1381">
        <v>255.96799999999999</v>
      </c>
      <c r="T1381">
        <v>4</v>
      </c>
      <c r="U1381">
        <v>0.2</v>
      </c>
      <c r="V1381">
        <v>51.193599999999996</v>
      </c>
    </row>
    <row r="1382" spans="1:22" x14ac:dyDescent="0.3">
      <c r="A1382">
        <v>1722</v>
      </c>
      <c r="B1382" t="s">
        <v>4414</v>
      </c>
      <c r="C1382">
        <v>2012</v>
      </c>
      <c r="D1382" s="27">
        <v>41263</v>
      </c>
      <c r="E1382" s="27">
        <v>41268</v>
      </c>
      <c r="F1382" t="s">
        <v>50</v>
      </c>
      <c r="G1382" t="s">
        <v>429</v>
      </c>
      <c r="H1382" t="s">
        <v>430</v>
      </c>
      <c r="I1382" t="s">
        <v>26</v>
      </c>
      <c r="J1382" t="s">
        <v>27</v>
      </c>
      <c r="K1382" t="s">
        <v>303</v>
      </c>
      <c r="L1382" t="s">
        <v>211</v>
      </c>
      <c r="M1382">
        <v>60623</v>
      </c>
      <c r="N1382" t="s">
        <v>105</v>
      </c>
      <c r="O1382" t="s">
        <v>3266</v>
      </c>
      <c r="P1382" t="s">
        <v>71</v>
      </c>
      <c r="Q1382" t="s">
        <v>72</v>
      </c>
      <c r="R1382" t="s">
        <v>3267</v>
      </c>
      <c r="S1382">
        <v>159.98400000000001</v>
      </c>
      <c r="T1382">
        <v>2</v>
      </c>
      <c r="U1382">
        <v>0.2</v>
      </c>
      <c r="V1382">
        <v>11.998799999999996</v>
      </c>
    </row>
    <row r="1383" spans="1:22" x14ac:dyDescent="0.3">
      <c r="A1383">
        <v>1699</v>
      </c>
      <c r="B1383" t="s">
        <v>4385</v>
      </c>
      <c r="C1383">
        <v>2012</v>
      </c>
      <c r="D1383" s="27">
        <v>41270</v>
      </c>
      <c r="E1383" s="27">
        <v>41274</v>
      </c>
      <c r="F1383" t="s">
        <v>50</v>
      </c>
      <c r="G1383" t="s">
        <v>1308</v>
      </c>
      <c r="H1383" t="s">
        <v>1309</v>
      </c>
      <c r="I1383" t="s">
        <v>26</v>
      </c>
      <c r="J1383" t="s">
        <v>27</v>
      </c>
      <c r="K1383" t="s">
        <v>42</v>
      </c>
      <c r="L1383" t="s">
        <v>43</v>
      </c>
      <c r="M1383">
        <v>90008</v>
      </c>
      <c r="N1383" t="s">
        <v>44</v>
      </c>
      <c r="O1383" t="s">
        <v>4386</v>
      </c>
      <c r="P1383" t="s">
        <v>46</v>
      </c>
      <c r="Q1383" t="s">
        <v>47</v>
      </c>
      <c r="R1383" t="s">
        <v>4387</v>
      </c>
      <c r="S1383">
        <v>21.560000000000002</v>
      </c>
      <c r="T1383">
        <v>7</v>
      </c>
      <c r="U1383">
        <v>0</v>
      </c>
      <c r="V1383">
        <v>10.348799999999999</v>
      </c>
    </row>
    <row r="1384" spans="1:22" x14ac:dyDescent="0.3">
      <c r="A1384">
        <v>1698</v>
      </c>
      <c r="B1384" t="s">
        <v>4385</v>
      </c>
      <c r="C1384">
        <v>2012</v>
      </c>
      <c r="D1384" s="27">
        <v>41270</v>
      </c>
      <c r="E1384" s="27">
        <v>41274</v>
      </c>
      <c r="F1384" t="s">
        <v>50</v>
      </c>
      <c r="G1384" t="s">
        <v>1308</v>
      </c>
      <c r="H1384" t="s">
        <v>1309</v>
      </c>
      <c r="I1384" t="s">
        <v>26</v>
      </c>
      <c r="J1384" t="s">
        <v>27</v>
      </c>
      <c r="K1384" t="s">
        <v>42</v>
      </c>
      <c r="L1384" t="s">
        <v>43</v>
      </c>
      <c r="M1384">
        <v>90008</v>
      </c>
      <c r="N1384" t="s">
        <v>44</v>
      </c>
      <c r="O1384" t="s">
        <v>2537</v>
      </c>
      <c r="P1384" t="s">
        <v>46</v>
      </c>
      <c r="Q1384" t="s">
        <v>78</v>
      </c>
      <c r="R1384" t="s">
        <v>2538</v>
      </c>
      <c r="S1384">
        <v>106.96</v>
      </c>
      <c r="T1384">
        <v>2</v>
      </c>
      <c r="U1384">
        <v>0</v>
      </c>
      <c r="V1384">
        <v>31.018399999999986</v>
      </c>
    </row>
    <row r="1385" spans="1:22" x14ac:dyDescent="0.3">
      <c r="A1385">
        <v>1692</v>
      </c>
      <c r="B1385" t="s">
        <v>4371</v>
      </c>
      <c r="C1385">
        <v>2014</v>
      </c>
      <c r="D1385" s="27">
        <v>41983</v>
      </c>
      <c r="E1385" s="27">
        <v>41989</v>
      </c>
      <c r="F1385" t="s">
        <v>50</v>
      </c>
      <c r="G1385" t="s">
        <v>4372</v>
      </c>
      <c r="H1385" t="s">
        <v>4373</v>
      </c>
      <c r="I1385" t="s">
        <v>26</v>
      </c>
      <c r="J1385" t="s">
        <v>27</v>
      </c>
      <c r="K1385" t="s">
        <v>4374</v>
      </c>
      <c r="L1385" t="s">
        <v>254</v>
      </c>
      <c r="M1385">
        <v>46203</v>
      </c>
      <c r="N1385" t="s">
        <v>105</v>
      </c>
      <c r="O1385" t="s">
        <v>345</v>
      </c>
      <c r="P1385" t="s">
        <v>46</v>
      </c>
      <c r="Q1385" t="s">
        <v>75</v>
      </c>
      <c r="R1385" t="s">
        <v>346</v>
      </c>
      <c r="S1385">
        <v>10.4</v>
      </c>
      <c r="T1385">
        <v>5</v>
      </c>
      <c r="U1385">
        <v>0</v>
      </c>
      <c r="V1385">
        <v>5.0960000000000001</v>
      </c>
    </row>
    <row r="1386" spans="1:22" x14ac:dyDescent="0.3">
      <c r="A1386">
        <v>1691</v>
      </c>
      <c r="B1386" t="s">
        <v>4371</v>
      </c>
      <c r="C1386">
        <v>2014</v>
      </c>
      <c r="D1386" s="27">
        <v>41983</v>
      </c>
      <c r="E1386" s="27">
        <v>41989</v>
      </c>
      <c r="F1386" t="s">
        <v>50</v>
      </c>
      <c r="G1386" t="s">
        <v>4372</v>
      </c>
      <c r="H1386" t="s">
        <v>4373</v>
      </c>
      <c r="I1386" t="s">
        <v>26</v>
      </c>
      <c r="J1386" t="s">
        <v>27</v>
      </c>
      <c r="K1386" t="s">
        <v>4374</v>
      </c>
      <c r="L1386" t="s">
        <v>254</v>
      </c>
      <c r="M1386">
        <v>46203</v>
      </c>
      <c r="N1386" t="s">
        <v>105</v>
      </c>
      <c r="O1386" t="s">
        <v>4250</v>
      </c>
      <c r="P1386" t="s">
        <v>46</v>
      </c>
      <c r="Q1386" t="s">
        <v>90</v>
      </c>
      <c r="R1386" t="s">
        <v>4251</v>
      </c>
      <c r="S1386">
        <v>33.450000000000003</v>
      </c>
      <c r="T1386">
        <v>5</v>
      </c>
      <c r="U1386">
        <v>0</v>
      </c>
      <c r="V1386">
        <v>15.387</v>
      </c>
    </row>
    <row r="1387" spans="1:22" x14ac:dyDescent="0.3">
      <c r="A1387">
        <v>1689</v>
      </c>
      <c r="B1387" t="s">
        <v>4369</v>
      </c>
      <c r="C1387">
        <v>2014</v>
      </c>
      <c r="D1387" s="27">
        <v>41984</v>
      </c>
      <c r="E1387" s="27">
        <v>41986</v>
      </c>
      <c r="F1387" t="s">
        <v>188</v>
      </c>
      <c r="G1387" t="s">
        <v>4153</v>
      </c>
      <c r="H1387" t="s">
        <v>4154</v>
      </c>
      <c r="I1387" t="s">
        <v>26</v>
      </c>
      <c r="J1387" t="s">
        <v>27</v>
      </c>
      <c r="K1387" t="s">
        <v>146</v>
      </c>
      <c r="L1387" t="s">
        <v>147</v>
      </c>
      <c r="M1387">
        <v>19140</v>
      </c>
      <c r="N1387" t="s">
        <v>148</v>
      </c>
      <c r="O1387" t="s">
        <v>2433</v>
      </c>
      <c r="P1387" t="s">
        <v>32</v>
      </c>
      <c r="Q1387" t="s">
        <v>65</v>
      </c>
      <c r="R1387" t="s">
        <v>2434</v>
      </c>
      <c r="S1387">
        <v>310.88000000000005</v>
      </c>
      <c r="T1387">
        <v>2</v>
      </c>
      <c r="U1387">
        <v>0.2</v>
      </c>
      <c r="V1387">
        <v>23.315999999999988</v>
      </c>
    </row>
    <row r="1388" spans="1:22" x14ac:dyDescent="0.3">
      <c r="A1388">
        <v>1688</v>
      </c>
      <c r="B1388" t="s">
        <v>4369</v>
      </c>
      <c r="C1388">
        <v>2014</v>
      </c>
      <c r="D1388" s="27">
        <v>41984</v>
      </c>
      <c r="E1388" s="27">
        <v>41986</v>
      </c>
      <c r="F1388" t="s">
        <v>188</v>
      </c>
      <c r="G1388" t="s">
        <v>4153</v>
      </c>
      <c r="H1388" t="s">
        <v>4154</v>
      </c>
      <c r="I1388" t="s">
        <v>26</v>
      </c>
      <c r="J1388" t="s">
        <v>27</v>
      </c>
      <c r="K1388" t="s">
        <v>146</v>
      </c>
      <c r="L1388" t="s">
        <v>147</v>
      </c>
      <c r="M1388">
        <v>19140</v>
      </c>
      <c r="N1388" t="s">
        <v>148</v>
      </c>
      <c r="O1388" t="s">
        <v>2882</v>
      </c>
      <c r="P1388" t="s">
        <v>46</v>
      </c>
      <c r="Q1388" t="s">
        <v>90</v>
      </c>
      <c r="R1388" t="s">
        <v>2883</v>
      </c>
      <c r="S1388">
        <v>10.368000000000002</v>
      </c>
      <c r="T1388">
        <v>2</v>
      </c>
      <c r="U1388">
        <v>0.2</v>
      </c>
      <c r="V1388">
        <v>3.6288</v>
      </c>
    </row>
    <row r="1389" spans="1:22" x14ac:dyDescent="0.3">
      <c r="A1389">
        <v>1674</v>
      </c>
      <c r="B1389" t="s">
        <v>4347</v>
      </c>
      <c r="C1389">
        <v>2012</v>
      </c>
      <c r="D1389" s="27">
        <v>41254</v>
      </c>
      <c r="E1389" s="27">
        <v>41255</v>
      </c>
      <c r="F1389" t="s">
        <v>188</v>
      </c>
      <c r="G1389" t="s">
        <v>4348</v>
      </c>
      <c r="H1389" t="s">
        <v>4349</v>
      </c>
      <c r="I1389" t="s">
        <v>26</v>
      </c>
      <c r="J1389" t="s">
        <v>27</v>
      </c>
      <c r="K1389" t="s">
        <v>4350</v>
      </c>
      <c r="L1389" t="s">
        <v>319</v>
      </c>
      <c r="M1389">
        <v>23434</v>
      </c>
      <c r="N1389" t="s">
        <v>30</v>
      </c>
      <c r="O1389" t="s">
        <v>1971</v>
      </c>
      <c r="P1389" t="s">
        <v>46</v>
      </c>
      <c r="Q1389" t="s">
        <v>47</v>
      </c>
      <c r="R1389" t="s">
        <v>1972</v>
      </c>
      <c r="S1389">
        <v>196.62</v>
      </c>
      <c r="T1389">
        <v>2</v>
      </c>
      <c r="U1389">
        <v>0</v>
      </c>
      <c r="V1389">
        <v>96.343800000000002</v>
      </c>
    </row>
    <row r="1390" spans="1:22" x14ac:dyDescent="0.3">
      <c r="A1390">
        <v>1626</v>
      </c>
      <c r="B1390" t="s">
        <v>4260</v>
      </c>
      <c r="C1390">
        <v>2012</v>
      </c>
      <c r="D1390" s="27">
        <v>41262</v>
      </c>
      <c r="E1390" s="27">
        <v>41267</v>
      </c>
      <c r="F1390" t="s">
        <v>50</v>
      </c>
      <c r="G1390" t="s">
        <v>4261</v>
      </c>
      <c r="H1390" t="s">
        <v>4262</v>
      </c>
      <c r="I1390" t="s">
        <v>26</v>
      </c>
      <c r="J1390" t="s">
        <v>27</v>
      </c>
      <c r="K1390" t="s">
        <v>42</v>
      </c>
      <c r="L1390" t="s">
        <v>43</v>
      </c>
      <c r="M1390">
        <v>90049</v>
      </c>
      <c r="N1390" t="s">
        <v>44</v>
      </c>
      <c r="O1390" t="s">
        <v>2704</v>
      </c>
      <c r="P1390" t="s">
        <v>71</v>
      </c>
      <c r="Q1390" t="s">
        <v>161</v>
      </c>
      <c r="R1390" t="s">
        <v>4263</v>
      </c>
      <c r="S1390">
        <v>1265.8499999999999</v>
      </c>
      <c r="T1390">
        <v>3</v>
      </c>
      <c r="U1390">
        <v>0</v>
      </c>
      <c r="V1390">
        <v>556.97400000000005</v>
      </c>
    </row>
    <row r="1391" spans="1:22" x14ac:dyDescent="0.3">
      <c r="A1391">
        <v>1625</v>
      </c>
      <c r="B1391" t="s">
        <v>4260</v>
      </c>
      <c r="C1391">
        <v>2012</v>
      </c>
      <c r="D1391" s="27">
        <v>41262</v>
      </c>
      <c r="E1391" s="27">
        <v>41267</v>
      </c>
      <c r="F1391" t="s">
        <v>50</v>
      </c>
      <c r="G1391" t="s">
        <v>4261</v>
      </c>
      <c r="H1391" t="s">
        <v>4262</v>
      </c>
      <c r="I1391" t="s">
        <v>26</v>
      </c>
      <c r="J1391" t="s">
        <v>27</v>
      </c>
      <c r="K1391" t="s">
        <v>42</v>
      </c>
      <c r="L1391" t="s">
        <v>43</v>
      </c>
      <c r="M1391">
        <v>90049</v>
      </c>
      <c r="N1391" t="s">
        <v>44</v>
      </c>
      <c r="O1391" t="s">
        <v>3844</v>
      </c>
      <c r="P1391" t="s">
        <v>71</v>
      </c>
      <c r="Q1391" t="s">
        <v>72</v>
      </c>
      <c r="R1391" t="s">
        <v>3845</v>
      </c>
      <c r="S1391">
        <v>675.96</v>
      </c>
      <c r="T1391">
        <v>5</v>
      </c>
      <c r="U1391">
        <v>0.2</v>
      </c>
      <c r="V1391">
        <v>84.494999999999948</v>
      </c>
    </row>
    <row r="1392" spans="1:22" x14ac:dyDescent="0.3">
      <c r="A1392">
        <v>1614</v>
      </c>
      <c r="B1392" t="s">
        <v>4240</v>
      </c>
      <c r="C1392">
        <v>2014</v>
      </c>
      <c r="D1392" s="27">
        <v>41995</v>
      </c>
      <c r="E1392" s="27">
        <v>41999</v>
      </c>
      <c r="F1392" t="s">
        <v>50</v>
      </c>
      <c r="G1392" t="s">
        <v>3801</v>
      </c>
      <c r="H1392" t="s">
        <v>3802</v>
      </c>
      <c r="I1392" t="s">
        <v>41</v>
      </c>
      <c r="J1392" t="s">
        <v>27</v>
      </c>
      <c r="K1392" t="s">
        <v>3199</v>
      </c>
      <c r="L1392" t="s">
        <v>43</v>
      </c>
      <c r="M1392">
        <v>94601</v>
      </c>
      <c r="N1392" t="s">
        <v>44</v>
      </c>
      <c r="O1392" t="s">
        <v>1516</v>
      </c>
      <c r="P1392" t="s">
        <v>46</v>
      </c>
      <c r="Q1392" t="s">
        <v>59</v>
      </c>
      <c r="R1392" t="s">
        <v>1517</v>
      </c>
      <c r="S1392">
        <v>1000.0200000000001</v>
      </c>
      <c r="T1392">
        <v>7</v>
      </c>
      <c r="U1392">
        <v>0</v>
      </c>
      <c r="V1392">
        <v>290.00579999999991</v>
      </c>
    </row>
    <row r="1393" spans="1:22" x14ac:dyDescent="0.3">
      <c r="A1393">
        <v>1604</v>
      </c>
      <c r="B1393" t="s">
        <v>4225</v>
      </c>
      <c r="C1393">
        <v>2014</v>
      </c>
      <c r="D1393" s="27">
        <v>41974</v>
      </c>
      <c r="E1393" s="27">
        <v>41978</v>
      </c>
      <c r="F1393" t="s">
        <v>50</v>
      </c>
      <c r="G1393" t="s">
        <v>2098</v>
      </c>
      <c r="H1393" t="s">
        <v>2099</v>
      </c>
      <c r="I1393" t="s">
        <v>26</v>
      </c>
      <c r="J1393" t="s">
        <v>27</v>
      </c>
      <c r="K1393" t="s">
        <v>606</v>
      </c>
      <c r="L1393" t="s">
        <v>245</v>
      </c>
      <c r="M1393">
        <v>19711</v>
      </c>
      <c r="N1393" t="s">
        <v>148</v>
      </c>
      <c r="O1393" t="s">
        <v>4226</v>
      </c>
      <c r="P1393" t="s">
        <v>46</v>
      </c>
      <c r="Q1393" t="s">
        <v>68</v>
      </c>
      <c r="R1393" t="s">
        <v>4227</v>
      </c>
      <c r="S1393">
        <v>155.94</v>
      </c>
      <c r="T1393">
        <v>6</v>
      </c>
      <c r="U1393">
        <v>0</v>
      </c>
      <c r="V1393">
        <v>45.222599999999993</v>
      </c>
    </row>
    <row r="1394" spans="1:22" x14ac:dyDescent="0.3">
      <c r="A1394">
        <v>1603</v>
      </c>
      <c r="B1394" t="s">
        <v>4222</v>
      </c>
      <c r="C1394">
        <v>2013</v>
      </c>
      <c r="D1394" s="27">
        <v>41620</v>
      </c>
      <c r="E1394" s="27">
        <v>41626</v>
      </c>
      <c r="F1394" t="s">
        <v>50</v>
      </c>
      <c r="G1394" t="s">
        <v>1906</v>
      </c>
      <c r="H1394" t="s">
        <v>1907</v>
      </c>
      <c r="I1394" t="s">
        <v>26</v>
      </c>
      <c r="J1394" t="s">
        <v>27</v>
      </c>
      <c r="K1394" t="s">
        <v>3792</v>
      </c>
      <c r="L1394" t="s">
        <v>335</v>
      </c>
      <c r="M1394">
        <v>37167</v>
      </c>
      <c r="N1394" t="s">
        <v>30</v>
      </c>
      <c r="O1394" t="s">
        <v>4223</v>
      </c>
      <c r="P1394" t="s">
        <v>46</v>
      </c>
      <c r="Q1394" t="s">
        <v>68</v>
      </c>
      <c r="R1394" t="s">
        <v>4224</v>
      </c>
      <c r="S1394">
        <v>6.6719999999999988</v>
      </c>
      <c r="T1394">
        <v>3</v>
      </c>
      <c r="U1394">
        <v>0.2</v>
      </c>
      <c r="V1394">
        <v>1.6679999999999997</v>
      </c>
    </row>
    <row r="1395" spans="1:22" x14ac:dyDescent="0.3">
      <c r="A1395">
        <v>1576</v>
      </c>
      <c r="B1395" t="s">
        <v>4169</v>
      </c>
      <c r="C1395">
        <v>2011</v>
      </c>
      <c r="D1395" s="27">
        <v>40892</v>
      </c>
      <c r="E1395" s="27">
        <v>40895</v>
      </c>
      <c r="F1395" t="s">
        <v>188</v>
      </c>
      <c r="G1395" t="s">
        <v>4170</v>
      </c>
      <c r="H1395" t="s">
        <v>4171</v>
      </c>
      <c r="I1395" t="s">
        <v>26</v>
      </c>
      <c r="J1395" t="s">
        <v>27</v>
      </c>
      <c r="K1395" t="s">
        <v>4172</v>
      </c>
      <c r="L1395" t="s">
        <v>104</v>
      </c>
      <c r="M1395">
        <v>79907</v>
      </c>
      <c r="N1395" t="s">
        <v>105</v>
      </c>
      <c r="O1395" t="s">
        <v>2476</v>
      </c>
      <c r="P1395" t="s">
        <v>32</v>
      </c>
      <c r="Q1395" t="s">
        <v>36</v>
      </c>
      <c r="R1395" t="s">
        <v>2477</v>
      </c>
      <c r="S1395">
        <v>763.28</v>
      </c>
      <c r="T1395">
        <v>5</v>
      </c>
      <c r="U1395">
        <v>0.3</v>
      </c>
      <c r="V1395">
        <v>-21.807999999999993</v>
      </c>
    </row>
    <row r="1396" spans="1:22" x14ac:dyDescent="0.3">
      <c r="A1396">
        <v>1575</v>
      </c>
      <c r="B1396" t="s">
        <v>4169</v>
      </c>
      <c r="C1396">
        <v>2011</v>
      </c>
      <c r="D1396" s="27">
        <v>40892</v>
      </c>
      <c r="E1396" s="27">
        <v>40895</v>
      </c>
      <c r="F1396" t="s">
        <v>188</v>
      </c>
      <c r="G1396" t="s">
        <v>4170</v>
      </c>
      <c r="H1396" t="s">
        <v>4171</v>
      </c>
      <c r="I1396" t="s">
        <v>26</v>
      </c>
      <c r="J1396" t="s">
        <v>27</v>
      </c>
      <c r="K1396" t="s">
        <v>4172</v>
      </c>
      <c r="L1396" t="s">
        <v>104</v>
      </c>
      <c r="M1396">
        <v>79907</v>
      </c>
      <c r="N1396" t="s">
        <v>105</v>
      </c>
      <c r="O1396" t="s">
        <v>4173</v>
      </c>
      <c r="P1396" t="s">
        <v>71</v>
      </c>
      <c r="Q1396" t="s">
        <v>72</v>
      </c>
      <c r="R1396" t="s">
        <v>4174</v>
      </c>
      <c r="S1396">
        <v>40.68</v>
      </c>
      <c r="T1396">
        <v>3</v>
      </c>
      <c r="U1396">
        <v>0.2</v>
      </c>
      <c r="V1396">
        <v>-9.153000000000004</v>
      </c>
    </row>
    <row r="1397" spans="1:22" x14ac:dyDescent="0.3">
      <c r="A1397">
        <v>1546</v>
      </c>
      <c r="B1397" t="s">
        <v>4102</v>
      </c>
      <c r="C1397">
        <v>2011</v>
      </c>
      <c r="D1397" s="27">
        <v>40908</v>
      </c>
      <c r="E1397" s="27">
        <v>40912</v>
      </c>
      <c r="F1397" t="s">
        <v>23</v>
      </c>
      <c r="G1397" t="s">
        <v>2748</v>
      </c>
      <c r="H1397" t="s">
        <v>2749</v>
      </c>
      <c r="I1397" t="s">
        <v>41</v>
      </c>
      <c r="J1397" t="s">
        <v>27</v>
      </c>
      <c r="K1397" t="s">
        <v>4103</v>
      </c>
      <c r="L1397" t="s">
        <v>267</v>
      </c>
      <c r="M1397">
        <v>13601</v>
      </c>
      <c r="N1397" t="s">
        <v>148</v>
      </c>
      <c r="O1397" t="s">
        <v>764</v>
      </c>
      <c r="P1397" t="s">
        <v>32</v>
      </c>
      <c r="Q1397" t="s">
        <v>33</v>
      </c>
      <c r="R1397" t="s">
        <v>765</v>
      </c>
      <c r="S1397">
        <v>1573.4880000000001</v>
      </c>
      <c r="T1397">
        <v>7</v>
      </c>
      <c r="U1397">
        <v>0.2</v>
      </c>
      <c r="V1397">
        <v>196.68599999999986</v>
      </c>
    </row>
    <row r="1398" spans="1:22" x14ac:dyDescent="0.3">
      <c r="A1398">
        <v>1534</v>
      </c>
      <c r="B1398" t="s">
        <v>4078</v>
      </c>
      <c r="C1398">
        <v>2013</v>
      </c>
      <c r="D1398" s="27">
        <v>41613</v>
      </c>
      <c r="E1398" s="27">
        <v>41617</v>
      </c>
      <c r="F1398" t="s">
        <v>50</v>
      </c>
      <c r="G1398" t="s">
        <v>1923</v>
      </c>
      <c r="H1398" t="s">
        <v>1924</v>
      </c>
      <c r="I1398" t="s">
        <v>41</v>
      </c>
      <c r="J1398" t="s">
        <v>27</v>
      </c>
      <c r="K1398" t="s">
        <v>266</v>
      </c>
      <c r="L1398" t="s">
        <v>267</v>
      </c>
      <c r="M1398">
        <v>10035</v>
      </c>
      <c r="N1398" t="s">
        <v>148</v>
      </c>
      <c r="O1398" t="s">
        <v>4079</v>
      </c>
      <c r="P1398" t="s">
        <v>46</v>
      </c>
      <c r="Q1398" t="s">
        <v>59</v>
      </c>
      <c r="R1398" t="s">
        <v>4080</v>
      </c>
      <c r="S1398">
        <v>212.88</v>
      </c>
      <c r="T1398">
        <v>6</v>
      </c>
      <c r="U1398">
        <v>0</v>
      </c>
      <c r="V1398">
        <v>0</v>
      </c>
    </row>
    <row r="1399" spans="1:22" x14ac:dyDescent="0.3">
      <c r="A1399">
        <v>1526</v>
      </c>
      <c r="B1399" t="s">
        <v>4055</v>
      </c>
      <c r="C1399">
        <v>2012</v>
      </c>
      <c r="D1399" s="27">
        <v>41249</v>
      </c>
      <c r="E1399" s="27">
        <v>41254</v>
      </c>
      <c r="F1399" t="s">
        <v>50</v>
      </c>
      <c r="G1399" t="s">
        <v>4056</v>
      </c>
      <c r="H1399" t="s">
        <v>4057</v>
      </c>
      <c r="I1399" t="s">
        <v>26</v>
      </c>
      <c r="J1399" t="s">
        <v>27</v>
      </c>
      <c r="K1399" t="s">
        <v>1310</v>
      </c>
      <c r="L1399" t="s">
        <v>310</v>
      </c>
      <c r="M1399">
        <v>85705</v>
      </c>
      <c r="N1399" t="s">
        <v>44</v>
      </c>
      <c r="O1399" t="s">
        <v>175</v>
      </c>
      <c r="P1399" t="s">
        <v>46</v>
      </c>
      <c r="Q1399" t="s">
        <v>68</v>
      </c>
      <c r="R1399" t="s">
        <v>176</v>
      </c>
      <c r="S1399">
        <v>86.304000000000002</v>
      </c>
      <c r="T1399">
        <v>6</v>
      </c>
      <c r="U1399">
        <v>0.2</v>
      </c>
      <c r="V1399">
        <v>9.7091999999999885</v>
      </c>
    </row>
    <row r="1400" spans="1:22" x14ac:dyDescent="0.3">
      <c r="A1400">
        <v>1525</v>
      </c>
      <c r="B1400" t="s">
        <v>4055</v>
      </c>
      <c r="C1400">
        <v>2012</v>
      </c>
      <c r="D1400" s="27">
        <v>41249</v>
      </c>
      <c r="E1400" s="27">
        <v>41254</v>
      </c>
      <c r="F1400" t="s">
        <v>50</v>
      </c>
      <c r="G1400" t="s">
        <v>4056</v>
      </c>
      <c r="H1400" t="s">
        <v>4057</v>
      </c>
      <c r="I1400" t="s">
        <v>26</v>
      </c>
      <c r="J1400" t="s">
        <v>27</v>
      </c>
      <c r="K1400" t="s">
        <v>1310</v>
      </c>
      <c r="L1400" t="s">
        <v>310</v>
      </c>
      <c r="M1400">
        <v>85705</v>
      </c>
      <c r="N1400" t="s">
        <v>44</v>
      </c>
      <c r="O1400" t="s">
        <v>960</v>
      </c>
      <c r="P1400" t="s">
        <v>46</v>
      </c>
      <c r="Q1400" t="s">
        <v>59</v>
      </c>
      <c r="R1400" t="s">
        <v>961</v>
      </c>
      <c r="S1400">
        <v>247.10399999999998</v>
      </c>
      <c r="T1400">
        <v>6</v>
      </c>
      <c r="U1400">
        <v>0.2</v>
      </c>
      <c r="V1400">
        <v>-58.68719999999999</v>
      </c>
    </row>
    <row r="1401" spans="1:22" x14ac:dyDescent="0.3">
      <c r="A1401">
        <v>1524</v>
      </c>
      <c r="B1401" t="s">
        <v>4055</v>
      </c>
      <c r="C1401">
        <v>2012</v>
      </c>
      <c r="D1401" s="27">
        <v>41249</v>
      </c>
      <c r="E1401" s="27">
        <v>41254</v>
      </c>
      <c r="F1401" t="s">
        <v>50</v>
      </c>
      <c r="G1401" t="s">
        <v>4056</v>
      </c>
      <c r="H1401" t="s">
        <v>4057</v>
      </c>
      <c r="I1401" t="s">
        <v>26</v>
      </c>
      <c r="J1401" t="s">
        <v>27</v>
      </c>
      <c r="K1401" t="s">
        <v>1310</v>
      </c>
      <c r="L1401" t="s">
        <v>310</v>
      </c>
      <c r="M1401">
        <v>85705</v>
      </c>
      <c r="N1401" t="s">
        <v>44</v>
      </c>
      <c r="O1401" t="s">
        <v>1321</v>
      </c>
      <c r="P1401" t="s">
        <v>46</v>
      </c>
      <c r="Q1401" t="s">
        <v>90</v>
      </c>
      <c r="R1401" t="s">
        <v>1322</v>
      </c>
      <c r="S1401">
        <v>198.27200000000002</v>
      </c>
      <c r="T1401">
        <v>8</v>
      </c>
      <c r="U1401">
        <v>0.2</v>
      </c>
      <c r="V1401">
        <v>61.959999999999987</v>
      </c>
    </row>
    <row r="1402" spans="1:22" x14ac:dyDescent="0.3">
      <c r="A1402">
        <v>1523</v>
      </c>
      <c r="B1402" t="s">
        <v>4055</v>
      </c>
      <c r="C1402">
        <v>2012</v>
      </c>
      <c r="D1402" s="27">
        <v>41249</v>
      </c>
      <c r="E1402" s="27">
        <v>41254</v>
      </c>
      <c r="F1402" t="s">
        <v>50</v>
      </c>
      <c r="G1402" t="s">
        <v>4056</v>
      </c>
      <c r="H1402" t="s">
        <v>4057</v>
      </c>
      <c r="I1402" t="s">
        <v>26</v>
      </c>
      <c r="J1402" t="s">
        <v>27</v>
      </c>
      <c r="K1402" t="s">
        <v>1310</v>
      </c>
      <c r="L1402" t="s">
        <v>310</v>
      </c>
      <c r="M1402">
        <v>85705</v>
      </c>
      <c r="N1402" t="s">
        <v>44</v>
      </c>
      <c r="O1402" t="s">
        <v>4058</v>
      </c>
      <c r="P1402" t="s">
        <v>46</v>
      </c>
      <c r="Q1402" t="s">
        <v>90</v>
      </c>
      <c r="R1402" t="s">
        <v>4059</v>
      </c>
      <c r="S1402">
        <v>19.920000000000002</v>
      </c>
      <c r="T1402">
        <v>5</v>
      </c>
      <c r="U1402">
        <v>0.2</v>
      </c>
      <c r="V1402">
        <v>6.7230000000000008</v>
      </c>
    </row>
    <row r="1403" spans="1:22" x14ac:dyDescent="0.3">
      <c r="A1403">
        <v>1522</v>
      </c>
      <c r="B1403" t="s">
        <v>4055</v>
      </c>
      <c r="C1403">
        <v>2012</v>
      </c>
      <c r="D1403" s="27">
        <v>41249</v>
      </c>
      <c r="E1403" s="27">
        <v>41254</v>
      </c>
      <c r="F1403" t="s">
        <v>50</v>
      </c>
      <c r="G1403" t="s">
        <v>4056</v>
      </c>
      <c r="H1403" t="s">
        <v>4057</v>
      </c>
      <c r="I1403" t="s">
        <v>26</v>
      </c>
      <c r="J1403" t="s">
        <v>27</v>
      </c>
      <c r="K1403" t="s">
        <v>1310</v>
      </c>
      <c r="L1403" t="s">
        <v>310</v>
      </c>
      <c r="M1403">
        <v>85705</v>
      </c>
      <c r="N1403" t="s">
        <v>44</v>
      </c>
      <c r="O1403" t="s">
        <v>2307</v>
      </c>
      <c r="P1403" t="s">
        <v>32</v>
      </c>
      <c r="Q1403" t="s">
        <v>65</v>
      </c>
      <c r="R1403" t="s">
        <v>2308</v>
      </c>
      <c r="S1403">
        <v>206.11199999999997</v>
      </c>
      <c r="T1403">
        <v>6</v>
      </c>
      <c r="U1403">
        <v>0.2</v>
      </c>
      <c r="V1403">
        <v>48.951600000000013</v>
      </c>
    </row>
    <row r="1404" spans="1:22" x14ac:dyDescent="0.3">
      <c r="A1404">
        <v>1517</v>
      </c>
      <c r="B1404" t="s">
        <v>4044</v>
      </c>
      <c r="C1404">
        <v>2014</v>
      </c>
      <c r="D1404" s="27">
        <v>41984</v>
      </c>
      <c r="E1404" s="27">
        <v>41988</v>
      </c>
      <c r="F1404" t="s">
        <v>23</v>
      </c>
      <c r="G1404" t="s">
        <v>2225</v>
      </c>
      <c r="H1404" t="s">
        <v>2226</v>
      </c>
      <c r="I1404" t="s">
        <v>26</v>
      </c>
      <c r="J1404" t="s">
        <v>27</v>
      </c>
      <c r="K1404" t="s">
        <v>4045</v>
      </c>
      <c r="L1404" t="s">
        <v>1392</v>
      </c>
      <c r="M1404">
        <v>89031</v>
      </c>
      <c r="N1404" t="s">
        <v>44</v>
      </c>
      <c r="O1404" t="s">
        <v>1896</v>
      </c>
      <c r="P1404" t="s">
        <v>32</v>
      </c>
      <c r="Q1404" t="s">
        <v>56</v>
      </c>
      <c r="R1404" t="s">
        <v>1897</v>
      </c>
      <c r="S1404">
        <v>1669.6</v>
      </c>
      <c r="T1404">
        <v>4</v>
      </c>
      <c r="U1404">
        <v>0</v>
      </c>
      <c r="V1404">
        <v>116.87199999999984</v>
      </c>
    </row>
    <row r="1405" spans="1:22" x14ac:dyDescent="0.3">
      <c r="A1405">
        <v>1516</v>
      </c>
      <c r="B1405" t="s">
        <v>4041</v>
      </c>
      <c r="C1405">
        <v>2014</v>
      </c>
      <c r="D1405" s="27">
        <v>41985</v>
      </c>
      <c r="E1405" s="27">
        <v>41991</v>
      </c>
      <c r="F1405" t="s">
        <v>50</v>
      </c>
      <c r="G1405" t="s">
        <v>4042</v>
      </c>
      <c r="H1405" t="s">
        <v>4043</v>
      </c>
      <c r="I1405" t="s">
        <v>26</v>
      </c>
      <c r="J1405" t="s">
        <v>27</v>
      </c>
      <c r="K1405" t="s">
        <v>146</v>
      </c>
      <c r="L1405" t="s">
        <v>147</v>
      </c>
      <c r="M1405">
        <v>19120</v>
      </c>
      <c r="N1405" t="s">
        <v>148</v>
      </c>
      <c r="O1405" t="s">
        <v>3741</v>
      </c>
      <c r="P1405" t="s">
        <v>32</v>
      </c>
      <c r="Q1405" t="s">
        <v>36</v>
      </c>
      <c r="R1405" t="s">
        <v>3742</v>
      </c>
      <c r="S1405">
        <v>63.686</v>
      </c>
      <c r="T1405">
        <v>1</v>
      </c>
      <c r="U1405">
        <v>0.3</v>
      </c>
      <c r="V1405">
        <v>-9.0980000000000025</v>
      </c>
    </row>
    <row r="1406" spans="1:22" x14ac:dyDescent="0.3">
      <c r="A1406">
        <v>1509</v>
      </c>
      <c r="B1406" t="s">
        <v>4034</v>
      </c>
      <c r="C1406">
        <v>2014</v>
      </c>
      <c r="D1406" s="27">
        <v>41984</v>
      </c>
      <c r="E1406" s="27">
        <v>41984</v>
      </c>
      <c r="F1406" t="s">
        <v>1290</v>
      </c>
      <c r="G1406" t="s">
        <v>550</v>
      </c>
      <c r="H1406" t="s">
        <v>551</v>
      </c>
      <c r="I1406" t="s">
        <v>102</v>
      </c>
      <c r="J1406" t="s">
        <v>27</v>
      </c>
      <c r="K1406" t="s">
        <v>2530</v>
      </c>
      <c r="L1406" t="s">
        <v>138</v>
      </c>
      <c r="M1406">
        <v>68104</v>
      </c>
      <c r="N1406" t="s">
        <v>105</v>
      </c>
      <c r="O1406" t="s">
        <v>4035</v>
      </c>
      <c r="P1406" t="s">
        <v>46</v>
      </c>
      <c r="Q1406" t="s">
        <v>75</v>
      </c>
      <c r="R1406" t="s">
        <v>4036</v>
      </c>
      <c r="S1406">
        <v>34.5</v>
      </c>
      <c r="T1406">
        <v>3</v>
      </c>
      <c r="U1406">
        <v>0</v>
      </c>
      <c r="V1406">
        <v>15.524999999999999</v>
      </c>
    </row>
    <row r="1407" spans="1:22" x14ac:dyDescent="0.3">
      <c r="A1407">
        <v>1507</v>
      </c>
      <c r="B1407" t="s">
        <v>4028</v>
      </c>
      <c r="C1407">
        <v>2014</v>
      </c>
      <c r="D1407" s="27">
        <v>41998</v>
      </c>
      <c r="E1407" s="27">
        <v>42003</v>
      </c>
      <c r="F1407" t="s">
        <v>50</v>
      </c>
      <c r="G1407" t="s">
        <v>4029</v>
      </c>
      <c r="H1407" t="s">
        <v>4030</v>
      </c>
      <c r="I1407" t="s">
        <v>26</v>
      </c>
      <c r="J1407" t="s">
        <v>27</v>
      </c>
      <c r="K1407" t="s">
        <v>266</v>
      </c>
      <c r="L1407" t="s">
        <v>267</v>
      </c>
      <c r="M1407">
        <v>10024</v>
      </c>
      <c r="N1407" t="s">
        <v>148</v>
      </c>
      <c r="O1407" t="s">
        <v>3858</v>
      </c>
      <c r="P1407" t="s">
        <v>46</v>
      </c>
      <c r="Q1407" t="s">
        <v>75</v>
      </c>
      <c r="R1407" t="s">
        <v>3859</v>
      </c>
      <c r="S1407">
        <v>17.880000000000003</v>
      </c>
      <c r="T1407">
        <v>3</v>
      </c>
      <c r="U1407">
        <v>0.2</v>
      </c>
      <c r="V1407">
        <v>5.5875000000000004</v>
      </c>
    </row>
    <row r="1408" spans="1:22" x14ac:dyDescent="0.3">
      <c r="A1408">
        <v>1495</v>
      </c>
      <c r="B1408" t="s">
        <v>4009</v>
      </c>
      <c r="C1408">
        <v>2011</v>
      </c>
      <c r="D1408" s="27">
        <v>40894</v>
      </c>
      <c r="E1408" s="27">
        <v>40896</v>
      </c>
      <c r="F1408" t="s">
        <v>23</v>
      </c>
      <c r="G1408" t="s">
        <v>1426</v>
      </c>
      <c r="H1408" t="s">
        <v>1427</v>
      </c>
      <c r="I1408" t="s">
        <v>26</v>
      </c>
      <c r="J1408" t="s">
        <v>27</v>
      </c>
      <c r="K1408" t="s">
        <v>497</v>
      </c>
      <c r="L1408" t="s">
        <v>1272</v>
      </c>
      <c r="M1408">
        <v>31907</v>
      </c>
      <c r="N1408" t="s">
        <v>30</v>
      </c>
      <c r="O1408" t="s">
        <v>3206</v>
      </c>
      <c r="P1408" t="s">
        <v>46</v>
      </c>
      <c r="Q1408" t="s">
        <v>68</v>
      </c>
      <c r="R1408" t="s">
        <v>3207</v>
      </c>
      <c r="S1408">
        <v>40.049999999999997</v>
      </c>
      <c r="T1408">
        <v>3</v>
      </c>
      <c r="U1408">
        <v>0</v>
      </c>
      <c r="V1408">
        <v>11.213999999999999</v>
      </c>
    </row>
    <row r="1409" spans="1:22" x14ac:dyDescent="0.3">
      <c r="A1409">
        <v>1482</v>
      </c>
      <c r="B1409" t="s">
        <v>3973</v>
      </c>
      <c r="C1409">
        <v>2013</v>
      </c>
      <c r="D1409" s="27">
        <v>41611</v>
      </c>
      <c r="E1409" s="27">
        <v>41617</v>
      </c>
      <c r="F1409" t="s">
        <v>50</v>
      </c>
      <c r="G1409" t="s">
        <v>1519</v>
      </c>
      <c r="H1409" t="s">
        <v>1520</v>
      </c>
      <c r="I1409" t="s">
        <v>26</v>
      </c>
      <c r="J1409" t="s">
        <v>27</v>
      </c>
      <c r="K1409" t="s">
        <v>127</v>
      </c>
      <c r="L1409" t="s">
        <v>43</v>
      </c>
      <c r="M1409">
        <v>94122</v>
      </c>
      <c r="N1409" t="s">
        <v>44</v>
      </c>
      <c r="O1409" t="s">
        <v>3978</v>
      </c>
      <c r="P1409" t="s">
        <v>46</v>
      </c>
      <c r="Q1409" t="s">
        <v>59</v>
      </c>
      <c r="R1409" t="s">
        <v>3979</v>
      </c>
      <c r="S1409">
        <v>33.869999999999997</v>
      </c>
      <c r="T1409">
        <v>3</v>
      </c>
      <c r="U1409">
        <v>0</v>
      </c>
      <c r="V1409">
        <v>8.8061999999999987</v>
      </c>
    </row>
    <row r="1410" spans="1:22" x14ac:dyDescent="0.3">
      <c r="A1410">
        <v>1481</v>
      </c>
      <c r="B1410" t="s">
        <v>3973</v>
      </c>
      <c r="C1410">
        <v>2013</v>
      </c>
      <c r="D1410" s="27">
        <v>41611</v>
      </c>
      <c r="E1410" s="27">
        <v>41617</v>
      </c>
      <c r="F1410" t="s">
        <v>50</v>
      </c>
      <c r="G1410" t="s">
        <v>1519</v>
      </c>
      <c r="H1410" t="s">
        <v>1520</v>
      </c>
      <c r="I1410" t="s">
        <v>26</v>
      </c>
      <c r="J1410" t="s">
        <v>27</v>
      </c>
      <c r="K1410" t="s">
        <v>127</v>
      </c>
      <c r="L1410" t="s">
        <v>43</v>
      </c>
      <c r="M1410">
        <v>94122</v>
      </c>
      <c r="N1410" t="s">
        <v>44</v>
      </c>
      <c r="O1410" t="s">
        <v>3976</v>
      </c>
      <c r="P1410" t="s">
        <v>46</v>
      </c>
      <c r="Q1410" t="s">
        <v>90</v>
      </c>
      <c r="R1410" t="s">
        <v>3977</v>
      </c>
      <c r="S1410">
        <v>40.46</v>
      </c>
      <c r="T1410">
        <v>7</v>
      </c>
      <c r="U1410">
        <v>0</v>
      </c>
      <c r="V1410">
        <v>19.825400000000002</v>
      </c>
    </row>
    <row r="1411" spans="1:22" x14ac:dyDescent="0.3">
      <c r="A1411">
        <v>1480</v>
      </c>
      <c r="B1411" t="s">
        <v>3973</v>
      </c>
      <c r="C1411">
        <v>2013</v>
      </c>
      <c r="D1411" s="27">
        <v>41611</v>
      </c>
      <c r="E1411" s="27">
        <v>41617</v>
      </c>
      <c r="F1411" t="s">
        <v>50</v>
      </c>
      <c r="G1411" t="s">
        <v>1519</v>
      </c>
      <c r="H1411" t="s">
        <v>1520</v>
      </c>
      <c r="I1411" t="s">
        <v>26</v>
      </c>
      <c r="J1411" t="s">
        <v>27</v>
      </c>
      <c r="K1411" t="s">
        <v>127</v>
      </c>
      <c r="L1411" t="s">
        <v>43</v>
      </c>
      <c r="M1411">
        <v>94122</v>
      </c>
      <c r="N1411" t="s">
        <v>44</v>
      </c>
      <c r="O1411" t="s">
        <v>3974</v>
      </c>
      <c r="P1411" t="s">
        <v>46</v>
      </c>
      <c r="Q1411" t="s">
        <v>90</v>
      </c>
      <c r="R1411" t="s">
        <v>3975</v>
      </c>
      <c r="S1411">
        <v>25.92</v>
      </c>
      <c r="T1411">
        <v>4</v>
      </c>
      <c r="U1411">
        <v>0</v>
      </c>
      <c r="V1411">
        <v>12.441600000000001</v>
      </c>
    </row>
    <row r="1412" spans="1:22" x14ac:dyDescent="0.3">
      <c r="A1412">
        <v>1474</v>
      </c>
      <c r="B1412" t="s">
        <v>3955</v>
      </c>
      <c r="C1412">
        <v>2012</v>
      </c>
      <c r="D1412" s="27">
        <v>41244</v>
      </c>
      <c r="E1412" s="27">
        <v>41245</v>
      </c>
      <c r="F1412" t="s">
        <v>1290</v>
      </c>
      <c r="G1412" t="s">
        <v>3237</v>
      </c>
      <c r="H1412" t="s">
        <v>3238</v>
      </c>
      <c r="I1412" t="s">
        <v>26</v>
      </c>
      <c r="J1412" t="s">
        <v>27</v>
      </c>
      <c r="K1412" t="s">
        <v>184</v>
      </c>
      <c r="L1412" t="s">
        <v>104</v>
      </c>
      <c r="M1412">
        <v>77036</v>
      </c>
      <c r="N1412" t="s">
        <v>105</v>
      </c>
      <c r="O1412" t="s">
        <v>3956</v>
      </c>
      <c r="P1412" t="s">
        <v>32</v>
      </c>
      <c r="Q1412" t="s">
        <v>65</v>
      </c>
      <c r="R1412" t="s">
        <v>3957</v>
      </c>
      <c r="S1412">
        <v>6.6879999999999997</v>
      </c>
      <c r="T1412">
        <v>4</v>
      </c>
      <c r="U1412">
        <v>0.6</v>
      </c>
      <c r="V1412">
        <v>-4.0127999999999986</v>
      </c>
    </row>
    <row r="1413" spans="1:22" x14ac:dyDescent="0.3">
      <c r="A1413">
        <v>1471</v>
      </c>
      <c r="B1413" t="s">
        <v>3944</v>
      </c>
      <c r="C1413">
        <v>2014</v>
      </c>
      <c r="D1413" s="27">
        <v>41983</v>
      </c>
      <c r="E1413" s="27">
        <v>41987</v>
      </c>
      <c r="F1413" t="s">
        <v>50</v>
      </c>
      <c r="G1413" t="s">
        <v>3856</v>
      </c>
      <c r="H1413" t="s">
        <v>3857</v>
      </c>
      <c r="I1413" t="s">
        <v>41</v>
      </c>
      <c r="J1413" t="s">
        <v>27</v>
      </c>
      <c r="K1413" t="s">
        <v>880</v>
      </c>
      <c r="L1413" t="s">
        <v>238</v>
      </c>
      <c r="M1413">
        <v>48234</v>
      </c>
      <c r="N1413" t="s">
        <v>105</v>
      </c>
      <c r="O1413" t="s">
        <v>3947</v>
      </c>
      <c r="P1413" t="s">
        <v>46</v>
      </c>
      <c r="Q1413" t="s">
        <v>90</v>
      </c>
      <c r="R1413" t="s">
        <v>3948</v>
      </c>
      <c r="S1413">
        <v>12.96</v>
      </c>
      <c r="T1413">
        <v>2</v>
      </c>
      <c r="U1413">
        <v>0</v>
      </c>
      <c r="V1413">
        <v>6.2208000000000006</v>
      </c>
    </row>
    <row r="1414" spans="1:22" x14ac:dyDescent="0.3">
      <c r="A1414">
        <v>1470</v>
      </c>
      <c r="B1414" t="s">
        <v>3944</v>
      </c>
      <c r="C1414">
        <v>2014</v>
      </c>
      <c r="D1414" s="27">
        <v>41983</v>
      </c>
      <c r="E1414" s="27">
        <v>41987</v>
      </c>
      <c r="F1414" t="s">
        <v>50</v>
      </c>
      <c r="G1414" t="s">
        <v>3856</v>
      </c>
      <c r="H1414" t="s">
        <v>3857</v>
      </c>
      <c r="I1414" t="s">
        <v>41</v>
      </c>
      <c r="J1414" t="s">
        <v>27</v>
      </c>
      <c r="K1414" t="s">
        <v>880</v>
      </c>
      <c r="L1414" t="s">
        <v>238</v>
      </c>
      <c r="M1414">
        <v>48234</v>
      </c>
      <c r="N1414" t="s">
        <v>105</v>
      </c>
      <c r="O1414" t="s">
        <v>1386</v>
      </c>
      <c r="P1414" t="s">
        <v>46</v>
      </c>
      <c r="Q1414" t="s">
        <v>75</v>
      </c>
      <c r="R1414" t="s">
        <v>1387</v>
      </c>
      <c r="S1414">
        <v>41.54</v>
      </c>
      <c r="T1414">
        <v>2</v>
      </c>
      <c r="U1414">
        <v>0</v>
      </c>
      <c r="V1414">
        <v>19.523799999999998</v>
      </c>
    </row>
    <row r="1415" spans="1:22" x14ac:dyDescent="0.3">
      <c r="A1415">
        <v>1469</v>
      </c>
      <c r="B1415" t="s">
        <v>3944</v>
      </c>
      <c r="C1415">
        <v>2014</v>
      </c>
      <c r="D1415" s="27">
        <v>41983</v>
      </c>
      <c r="E1415" s="27">
        <v>41987</v>
      </c>
      <c r="F1415" t="s">
        <v>50</v>
      </c>
      <c r="G1415" t="s">
        <v>3856</v>
      </c>
      <c r="H1415" t="s">
        <v>3857</v>
      </c>
      <c r="I1415" t="s">
        <v>41</v>
      </c>
      <c r="J1415" t="s">
        <v>27</v>
      </c>
      <c r="K1415" t="s">
        <v>880</v>
      </c>
      <c r="L1415" t="s">
        <v>238</v>
      </c>
      <c r="M1415">
        <v>48234</v>
      </c>
      <c r="N1415" t="s">
        <v>105</v>
      </c>
      <c r="O1415" t="s">
        <v>3945</v>
      </c>
      <c r="P1415" t="s">
        <v>32</v>
      </c>
      <c r="Q1415" t="s">
        <v>36</v>
      </c>
      <c r="R1415" t="s">
        <v>3946</v>
      </c>
      <c r="S1415">
        <v>872.94</v>
      </c>
      <c r="T1415">
        <v>3</v>
      </c>
      <c r="U1415">
        <v>0</v>
      </c>
      <c r="V1415">
        <v>226.96439999999998</v>
      </c>
    </row>
    <row r="1416" spans="1:22" x14ac:dyDescent="0.3">
      <c r="A1416">
        <v>1465</v>
      </c>
      <c r="B1416" t="s">
        <v>3938</v>
      </c>
      <c r="C1416">
        <v>2013</v>
      </c>
      <c r="D1416" s="27">
        <v>41625</v>
      </c>
      <c r="E1416" s="27">
        <v>41628</v>
      </c>
      <c r="F1416" t="s">
        <v>188</v>
      </c>
      <c r="G1416" t="s">
        <v>3939</v>
      </c>
      <c r="H1416" t="s">
        <v>3940</v>
      </c>
      <c r="I1416" t="s">
        <v>41</v>
      </c>
      <c r="J1416" t="s">
        <v>27</v>
      </c>
      <c r="K1416" t="s">
        <v>266</v>
      </c>
      <c r="L1416" t="s">
        <v>267</v>
      </c>
      <c r="M1416">
        <v>10009</v>
      </c>
      <c r="N1416" t="s">
        <v>148</v>
      </c>
      <c r="O1416" t="s">
        <v>3132</v>
      </c>
      <c r="P1416" t="s">
        <v>46</v>
      </c>
      <c r="Q1416" t="s">
        <v>269</v>
      </c>
      <c r="R1416" t="s">
        <v>3133</v>
      </c>
      <c r="S1416">
        <v>3.68</v>
      </c>
      <c r="T1416">
        <v>2</v>
      </c>
      <c r="U1416">
        <v>0</v>
      </c>
      <c r="V1416">
        <v>1.8032000000000001</v>
      </c>
    </row>
    <row r="1417" spans="1:22" x14ac:dyDescent="0.3">
      <c r="A1417">
        <v>1461</v>
      </c>
      <c r="B1417" t="s">
        <v>3930</v>
      </c>
      <c r="C1417">
        <v>2012</v>
      </c>
      <c r="D1417" s="27">
        <v>41244</v>
      </c>
      <c r="E1417" s="27">
        <v>41251</v>
      </c>
      <c r="F1417" t="s">
        <v>50</v>
      </c>
      <c r="G1417" t="s">
        <v>813</v>
      </c>
      <c r="H1417" t="s">
        <v>814</v>
      </c>
      <c r="I1417" t="s">
        <v>26</v>
      </c>
      <c r="J1417" t="s">
        <v>27</v>
      </c>
      <c r="K1417" t="s">
        <v>95</v>
      </c>
      <c r="L1417" t="s">
        <v>96</v>
      </c>
      <c r="M1417">
        <v>98103</v>
      </c>
      <c r="N1417" t="s">
        <v>44</v>
      </c>
      <c r="O1417" t="s">
        <v>3931</v>
      </c>
      <c r="P1417" t="s">
        <v>46</v>
      </c>
      <c r="Q1417" t="s">
        <v>75</v>
      </c>
      <c r="R1417" t="s">
        <v>3932</v>
      </c>
      <c r="S1417">
        <v>55.424000000000007</v>
      </c>
      <c r="T1417">
        <v>2</v>
      </c>
      <c r="U1417">
        <v>0.2</v>
      </c>
      <c r="V1417">
        <v>19.398399999999995</v>
      </c>
    </row>
    <row r="1418" spans="1:22" x14ac:dyDescent="0.3">
      <c r="A1418">
        <v>1442</v>
      </c>
      <c r="B1418" t="s">
        <v>3880</v>
      </c>
      <c r="C1418">
        <v>2014</v>
      </c>
      <c r="D1418" s="27">
        <v>41993</v>
      </c>
      <c r="E1418" s="27">
        <v>41998</v>
      </c>
      <c r="F1418" t="s">
        <v>23</v>
      </c>
      <c r="G1418" t="s">
        <v>3881</v>
      </c>
      <c r="H1418" t="s">
        <v>3882</v>
      </c>
      <c r="I1418" t="s">
        <v>26</v>
      </c>
      <c r="J1418" t="s">
        <v>27</v>
      </c>
      <c r="K1418" t="s">
        <v>127</v>
      </c>
      <c r="L1418" t="s">
        <v>43</v>
      </c>
      <c r="M1418">
        <v>94110</v>
      </c>
      <c r="N1418" t="s">
        <v>44</v>
      </c>
      <c r="O1418" t="s">
        <v>2773</v>
      </c>
      <c r="P1418" t="s">
        <v>46</v>
      </c>
      <c r="Q1418" t="s">
        <v>75</v>
      </c>
      <c r="R1418" t="s">
        <v>2774</v>
      </c>
      <c r="S1418">
        <v>36.672000000000004</v>
      </c>
      <c r="T1418">
        <v>2</v>
      </c>
      <c r="U1418">
        <v>0.2</v>
      </c>
      <c r="V1418">
        <v>11.459999999999999</v>
      </c>
    </row>
    <row r="1419" spans="1:22" x14ac:dyDescent="0.3">
      <c r="A1419">
        <v>1435</v>
      </c>
      <c r="B1419" t="s">
        <v>3864</v>
      </c>
      <c r="C1419">
        <v>2013</v>
      </c>
      <c r="D1419" s="27">
        <v>41635</v>
      </c>
      <c r="E1419" s="27">
        <v>41639</v>
      </c>
      <c r="F1419" t="s">
        <v>50</v>
      </c>
      <c r="G1419" t="s">
        <v>1918</v>
      </c>
      <c r="H1419" t="s">
        <v>1919</v>
      </c>
      <c r="I1419" t="s">
        <v>26</v>
      </c>
      <c r="J1419" t="s">
        <v>27</v>
      </c>
      <c r="K1419" t="s">
        <v>95</v>
      </c>
      <c r="L1419" t="s">
        <v>96</v>
      </c>
      <c r="M1419">
        <v>98105</v>
      </c>
      <c r="N1419" t="s">
        <v>44</v>
      </c>
      <c r="O1419" t="s">
        <v>3865</v>
      </c>
      <c r="P1419" t="s">
        <v>46</v>
      </c>
      <c r="Q1419" t="s">
        <v>90</v>
      </c>
      <c r="R1419" t="s">
        <v>3866</v>
      </c>
      <c r="S1419">
        <v>33.9</v>
      </c>
      <c r="T1419">
        <v>5</v>
      </c>
      <c r="U1419">
        <v>0</v>
      </c>
      <c r="V1419">
        <v>15.593999999999999</v>
      </c>
    </row>
    <row r="1420" spans="1:22" x14ac:dyDescent="0.3">
      <c r="A1420">
        <v>1434</v>
      </c>
      <c r="B1420" t="s">
        <v>3861</v>
      </c>
      <c r="C1420">
        <v>2011</v>
      </c>
      <c r="D1420" s="27">
        <v>40896</v>
      </c>
      <c r="E1420" s="27">
        <v>40898</v>
      </c>
      <c r="F1420" t="s">
        <v>23</v>
      </c>
      <c r="G1420" t="s">
        <v>93</v>
      </c>
      <c r="H1420" t="s">
        <v>94</v>
      </c>
      <c r="I1420" t="s">
        <v>26</v>
      </c>
      <c r="J1420" t="s">
        <v>27</v>
      </c>
      <c r="K1420" t="s">
        <v>2579</v>
      </c>
      <c r="L1420" t="s">
        <v>358</v>
      </c>
      <c r="M1420">
        <v>35630</v>
      </c>
      <c r="N1420" t="s">
        <v>30</v>
      </c>
      <c r="O1420" t="s">
        <v>336</v>
      </c>
      <c r="P1420" t="s">
        <v>32</v>
      </c>
      <c r="Q1420" t="s">
        <v>36</v>
      </c>
      <c r="R1420" t="s">
        <v>337</v>
      </c>
      <c r="S1420">
        <v>1819.8600000000001</v>
      </c>
      <c r="T1420">
        <v>14</v>
      </c>
      <c r="U1420">
        <v>0</v>
      </c>
      <c r="V1420">
        <v>163.78740000000002</v>
      </c>
    </row>
    <row r="1421" spans="1:22" x14ac:dyDescent="0.3">
      <c r="A1421">
        <v>1433</v>
      </c>
      <c r="B1421" t="s">
        <v>3861</v>
      </c>
      <c r="C1421">
        <v>2011</v>
      </c>
      <c r="D1421" s="27">
        <v>40896</v>
      </c>
      <c r="E1421" s="27">
        <v>40898</v>
      </c>
      <c r="F1421" t="s">
        <v>23</v>
      </c>
      <c r="G1421" t="s">
        <v>93</v>
      </c>
      <c r="H1421" t="s">
        <v>94</v>
      </c>
      <c r="I1421" t="s">
        <v>26</v>
      </c>
      <c r="J1421" t="s">
        <v>27</v>
      </c>
      <c r="K1421" t="s">
        <v>2579</v>
      </c>
      <c r="L1421" t="s">
        <v>358</v>
      </c>
      <c r="M1421">
        <v>35630</v>
      </c>
      <c r="N1421" t="s">
        <v>30</v>
      </c>
      <c r="O1421" t="s">
        <v>1999</v>
      </c>
      <c r="P1421" t="s">
        <v>46</v>
      </c>
      <c r="Q1421" t="s">
        <v>578</v>
      </c>
      <c r="R1421" t="s">
        <v>2000</v>
      </c>
      <c r="S1421">
        <v>7.27</v>
      </c>
      <c r="T1421">
        <v>1</v>
      </c>
      <c r="U1421">
        <v>0</v>
      </c>
      <c r="V1421">
        <v>1.9629000000000003</v>
      </c>
    </row>
    <row r="1422" spans="1:22" x14ac:dyDescent="0.3">
      <c r="A1422">
        <v>1432</v>
      </c>
      <c r="B1422" t="s">
        <v>3861</v>
      </c>
      <c r="C1422">
        <v>2011</v>
      </c>
      <c r="D1422" s="27">
        <v>40896</v>
      </c>
      <c r="E1422" s="27">
        <v>40898</v>
      </c>
      <c r="F1422" t="s">
        <v>23</v>
      </c>
      <c r="G1422" t="s">
        <v>93</v>
      </c>
      <c r="H1422" t="s">
        <v>94</v>
      </c>
      <c r="I1422" t="s">
        <v>26</v>
      </c>
      <c r="J1422" t="s">
        <v>27</v>
      </c>
      <c r="K1422" t="s">
        <v>2579</v>
      </c>
      <c r="L1422" t="s">
        <v>358</v>
      </c>
      <c r="M1422">
        <v>35630</v>
      </c>
      <c r="N1422" t="s">
        <v>30</v>
      </c>
      <c r="O1422" t="s">
        <v>3862</v>
      </c>
      <c r="P1422" t="s">
        <v>46</v>
      </c>
      <c r="Q1422" t="s">
        <v>75</v>
      </c>
      <c r="R1422" t="s">
        <v>3863</v>
      </c>
      <c r="S1422">
        <v>152.76</v>
      </c>
      <c r="T1422">
        <v>6</v>
      </c>
      <c r="U1422">
        <v>0</v>
      </c>
      <c r="V1422">
        <v>74.852400000000003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C77E-F03D-4C4A-B52B-02EE45FFAB6B}">
  <dimension ref="A3:N17"/>
  <sheetViews>
    <sheetView topLeftCell="A2" workbookViewId="0">
      <selection activeCell="B17" sqref="B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10">
        <v>60172.649400000024</v>
      </c>
      <c r="D5" s="9" t="s">
        <v>10936</v>
      </c>
      <c r="E5" s="10">
        <v>10288.898699999991</v>
      </c>
      <c r="G5" s="9" t="s">
        <v>10936</v>
      </c>
      <c r="H5" s="10">
        <v>1068</v>
      </c>
      <c r="J5" s="9" t="s">
        <v>10936</v>
      </c>
      <c r="K5" s="10">
        <v>301</v>
      </c>
      <c r="M5" s="9" t="s">
        <v>10936</v>
      </c>
      <c r="N5" s="10">
        <v>0.17098962406664425</v>
      </c>
    </row>
    <row r="6" spans="1:14" x14ac:dyDescent="0.3">
      <c r="A6" s="9" t="s">
        <v>10937</v>
      </c>
      <c r="B6" s="10">
        <v>199252.98399999991</v>
      </c>
      <c r="D6" s="9" t="s">
        <v>10937</v>
      </c>
      <c r="E6" s="10">
        <v>26806.573700000015</v>
      </c>
      <c r="G6" s="9" t="s">
        <v>10937</v>
      </c>
      <c r="H6" s="10">
        <v>2491</v>
      </c>
      <c r="J6" s="9" t="s">
        <v>10937</v>
      </c>
      <c r="K6" s="10">
        <v>680</v>
      </c>
      <c r="M6" s="9" t="s">
        <v>10937</v>
      </c>
      <c r="N6" s="10">
        <v>0.13453536886554246</v>
      </c>
    </row>
    <row r="7" spans="1:14" x14ac:dyDescent="0.3">
      <c r="A7" s="9" t="s">
        <v>10938</v>
      </c>
      <c r="B7" s="10">
        <v>141851.5674</v>
      </c>
      <c r="D7" s="9" t="s">
        <v>10938</v>
      </c>
      <c r="E7" s="10">
        <v>13437.806799999998</v>
      </c>
      <c r="G7" s="9" t="s">
        <v>10938</v>
      </c>
      <c r="H7" s="10">
        <v>2441</v>
      </c>
      <c r="J7" s="9" t="s">
        <v>10938</v>
      </c>
      <c r="K7" s="10">
        <v>663</v>
      </c>
      <c r="M7" s="9" t="s">
        <v>10938</v>
      </c>
      <c r="N7" s="10">
        <v>9.4731465053942004E-2</v>
      </c>
    </row>
    <row r="8" spans="1:14" x14ac:dyDescent="0.3">
      <c r="A8" s="9" t="s">
        <v>10939</v>
      </c>
      <c r="B8" s="10">
        <v>156122.28669999994</v>
      </c>
      <c r="D8" s="9" t="s">
        <v>10939</v>
      </c>
      <c r="E8" s="10">
        <v>22308.51279999999</v>
      </c>
      <c r="G8" s="9" t="s">
        <v>10939</v>
      </c>
      <c r="H8" s="10">
        <v>2850</v>
      </c>
      <c r="J8" s="9" t="s">
        <v>10939</v>
      </c>
      <c r="K8" s="10">
        <v>750</v>
      </c>
      <c r="M8" s="9" t="s">
        <v>10939</v>
      </c>
      <c r="N8" s="10">
        <v>0.14289127626517142</v>
      </c>
    </row>
    <row r="9" spans="1:14" x14ac:dyDescent="0.3">
      <c r="A9" s="9" t="s">
        <v>10940</v>
      </c>
      <c r="B9" s="10">
        <v>147082.61130000011</v>
      </c>
      <c r="D9" s="9" t="s">
        <v>10940</v>
      </c>
      <c r="E9" s="10">
        <v>20899.334500000012</v>
      </c>
      <c r="G9" s="9" t="s">
        <v>10940</v>
      </c>
      <c r="H9" s="10">
        <v>2644</v>
      </c>
      <c r="J9" s="9" t="s">
        <v>10940</v>
      </c>
      <c r="K9" s="10">
        <v>709</v>
      </c>
      <c r="M9" s="9" t="s">
        <v>10940</v>
      </c>
      <c r="N9" s="10">
        <v>0.1420924901678027</v>
      </c>
    </row>
    <row r="10" spans="1:14" x14ac:dyDescent="0.3">
      <c r="A10" s="9" t="s">
        <v>10941</v>
      </c>
      <c r="B10" s="10">
        <v>149580.83800000031</v>
      </c>
      <c r="D10" s="9" t="s">
        <v>10941</v>
      </c>
      <c r="E10" s="10">
        <v>13535.38299999998</v>
      </c>
      <c r="G10" s="9" t="s">
        <v>10941</v>
      </c>
      <c r="H10" s="10">
        <v>2705</v>
      </c>
      <c r="J10" s="9" t="s">
        <v>10941</v>
      </c>
      <c r="K10" s="10">
        <v>708</v>
      </c>
      <c r="M10" s="9" t="s">
        <v>10941</v>
      </c>
      <c r="N10" s="10">
        <v>9.0488749635163512E-2</v>
      </c>
    </row>
    <row r="11" spans="1:14" x14ac:dyDescent="0.3">
      <c r="A11" s="9" t="s">
        <v>10942</v>
      </c>
      <c r="B11" s="10">
        <v>159589.45099999988</v>
      </c>
      <c r="D11" s="9" t="s">
        <v>10942</v>
      </c>
      <c r="E11" s="10">
        <v>21896.715399999972</v>
      </c>
      <c r="G11" s="9" t="s">
        <v>10942</v>
      </c>
      <c r="H11" s="10">
        <v>2796</v>
      </c>
      <c r="J11" s="9" t="s">
        <v>10942</v>
      </c>
      <c r="K11" s="10">
        <v>710</v>
      </c>
      <c r="M11" s="9" t="s">
        <v>10942</v>
      </c>
      <c r="N11" s="10">
        <v>0.13720653378273723</v>
      </c>
    </row>
    <row r="12" spans="1:14" x14ac:dyDescent="0.3">
      <c r="A12" s="9" t="s">
        <v>10943</v>
      </c>
      <c r="B12" s="10">
        <v>309770.09970000025</v>
      </c>
      <c r="D12" s="9" t="s">
        <v>10943</v>
      </c>
      <c r="E12" s="10">
        <v>37293.192500000034</v>
      </c>
      <c r="G12" s="9" t="s">
        <v>10943</v>
      </c>
      <c r="H12" s="10">
        <v>5073</v>
      </c>
      <c r="J12" s="9" t="s">
        <v>10943</v>
      </c>
      <c r="K12" s="10">
        <v>1386</v>
      </c>
      <c r="M12" s="9" t="s">
        <v>10943</v>
      </c>
      <c r="N12" s="10">
        <v>0.12038990379031732</v>
      </c>
    </row>
    <row r="13" spans="1:14" x14ac:dyDescent="0.3">
      <c r="A13" s="9" t="s">
        <v>10944</v>
      </c>
      <c r="B13" s="10">
        <v>197115.20170000009</v>
      </c>
      <c r="D13" s="9" t="s">
        <v>10944</v>
      </c>
      <c r="E13" s="10">
        <v>31469.663800000035</v>
      </c>
      <c r="G13" s="9" t="s">
        <v>10944</v>
      </c>
      <c r="H13" s="10">
        <v>3095</v>
      </c>
      <c r="J13" s="9" t="s">
        <v>10944</v>
      </c>
      <c r="K13" s="10">
        <v>817</v>
      </c>
      <c r="M13" s="9" t="s">
        <v>10944</v>
      </c>
      <c r="N13" s="10">
        <v>0.15965112547684351</v>
      </c>
    </row>
    <row r="14" spans="1:14" x14ac:dyDescent="0.3">
      <c r="A14" s="9" t="s">
        <v>10945</v>
      </c>
      <c r="B14" s="10">
        <v>349120.07400000008</v>
      </c>
      <c r="D14" s="9" t="s">
        <v>10945</v>
      </c>
      <c r="E14" s="10">
        <v>35825.536599999927</v>
      </c>
      <c r="G14" s="9" t="s">
        <v>10945</v>
      </c>
      <c r="H14" s="10">
        <v>5741</v>
      </c>
      <c r="J14" s="9" t="s">
        <v>10945</v>
      </c>
      <c r="K14" s="10">
        <v>1462</v>
      </c>
      <c r="M14" s="9" t="s">
        <v>10945</v>
      </c>
      <c r="N14" s="10">
        <v>0.10261666191099604</v>
      </c>
    </row>
    <row r="15" spans="1:14" x14ac:dyDescent="0.3">
      <c r="A15" s="9" t="s">
        <v>10946</v>
      </c>
      <c r="B15" s="10">
        <v>332177.15950000001</v>
      </c>
      <c r="D15" s="9" t="s">
        <v>10946</v>
      </c>
      <c r="E15" s="10">
        <v>43436.13390000003</v>
      </c>
      <c r="G15" s="9" t="s">
        <v>10946</v>
      </c>
      <c r="H15" s="10">
        <v>5469</v>
      </c>
      <c r="J15" s="9" t="s">
        <v>10946</v>
      </c>
      <c r="K15" s="10">
        <v>1421</v>
      </c>
      <c r="M15" s="9" t="s">
        <v>10946</v>
      </c>
      <c r="N15" s="10">
        <v>0.13076195234308405</v>
      </c>
    </row>
    <row r="16" spans="1:14" x14ac:dyDescent="0.3">
      <c r="A16" s="11" t="s">
        <v>10934</v>
      </c>
      <c r="B16" s="12">
        <v>2297200.8603000008</v>
      </c>
      <c r="D16" s="11" t="s">
        <v>10934</v>
      </c>
      <c r="E16" s="12">
        <v>286397.02169999998</v>
      </c>
      <c r="G16" s="11" t="s">
        <v>10934</v>
      </c>
      <c r="H16" s="12">
        <v>37873</v>
      </c>
      <c r="J16" s="11" t="s">
        <v>10934</v>
      </c>
      <c r="K16" s="12">
        <v>9994</v>
      </c>
      <c r="M16" s="11" t="s">
        <v>10934</v>
      </c>
      <c r="N16" s="12">
        <v>0.12467217240315856</v>
      </c>
    </row>
    <row r="17" spans="2:14" x14ac:dyDescent="0.3">
      <c r="B17" s="30">
        <f>GETPIVOTDATA("Sales",$A$3)</f>
        <v>2297200.8603000008</v>
      </c>
      <c r="E17" s="30">
        <f>GETPIVOTDATA("Profit",$D$3)</f>
        <v>286397.02169999998</v>
      </c>
      <c r="H17" s="28">
        <f>GETPIVOTDATA("Quantity",$G$3)</f>
        <v>37873</v>
      </c>
      <c r="K17" s="28">
        <f>GETPIVOTDATA("Order ID",$J$3)</f>
        <v>9994</v>
      </c>
      <c r="N17" s="29">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F602E-E54C-4000-8A71-735D82CE56E4}">
  <dimension ref="A3:F9"/>
  <sheetViews>
    <sheetView workbookViewId="0">
      <selection activeCell="H7" sqref="H7"/>
    </sheetView>
  </sheetViews>
  <sheetFormatPr defaultRowHeight="14.4" x14ac:dyDescent="0.3"/>
  <cols>
    <col min="1" max="1" width="12.44140625" bestFit="1" customWidth="1"/>
    <col min="2" max="4" width="14.21875" bestFit="1" customWidth="1"/>
    <col min="5" max="5" width="15.5546875" bestFit="1" customWidth="1"/>
    <col min="6" max="6" width="18" bestFit="1" customWidth="1"/>
  </cols>
  <sheetData>
    <row r="3" spans="1:6" x14ac:dyDescent="0.3">
      <c r="A3" s="6" t="s">
        <v>10933</v>
      </c>
      <c r="B3" s="5" t="s">
        <v>10947</v>
      </c>
      <c r="C3" s="31" t="s">
        <v>10948</v>
      </c>
      <c r="D3" s="31" t="s">
        <v>10949</v>
      </c>
      <c r="E3" s="31" t="s">
        <v>10950</v>
      </c>
      <c r="F3" s="13" t="s">
        <v>10951</v>
      </c>
    </row>
    <row r="4" spans="1:6" x14ac:dyDescent="0.3">
      <c r="A4" s="8">
        <v>2011</v>
      </c>
      <c r="B4" s="5">
        <v>484247.49810000096</v>
      </c>
      <c r="C4" s="31">
        <v>49543.974100000007</v>
      </c>
      <c r="D4" s="31">
        <v>7581</v>
      </c>
      <c r="E4" s="31">
        <v>1993</v>
      </c>
      <c r="F4" s="13">
        <v>0.10231126499236715</v>
      </c>
    </row>
    <row r="5" spans="1:6" x14ac:dyDescent="0.3">
      <c r="A5" s="9">
        <v>2012</v>
      </c>
      <c r="B5" s="14">
        <v>470532.50899999985</v>
      </c>
      <c r="C5" s="32">
        <v>61618.603700000051</v>
      </c>
      <c r="D5" s="32">
        <v>7979</v>
      </c>
      <c r="E5" s="32">
        <v>2102</v>
      </c>
      <c r="F5" s="15">
        <v>0.13095504034557592</v>
      </c>
    </row>
    <row r="6" spans="1:6" x14ac:dyDescent="0.3">
      <c r="A6" s="9">
        <v>2013</v>
      </c>
      <c r="B6" s="14">
        <v>608473.83000000066</v>
      </c>
      <c r="C6" s="32">
        <v>81726.930800000177</v>
      </c>
      <c r="D6" s="32">
        <v>9810</v>
      </c>
      <c r="E6" s="32">
        <v>2580</v>
      </c>
      <c r="F6" s="15">
        <v>0.13431461924993568</v>
      </c>
    </row>
    <row r="7" spans="1:6" x14ac:dyDescent="0.3">
      <c r="A7" s="33">
        <v>2014</v>
      </c>
      <c r="B7" s="34">
        <v>733947.0231999997</v>
      </c>
      <c r="C7" s="35">
        <v>93507.513099999967</v>
      </c>
      <c r="D7" s="35">
        <v>12503</v>
      </c>
      <c r="E7" s="35">
        <v>3319</v>
      </c>
      <c r="F7" s="36">
        <v>0.12740362743390987</v>
      </c>
    </row>
    <row r="9" spans="1:6" ht="20.399999999999999" x14ac:dyDescent="0.3">
      <c r="B9" s="37">
        <f>(GETPIVOTDATA("Sum of Sales",$A$3,"Year",2014)/GETPIVOTDATA("Sum of Sales",$A$3,"Year",2013))-1</f>
        <v>0.20620967905883303</v>
      </c>
      <c r="C9" s="37">
        <f>(GETPIVOTDATA("Sum of Profit",$A$3,"Year",2014)/GETPIVOTDATA("Sum of Profit",$A$3,"Year",2013))-1</f>
        <v>0.14414565902185772</v>
      </c>
      <c r="D9" s="37">
        <f>(GETPIVOTDATA("Sum of Quantity",$A$3,"Year",2014)/GETPIVOTDATA("Sum of Quantity",$A$3,"Year",2013))-1</f>
        <v>0.27451580020387367</v>
      </c>
      <c r="E9" s="37">
        <f>(GETPIVOTDATA("Count of Order ID",$A$3,"Year",2014)/GETPIVOTDATA("Count of Order ID",$A$3,"Year",2013))-1</f>
        <v>0.2864341085271318</v>
      </c>
      <c r="F9" s="37">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E8" sqref="E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E0D46-D0FA-4C63-80FF-7F4C0029FC2E}">
  <dimension ref="A1"/>
  <sheetViews>
    <sheetView showRowColHeaders="0" zoomScaleNormal="100" workbookViewId="0"/>
  </sheetViews>
  <sheetFormatPr defaultRowHeight="14.4" x14ac:dyDescent="0.3"/>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0C12F-A3BD-417E-B838-AB1C8CE47B6E}">
  <dimension ref="A1"/>
  <sheetViews>
    <sheetView showGridLines="0" tabSelected="1" zoomScale="90" zoomScaleNormal="90" workbookViewId="0">
      <selection activeCell="AA29" sqref="AA29"/>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0" workbookViewId="0">
      <selection activeCell="P39" sqref="P3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 Fall Chart</vt:lpstr>
      <vt:lpstr>Pie Chart</vt:lpstr>
      <vt:lpstr>Map Chart</vt:lpstr>
      <vt:lpstr>Top 5</vt:lpstr>
      <vt:lpstr>Sheet7</vt:lpstr>
      <vt:lpstr>KPI</vt:lpstr>
      <vt:lpstr>KPI YOY</vt:lpstr>
      <vt:lpstr>Data</vt:lpstr>
      <vt:lpstr>Sheet9</vt:lpstr>
      <vt:lpstr>Final 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MOHAMMAD ISMAIL JABIVULLA SHAIK</cp:lastModifiedBy>
  <cp:lastPrinted>2023-09-30T12:00:57Z</cp:lastPrinted>
  <dcterms:created xsi:type="dcterms:W3CDTF">2015-06-05T18:17:20Z</dcterms:created>
  <dcterms:modified xsi:type="dcterms:W3CDTF">2023-10-01T12:15:20Z</dcterms:modified>
</cp:coreProperties>
</file>