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binash 28193\IN00317360\"/>
    </mc:Choice>
  </mc:AlternateContent>
  <bookViews>
    <workbookView xWindow="0" yWindow="0" windowWidth="11295" windowHeight="5835" tabRatio="538" activeTab="3"/>
  </bookViews>
  <sheets>
    <sheet name="Issue" sheetId="2" r:id="rId1"/>
    <sheet name="Activity" sheetId="3" r:id="rId2"/>
    <sheet name="Issue (2016)" sheetId="5" r:id="rId3"/>
    <sheet name="Issue (2017)" sheetId="6" r:id="rId4"/>
  </sheets>
  <definedNames>
    <definedName name="_xlnm._FilterDatabase" localSheetId="0" hidden="1">Issue!$BE$1:$BE$5</definedName>
    <definedName name="_xlnm._FilterDatabase" localSheetId="2" hidden="1">'Issue (2016)'!$A$1:$O$1</definedName>
    <definedName name="_xlnm._FilterDatabase" localSheetId="3" hidden="1">'Issue (2017)'!$A$1:$P$1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12" i="2" l="1"/>
  <c r="J314" i="2"/>
  <c r="J307" i="2"/>
  <c r="J276" i="2" l="1"/>
  <c r="J274" i="2"/>
  <c r="O318" i="2" l="1"/>
  <c r="O317" i="2" l="1"/>
  <c r="O316" i="2" l="1"/>
  <c r="O315" i="2" l="1"/>
  <c r="O314" i="2" l="1"/>
  <c r="O313" i="2"/>
  <c r="J308" i="2" l="1"/>
  <c r="O312" i="2" l="1"/>
  <c r="O311" i="2" l="1"/>
  <c r="J309" i="2" l="1"/>
  <c r="J304" i="2"/>
  <c r="J289" i="2" l="1"/>
  <c r="J288" i="2"/>
  <c r="J287" i="2"/>
  <c r="O310" i="2"/>
  <c r="O309" i="2" l="1"/>
  <c r="J296" i="2" l="1"/>
  <c r="J295" i="2" l="1"/>
  <c r="O308" i="2" l="1"/>
  <c r="J211" i="2" l="1"/>
  <c r="J300" i="2"/>
  <c r="J273" i="2" l="1"/>
  <c r="O307" i="2" l="1"/>
  <c r="J272" i="2"/>
  <c r="J301" i="2" l="1"/>
  <c r="J299" i="2"/>
  <c r="J306" i="2" l="1"/>
  <c r="O306" i="2" l="1"/>
  <c r="O305" i="2" l="1"/>
  <c r="O304" i="2"/>
  <c r="O303" i="2"/>
  <c r="O302" i="2" l="1"/>
  <c r="O301" i="2" l="1"/>
  <c r="O300" i="2" l="1"/>
  <c r="O299" i="2" l="1"/>
  <c r="O298" i="2"/>
  <c r="J292" i="2" l="1"/>
  <c r="J286" i="2" l="1"/>
  <c r="O297" i="2" l="1"/>
  <c r="O296" i="2"/>
  <c r="J294" i="2" l="1"/>
  <c r="O295" i="2" l="1"/>
  <c r="O294" i="2" l="1"/>
  <c r="O293" i="2" l="1"/>
  <c r="O292" i="2" l="1"/>
  <c r="J2" i="2" l="1"/>
  <c r="J278" i="2" l="1"/>
  <c r="J259" i="2" l="1"/>
  <c r="J282" i="2" l="1"/>
  <c r="J284" i="2" l="1"/>
  <c r="J290" i="2" l="1"/>
  <c r="O291" i="2" l="1"/>
  <c r="O290" i="2" l="1"/>
  <c r="O289" i="2"/>
  <c r="O288" i="2"/>
  <c r="O287" i="2"/>
  <c r="O286" i="2"/>
  <c r="O285" i="2"/>
  <c r="O284" i="2"/>
  <c r="J271" i="2" l="1"/>
  <c r="J283" i="2" l="1"/>
  <c r="O283" i="2"/>
  <c r="O282" i="2" l="1"/>
  <c r="J277" i="2" l="1"/>
  <c r="O281" i="2" l="1"/>
  <c r="J280" i="2" l="1"/>
  <c r="O280" i="2" l="1"/>
  <c r="O279" i="2"/>
  <c r="O278" i="2"/>
  <c r="O277" i="2" l="1"/>
  <c r="O276" i="2" l="1"/>
  <c r="J268" i="2" l="1"/>
  <c r="J270" i="2" l="1"/>
  <c r="J269" i="2"/>
  <c r="J275" i="2" l="1"/>
  <c r="O275" i="2" l="1"/>
  <c r="O274" i="2" l="1"/>
  <c r="O273" i="2" l="1"/>
  <c r="J266" i="2" l="1"/>
  <c r="J262" i="2" l="1"/>
  <c r="O272" i="2" l="1"/>
  <c r="O271" i="2" l="1"/>
  <c r="J265" i="2" l="1"/>
  <c r="J264" i="2"/>
  <c r="O270" i="2" l="1"/>
  <c r="O269" i="2"/>
  <c r="O268" i="2"/>
  <c r="J240" i="2" l="1"/>
  <c r="J229" i="2"/>
  <c r="J224" i="2"/>
  <c r="J223" i="2"/>
  <c r="J212" i="2"/>
  <c r="J210" i="2"/>
  <c r="J201" i="2"/>
  <c r="J267" i="2"/>
  <c r="O267" i="2" l="1"/>
  <c r="O266" i="2"/>
  <c r="O265" i="2"/>
  <c r="O264" i="2"/>
  <c r="J263" i="2" l="1"/>
  <c r="O263" i="2"/>
  <c r="J258" i="2" l="1"/>
  <c r="J260" i="2" l="1"/>
  <c r="J261" i="2" l="1"/>
  <c r="O262" i="2" l="1"/>
  <c r="O261" i="2"/>
  <c r="O260" i="2" l="1"/>
  <c r="J252" i="2" l="1"/>
  <c r="J257" i="2" l="1"/>
  <c r="J244" i="2"/>
  <c r="O259" i="2" l="1"/>
  <c r="O258" i="2" l="1"/>
  <c r="J239" i="2"/>
  <c r="O257" i="2" l="1"/>
  <c r="J249" i="2" l="1"/>
  <c r="J256" i="2" l="1"/>
  <c r="O256" i="2" l="1"/>
  <c r="J255" i="2"/>
  <c r="O255" i="2"/>
  <c r="O254" i="2"/>
  <c r="J253" i="2" l="1"/>
  <c r="O253" i="2" l="1"/>
  <c r="O252" i="2" l="1"/>
  <c r="J245" i="2" l="1"/>
  <c r="J241" i="2" l="1"/>
  <c r="J250" i="2" l="1"/>
  <c r="J251" i="2" l="1"/>
  <c r="O251" i="2"/>
  <c r="J247" i="2" l="1"/>
  <c r="J246" i="2"/>
  <c r="O250" i="2" l="1"/>
  <c r="O249" i="2" l="1"/>
  <c r="J242" i="2" l="1"/>
  <c r="O248" i="2"/>
  <c r="O247" i="2" l="1"/>
  <c r="O246" i="2" l="1"/>
  <c r="O245" i="2" l="1"/>
  <c r="O244" i="2" l="1"/>
  <c r="O243" i="2" l="1"/>
  <c r="O242" i="2" l="1"/>
  <c r="O241" i="2" l="1"/>
  <c r="O240" i="2" l="1"/>
  <c r="J227" i="2" l="1"/>
  <c r="O239" i="2" l="1"/>
  <c r="J230" i="2" l="1"/>
  <c r="J236" i="2" l="1"/>
  <c r="J233" i="2" l="1"/>
  <c r="J238" i="2" l="1"/>
  <c r="J235" i="2" l="1"/>
  <c r="J234" i="2" l="1"/>
  <c r="J237" i="2" l="1"/>
  <c r="O238" i="2" l="1"/>
  <c r="O237" i="2" l="1"/>
  <c r="O236" i="2" l="1"/>
  <c r="O235" i="2"/>
  <c r="O234" i="2" l="1"/>
  <c r="O233" i="2" l="1"/>
  <c r="O232" i="2" l="1"/>
  <c r="J231" i="2" l="1"/>
  <c r="J221" i="2"/>
  <c r="J222" i="2" l="1"/>
  <c r="O231" i="2"/>
  <c r="O230" i="2" l="1"/>
  <c r="O229" i="2" l="1"/>
  <c r="J228" i="2" l="1"/>
  <c r="O228" i="2" l="1"/>
  <c r="O227" i="2" l="1"/>
  <c r="J225" i="2" l="1"/>
  <c r="J226" i="2" l="1"/>
  <c r="O226" i="2"/>
  <c r="O225" i="2" l="1"/>
  <c r="O224" i="2" l="1"/>
  <c r="O223" i="2"/>
  <c r="J219" i="2" l="1"/>
  <c r="J205" i="2" l="1"/>
  <c r="J209" i="2"/>
  <c r="O222" i="2"/>
  <c r="O221" i="2" l="1"/>
  <c r="J220" i="2" l="1"/>
  <c r="O220" i="2"/>
  <c r="J216" i="2" l="1"/>
  <c r="J217" i="2" l="1"/>
  <c r="J214" i="2" l="1"/>
  <c r="O219" i="2" l="1"/>
  <c r="J215" i="2" l="1"/>
  <c r="O217" i="2" l="1"/>
  <c r="O218" i="2" l="1"/>
  <c r="O216" i="2" l="1"/>
  <c r="J213" i="2" l="1"/>
  <c r="O215" i="2" l="1"/>
  <c r="O214" i="2" l="1"/>
  <c r="O213" i="2" l="1"/>
  <c r="O212" i="2" l="1"/>
  <c r="J203" i="2"/>
  <c r="O211" i="2" l="1"/>
  <c r="O210" i="2" l="1"/>
  <c r="J207" i="2" l="1"/>
  <c r="J208" i="2" l="1"/>
  <c r="J200" i="2"/>
  <c r="J206" i="2" l="1"/>
  <c r="J193" i="2" l="1"/>
  <c r="O209" i="2" l="1"/>
  <c r="O208" i="2" l="1"/>
  <c r="J191" i="2" l="1"/>
  <c r="O207" i="2" l="1"/>
  <c r="J199" i="2" l="1"/>
  <c r="J196" i="2"/>
  <c r="J179" i="2" l="1"/>
  <c r="J169" i="2"/>
  <c r="J167" i="2"/>
  <c r="J164" i="2"/>
  <c r="O206" i="2" l="1"/>
  <c r="O205" i="2"/>
  <c r="J192" i="2" l="1"/>
  <c r="J194" i="2"/>
  <c r="J202" i="2" l="1"/>
  <c r="J204" i="2" l="1"/>
  <c r="O204" i="2" l="1"/>
  <c r="O203" i="2"/>
  <c r="O202" i="2"/>
  <c r="O201" i="2" l="1"/>
  <c r="O200" i="2" l="1"/>
  <c r="J195" i="2" l="1"/>
  <c r="O199" i="2" l="1"/>
  <c r="O198" i="2" l="1"/>
  <c r="O197" i="2" l="1"/>
  <c r="O196" i="2"/>
  <c r="O195" i="2"/>
  <c r="O194" i="2" l="1"/>
  <c r="O193" i="2" l="1"/>
  <c r="J162" i="2" l="1"/>
  <c r="J171" i="2"/>
  <c r="J172" i="2"/>
  <c r="J173" i="2"/>
  <c r="J174" i="2"/>
  <c r="O192" i="2" l="1"/>
  <c r="O190" i="2" l="1"/>
  <c r="O191" i="2"/>
  <c r="O189" i="2" l="1"/>
  <c r="J175" i="2" l="1"/>
  <c r="O188" i="2" l="1"/>
  <c r="J184" i="2" l="1"/>
  <c r="J185" i="2"/>
  <c r="J186" i="2"/>
  <c r="J187" i="2"/>
  <c r="O187" i="2" l="1"/>
  <c r="O186" i="2" l="1"/>
  <c r="O185" i="2"/>
  <c r="O184" i="2" l="1"/>
  <c r="O178" i="2" l="1"/>
  <c r="J183" i="2" l="1"/>
  <c r="J180" i="2" l="1"/>
  <c r="O183" i="2" l="1"/>
  <c r="J181" i="2" l="1"/>
  <c r="J182" i="2"/>
  <c r="O181" i="2"/>
  <c r="O182" i="2" l="1"/>
  <c r="O180" i="2" l="1"/>
  <c r="O179" i="2" l="1"/>
  <c r="J176" i="2" l="1"/>
  <c r="O177" i="2" l="1"/>
  <c r="O176" i="2"/>
  <c r="O175" i="2"/>
  <c r="O174" i="2" l="1"/>
  <c r="O169" i="2" l="1"/>
  <c r="O170" i="2"/>
  <c r="O171" i="2"/>
  <c r="O172" i="2"/>
  <c r="O173" i="2"/>
  <c r="J163" i="2" l="1"/>
  <c r="J157" i="2"/>
  <c r="J153" i="2"/>
  <c r="J170" i="2" l="1"/>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J168" i="2" l="1"/>
  <c r="J159" i="2" l="1"/>
  <c r="J166" i="2"/>
  <c r="J160" i="2" l="1"/>
  <c r="J156" i="2"/>
  <c r="J165" i="2" l="1"/>
  <c r="J161" i="2" l="1"/>
  <c r="J155" i="2" l="1"/>
  <c r="J158" i="2" l="1"/>
  <c r="J150" i="2" l="1"/>
  <c r="J154" i="2" l="1"/>
  <c r="J152" i="2" l="1"/>
  <c r="J151" i="2" l="1"/>
  <c r="J131" i="2"/>
  <c r="J144" i="2" l="1"/>
  <c r="J136" i="2" l="1"/>
  <c r="J149" i="2" l="1"/>
  <c r="J146" i="2" l="1"/>
  <c r="J148" i="2"/>
  <c r="J147" i="2" l="1"/>
  <c r="J145" i="2"/>
  <c r="J143" i="2"/>
  <c r="J142" i="2"/>
  <c r="J137" i="2" l="1"/>
  <c r="J135" i="2"/>
  <c r="J134" i="2"/>
  <c r="J133" i="2"/>
  <c r="J132" i="2"/>
  <c r="J130" i="2"/>
  <c r="J117" i="2" l="1"/>
  <c r="J141" i="2"/>
  <c r="J122" i="2"/>
  <c r="J116" i="2" l="1"/>
  <c r="J121" i="2" l="1"/>
  <c r="J128" i="2"/>
  <c r="J129" i="2"/>
  <c r="J138" i="2" l="1"/>
  <c r="J140" i="2"/>
  <c r="J126" i="2" l="1"/>
  <c r="J123" i="2" l="1"/>
  <c r="J120" i="2"/>
  <c r="J119" i="2"/>
  <c r="J139" i="2"/>
  <c r="J114" i="2" l="1"/>
  <c r="J118" i="2" l="1"/>
  <c r="J115" i="2" l="1"/>
  <c r="J113" i="2"/>
  <c r="J112" i="2"/>
  <c r="J102" i="2" l="1"/>
  <c r="J124" i="2" l="1"/>
  <c r="J125" i="2"/>
  <c r="J108" i="2" l="1"/>
  <c r="J111" i="2"/>
  <c r="J103" i="2" l="1"/>
  <c r="J127" i="2" l="1"/>
  <c r="J98" i="2" l="1"/>
  <c r="J97" i="2" l="1"/>
  <c r="J104" i="2" l="1"/>
  <c r="J101" i="2" l="1"/>
  <c r="J110" i="2" l="1"/>
  <c r="J109" i="2" l="1"/>
  <c r="J99" i="2" l="1"/>
  <c r="J95" i="2" l="1"/>
  <c r="J106" i="2" l="1"/>
  <c r="J107" i="2" l="1"/>
  <c r="J100" i="2" l="1"/>
  <c r="J93" i="2"/>
  <c r="J105" i="2" l="1"/>
  <c r="J96" i="2"/>
  <c r="J94" i="2"/>
  <c r="J85" i="2" l="1"/>
  <c r="J86" i="2" l="1"/>
  <c r="J84" i="2"/>
  <c r="J83" i="2"/>
  <c r="J81" i="2" l="1"/>
  <c r="J82" i="2" l="1"/>
  <c r="J79" i="2" l="1"/>
  <c r="J69" i="2" l="1"/>
  <c r="J70" i="2"/>
  <c r="J92" i="2" l="1"/>
  <c r="J91" i="2"/>
  <c r="J90" i="2"/>
  <c r="J89" i="2"/>
  <c r="J88" i="2"/>
  <c r="J87" i="2"/>
  <c r="J68" i="2" l="1"/>
  <c r="J71" i="2" l="1"/>
  <c r="J80" i="2" l="1"/>
  <c r="J62" i="2" l="1"/>
  <c r="J63" i="2"/>
  <c r="J64" i="2"/>
  <c r="J65" i="2"/>
  <c r="J73" i="2" l="1"/>
  <c r="J77" i="2" l="1"/>
  <c r="J74" i="2" l="1"/>
  <c r="J72" i="2" l="1"/>
  <c r="J67" i="2" l="1"/>
  <c r="J53" i="2" l="1"/>
  <c r="J43" i="2" l="1"/>
  <c r="J41" i="2" l="1"/>
  <c r="J78" i="2" l="1"/>
  <c r="J55" i="2"/>
  <c r="J66" i="2" l="1"/>
  <c r="J59" i="2"/>
  <c r="J36" i="2"/>
  <c r="J30" i="2" l="1"/>
  <c r="J42" i="2" l="1"/>
  <c r="J61" i="2" l="1"/>
  <c r="J48" i="2" l="1"/>
  <c r="J45" i="2"/>
  <c r="J26" i="2"/>
  <c r="J49" i="2" l="1"/>
  <c r="J44" i="2"/>
  <c r="J17" i="2" l="1"/>
  <c r="J12" i="2" l="1"/>
  <c r="P176" i="6" l="1"/>
  <c r="H176" i="6"/>
  <c r="P175" i="6"/>
  <c r="H175" i="6"/>
  <c r="P174" i="6"/>
  <c r="H174" i="6"/>
  <c r="P173" i="6"/>
  <c r="H173" i="6"/>
  <c r="P172" i="6"/>
  <c r="H172" i="6"/>
  <c r="P171" i="6"/>
  <c r="H171" i="6"/>
  <c r="P170" i="6"/>
  <c r="H170" i="6"/>
  <c r="P169" i="6"/>
  <c r="H169" i="6"/>
  <c r="P168" i="6"/>
  <c r="H168" i="6"/>
  <c r="P167" i="6"/>
  <c r="H167" i="6"/>
  <c r="P166" i="6"/>
  <c r="P165" i="6"/>
  <c r="H165" i="6"/>
  <c r="P164" i="6"/>
  <c r="H164" i="6"/>
  <c r="P163" i="6"/>
  <c r="H163" i="6"/>
  <c r="P162" i="6"/>
  <c r="H162" i="6"/>
  <c r="P161" i="6"/>
  <c r="H161" i="6"/>
  <c r="P160" i="6"/>
  <c r="H160" i="6"/>
  <c r="P159" i="6"/>
  <c r="H159" i="6"/>
  <c r="P158" i="6"/>
  <c r="H158" i="6"/>
  <c r="P157" i="6"/>
  <c r="H157" i="6"/>
  <c r="P156" i="6"/>
  <c r="H156" i="6"/>
  <c r="P155" i="6"/>
  <c r="H155" i="6"/>
  <c r="P154" i="6"/>
  <c r="H154" i="6"/>
  <c r="P153" i="6"/>
  <c r="H153" i="6"/>
  <c r="P152" i="6"/>
  <c r="H152" i="6"/>
  <c r="P151" i="6"/>
  <c r="H151" i="6"/>
  <c r="P150" i="6"/>
  <c r="H150" i="6"/>
  <c r="P149" i="6"/>
  <c r="H149" i="6"/>
  <c r="P148" i="6"/>
  <c r="H148" i="6"/>
  <c r="P147" i="6"/>
  <c r="H147" i="6"/>
  <c r="P146" i="6"/>
  <c r="H146" i="6"/>
  <c r="P145" i="6"/>
  <c r="H145" i="6"/>
  <c r="P144" i="6"/>
  <c r="H144" i="6"/>
  <c r="P143" i="6"/>
  <c r="H143" i="6"/>
  <c r="P142" i="6"/>
  <c r="H142" i="6"/>
  <c r="P141" i="6"/>
  <c r="H141" i="6"/>
  <c r="P140" i="6"/>
  <c r="H140" i="6"/>
  <c r="P139" i="6"/>
  <c r="H139" i="6"/>
  <c r="P138" i="6"/>
  <c r="H138" i="6"/>
  <c r="P137" i="6"/>
  <c r="H137" i="6"/>
  <c r="P136" i="6"/>
  <c r="H136" i="6"/>
  <c r="P135" i="6"/>
  <c r="H135" i="6"/>
  <c r="P134" i="6"/>
  <c r="H134" i="6"/>
  <c r="P133" i="6"/>
  <c r="H133" i="6"/>
  <c r="P132" i="6"/>
  <c r="H132" i="6"/>
  <c r="P131" i="6"/>
  <c r="H131" i="6"/>
  <c r="P130" i="6"/>
  <c r="H130" i="6"/>
  <c r="P129" i="6"/>
  <c r="H129" i="6"/>
  <c r="P128" i="6"/>
  <c r="H128" i="6"/>
  <c r="P127" i="6"/>
  <c r="H127" i="6"/>
  <c r="P126" i="6"/>
  <c r="H126" i="6"/>
  <c r="P125" i="6"/>
  <c r="H125" i="6"/>
  <c r="P124" i="6"/>
  <c r="H124" i="6"/>
  <c r="P123" i="6"/>
  <c r="H123" i="6"/>
  <c r="P122" i="6"/>
  <c r="H122" i="6"/>
  <c r="P121" i="6"/>
  <c r="H121" i="6"/>
  <c r="P120" i="6"/>
  <c r="H120" i="6"/>
  <c r="P119" i="6"/>
  <c r="H119" i="6"/>
  <c r="P118" i="6"/>
  <c r="H118" i="6"/>
  <c r="P117" i="6"/>
  <c r="H117" i="6"/>
  <c r="P116" i="6"/>
  <c r="H116" i="6"/>
  <c r="P115" i="6"/>
  <c r="H115" i="6"/>
  <c r="P114" i="6"/>
  <c r="H114" i="6"/>
  <c r="P113" i="6"/>
  <c r="H113" i="6"/>
  <c r="P112" i="6"/>
  <c r="H112" i="6"/>
  <c r="V111" i="6"/>
  <c r="P111" i="6"/>
  <c r="H111" i="6"/>
  <c r="P110" i="6"/>
  <c r="H110" i="6"/>
  <c r="P109" i="6"/>
  <c r="H109" i="6"/>
  <c r="P108" i="6"/>
  <c r="H108" i="6"/>
  <c r="V107" i="6"/>
  <c r="P107" i="6"/>
  <c r="H107" i="6"/>
  <c r="P106" i="6"/>
  <c r="H106" i="6"/>
  <c r="P105" i="6"/>
  <c r="H105" i="6"/>
  <c r="P104" i="6"/>
  <c r="H104" i="6"/>
  <c r="P103" i="6"/>
  <c r="H103" i="6"/>
  <c r="P102" i="6"/>
  <c r="H102" i="6"/>
  <c r="P101" i="6"/>
  <c r="H101" i="6"/>
  <c r="V100" i="6"/>
  <c r="P100" i="6"/>
  <c r="H100" i="6"/>
  <c r="P99" i="6"/>
  <c r="H99" i="6"/>
  <c r="P98" i="6"/>
  <c r="H98" i="6"/>
  <c r="P97" i="6"/>
  <c r="H97" i="6"/>
  <c r="P96" i="6"/>
  <c r="H96" i="6"/>
  <c r="P95" i="6"/>
  <c r="H95" i="6"/>
  <c r="V94" i="6"/>
  <c r="P94" i="6"/>
  <c r="H94" i="6"/>
  <c r="P93" i="6"/>
  <c r="H93" i="6"/>
  <c r="P92" i="6"/>
  <c r="H92" i="6"/>
  <c r="P91" i="6"/>
  <c r="H91" i="6"/>
  <c r="P90" i="6"/>
  <c r="H90" i="6"/>
  <c r="P89" i="6"/>
  <c r="H89" i="6"/>
  <c r="P88" i="6"/>
  <c r="H88" i="6"/>
  <c r="V87" i="6"/>
  <c r="P87" i="6"/>
  <c r="H87" i="6"/>
  <c r="P86" i="6"/>
  <c r="H86" i="6"/>
  <c r="P85" i="6"/>
  <c r="H85" i="6"/>
  <c r="P84" i="6"/>
  <c r="H84" i="6"/>
  <c r="V83" i="6"/>
  <c r="P83" i="6"/>
  <c r="H83" i="6"/>
  <c r="V82" i="6"/>
  <c r="P82" i="6"/>
  <c r="H82" i="6"/>
  <c r="P81" i="6"/>
  <c r="H81" i="6"/>
  <c r="V80" i="6"/>
  <c r="P80" i="6"/>
  <c r="H80" i="6"/>
  <c r="P79" i="6"/>
  <c r="H79" i="6"/>
  <c r="P78" i="6"/>
  <c r="H78" i="6"/>
  <c r="P77" i="6"/>
  <c r="H77" i="6"/>
  <c r="V76" i="6"/>
  <c r="P76" i="6"/>
  <c r="H76" i="6"/>
  <c r="V75" i="6"/>
  <c r="P75" i="6"/>
  <c r="H75" i="6"/>
  <c r="P74" i="6"/>
  <c r="H74" i="6"/>
  <c r="V73" i="6"/>
  <c r="P73" i="6"/>
  <c r="H73" i="6"/>
  <c r="P72" i="6"/>
  <c r="H72" i="6"/>
  <c r="P71" i="6"/>
  <c r="H71" i="6"/>
  <c r="P70" i="6"/>
  <c r="H70" i="6"/>
  <c r="P69" i="6"/>
  <c r="H69" i="6"/>
  <c r="V68" i="6"/>
  <c r="P68" i="6"/>
  <c r="H68" i="6"/>
  <c r="V67" i="6"/>
  <c r="P67" i="6"/>
  <c r="H67" i="6"/>
  <c r="V66" i="6"/>
  <c r="P66" i="6"/>
  <c r="H66" i="6"/>
  <c r="V65" i="6"/>
  <c r="P65" i="6"/>
  <c r="H65" i="6"/>
  <c r="V64" i="6"/>
  <c r="P64" i="6"/>
  <c r="H64" i="6"/>
  <c r="P63" i="6"/>
  <c r="H63" i="6"/>
  <c r="P62" i="6"/>
  <c r="H62" i="6"/>
  <c r="P61" i="6"/>
  <c r="H61" i="6"/>
  <c r="P60" i="6"/>
  <c r="H60" i="6"/>
  <c r="P59" i="6"/>
  <c r="H59" i="6"/>
  <c r="V58" i="6"/>
  <c r="P58" i="6"/>
  <c r="H58" i="6"/>
  <c r="P57" i="6"/>
  <c r="H57" i="6"/>
  <c r="P56" i="6"/>
  <c r="H56" i="6"/>
  <c r="P55" i="6"/>
  <c r="H55" i="6"/>
  <c r="P54" i="6"/>
  <c r="H54" i="6"/>
  <c r="P53" i="6"/>
  <c r="H53" i="6"/>
  <c r="V52" i="6"/>
  <c r="P52" i="6"/>
  <c r="H52" i="6"/>
  <c r="V51" i="6"/>
  <c r="P51" i="6"/>
  <c r="H51" i="6"/>
  <c r="P50" i="6"/>
  <c r="H50" i="6"/>
  <c r="P49" i="6"/>
  <c r="H49" i="6"/>
  <c r="V48" i="6"/>
  <c r="P48" i="6"/>
  <c r="H48" i="6"/>
  <c r="P47" i="6"/>
  <c r="H47" i="6"/>
  <c r="P46" i="6"/>
  <c r="H46" i="6"/>
  <c r="P45" i="6"/>
  <c r="H45" i="6"/>
  <c r="P44" i="6"/>
  <c r="H44" i="6"/>
  <c r="P43" i="6"/>
  <c r="H43" i="6"/>
  <c r="P42" i="6"/>
  <c r="H42" i="6"/>
  <c r="V41" i="6"/>
  <c r="P41" i="6"/>
  <c r="H41" i="6"/>
  <c r="P40" i="6"/>
  <c r="H40" i="6"/>
  <c r="V39" i="6"/>
  <c r="P39" i="6"/>
  <c r="H39" i="6"/>
  <c r="P38" i="6"/>
  <c r="H38" i="6"/>
  <c r="P37" i="6"/>
  <c r="H37" i="6"/>
  <c r="P36" i="6"/>
  <c r="H36" i="6"/>
  <c r="P35" i="6"/>
  <c r="H35" i="6"/>
  <c r="P34" i="6"/>
  <c r="H34" i="6"/>
  <c r="P33" i="6"/>
  <c r="H33" i="6"/>
  <c r="P32" i="6"/>
  <c r="H32" i="6"/>
  <c r="P31" i="6"/>
  <c r="H31" i="6"/>
  <c r="P30" i="6"/>
  <c r="H30" i="6"/>
  <c r="P29" i="6"/>
  <c r="H29" i="6"/>
  <c r="P28" i="6"/>
  <c r="H28" i="6"/>
  <c r="P27" i="6"/>
  <c r="H27" i="6"/>
  <c r="V26" i="6"/>
  <c r="P26" i="6"/>
  <c r="H26" i="6"/>
  <c r="V25" i="6"/>
  <c r="P25" i="6"/>
  <c r="H25" i="6"/>
  <c r="P24" i="6"/>
  <c r="H24" i="6"/>
  <c r="P23" i="6"/>
  <c r="H23" i="6"/>
  <c r="P22" i="6"/>
  <c r="H22" i="6"/>
  <c r="P21" i="6"/>
  <c r="H21" i="6"/>
  <c r="P20" i="6"/>
  <c r="H20" i="6"/>
  <c r="P19" i="6"/>
  <c r="H19" i="6"/>
  <c r="V18" i="6"/>
  <c r="P18" i="6"/>
  <c r="H18" i="6"/>
  <c r="P17" i="6"/>
  <c r="H17" i="6"/>
  <c r="P16" i="6"/>
  <c r="H16" i="6"/>
  <c r="P15" i="6"/>
  <c r="H15" i="6"/>
  <c r="P14" i="6"/>
  <c r="H14" i="6"/>
  <c r="V13" i="6"/>
  <c r="P13" i="6"/>
  <c r="H13" i="6"/>
  <c r="P12" i="6"/>
  <c r="H12" i="6"/>
  <c r="P11" i="6"/>
  <c r="H11" i="6"/>
  <c r="P10" i="6"/>
  <c r="H10" i="6"/>
  <c r="P9" i="6"/>
  <c r="H9" i="6"/>
  <c r="P8" i="6"/>
  <c r="H8" i="6"/>
  <c r="V7" i="6"/>
  <c r="P7" i="6"/>
  <c r="H7" i="6"/>
  <c r="P6" i="6"/>
  <c r="H6" i="6"/>
  <c r="P5" i="6"/>
  <c r="H5" i="6"/>
  <c r="V4" i="6"/>
  <c r="P4" i="6"/>
  <c r="H4" i="6"/>
  <c r="V3" i="6"/>
  <c r="P3" i="6"/>
  <c r="H3" i="6"/>
  <c r="P2" i="6"/>
  <c r="H2" i="6"/>
  <c r="J4" i="2" l="1"/>
  <c r="J32" i="2"/>
  <c r="J19" i="2"/>
  <c r="J3" i="2"/>
  <c r="J37" i="2"/>
  <c r="J35" i="2"/>
  <c r="J24" i="2" l="1"/>
  <c r="J39" i="2" l="1"/>
  <c r="J47" i="2" l="1"/>
  <c r="J50" i="2" l="1"/>
  <c r="J46" i="2" l="1"/>
  <c r="J29" i="2"/>
  <c r="J38" i="2"/>
  <c r="J23" i="2"/>
  <c r="J22" i="2"/>
  <c r="J21" i="2"/>
  <c r="J20" i="2"/>
  <c r="J34" i="2"/>
  <c r="J40" i="2"/>
  <c r="J33" i="2"/>
  <c r="J31" i="2"/>
  <c r="J14" i="2" l="1"/>
  <c r="J28" i="2"/>
  <c r="J25" i="2"/>
  <c r="J27" i="2" l="1"/>
  <c r="J18" i="2"/>
  <c r="J11" i="2" l="1"/>
  <c r="J15" i="2" l="1"/>
  <c r="J10" i="2" l="1"/>
  <c r="J13" i="2" l="1"/>
  <c r="J16" i="2" l="1"/>
  <c r="J9" i="2" l="1"/>
  <c r="J7" i="2"/>
  <c r="J8" i="2"/>
  <c r="J6" i="2" l="1"/>
  <c r="J5" i="2" l="1"/>
  <c r="N401" i="3" l="1"/>
  <c r="E401" i="3"/>
  <c r="N400" i="3"/>
  <c r="E400" i="3"/>
  <c r="N399" i="3"/>
  <c r="E399" i="3"/>
  <c r="N398" i="3"/>
  <c r="E398" i="3"/>
  <c r="N397" i="3"/>
  <c r="E397" i="3"/>
  <c r="N396" i="3"/>
  <c r="E396" i="3"/>
  <c r="N395" i="3" l="1"/>
  <c r="E395" i="3"/>
  <c r="N394" i="3"/>
  <c r="E394" i="3"/>
  <c r="N393" i="3"/>
  <c r="E393" i="3"/>
  <c r="N392" i="3"/>
  <c r="E392" i="3"/>
  <c r="N391" i="3"/>
  <c r="E391" i="3"/>
  <c r="N390" i="3"/>
  <c r="E390" i="3"/>
  <c r="N389" i="3"/>
  <c r="E389" i="3"/>
  <c r="N388" i="3"/>
  <c r="E388" i="3"/>
  <c r="N387" i="3"/>
  <c r="E387" i="3"/>
  <c r="N386" i="3"/>
  <c r="E386" i="3"/>
  <c r="N385" i="3"/>
  <c r="E385" i="3"/>
  <c r="N384" i="3"/>
  <c r="E384" i="3"/>
  <c r="N383" i="3"/>
  <c r="E383" i="3"/>
  <c r="N367" i="3"/>
  <c r="E367" i="3"/>
  <c r="N333" i="3"/>
  <c r="E333" i="3"/>
  <c r="N341" i="3"/>
  <c r="E341" i="3"/>
  <c r="N377" i="3"/>
  <c r="E377" i="3"/>
  <c r="N339" i="3"/>
  <c r="E339" i="3"/>
  <c r="N343" i="3"/>
  <c r="E343" i="3"/>
  <c r="N347" i="3"/>
  <c r="E347" i="3"/>
  <c r="N346" i="3"/>
  <c r="E346" i="3"/>
  <c r="N349" i="3"/>
  <c r="N348" i="3"/>
  <c r="E349" i="3"/>
  <c r="E348" i="3"/>
  <c r="N369" i="3"/>
  <c r="E369" i="3"/>
  <c r="N382" i="3"/>
  <c r="E382" i="3"/>
  <c r="N381" i="3"/>
  <c r="E381" i="3"/>
  <c r="N380" i="3"/>
  <c r="E380" i="3"/>
  <c r="N379" i="3"/>
  <c r="E379" i="3"/>
  <c r="N378" i="3"/>
  <c r="E378" i="3"/>
  <c r="N376" i="3"/>
  <c r="E376" i="3"/>
  <c r="N375" i="3"/>
  <c r="E375" i="3"/>
  <c r="N374" i="3"/>
  <c r="E374" i="3"/>
  <c r="N373" i="3"/>
  <c r="E373" i="3"/>
  <c r="N372" i="3"/>
  <c r="E372" i="3"/>
  <c r="N371" i="3"/>
  <c r="E371" i="3"/>
  <c r="N370" i="3"/>
  <c r="E370" i="3"/>
  <c r="N368" i="3"/>
  <c r="E368" i="3"/>
  <c r="N366" i="3" l="1"/>
  <c r="E366" i="3"/>
  <c r="N365" i="3"/>
  <c r="E365" i="3"/>
  <c r="N364" i="3"/>
  <c r="E364" i="3"/>
  <c r="N363" i="3"/>
  <c r="E363" i="3"/>
  <c r="N362" i="3"/>
  <c r="E362" i="3"/>
  <c r="N361" i="3" l="1"/>
  <c r="E361" i="3"/>
  <c r="N360" i="3"/>
  <c r="E360" i="3"/>
  <c r="N359" i="3"/>
  <c r="E359" i="3"/>
  <c r="N358" i="3"/>
  <c r="E358" i="3"/>
  <c r="N357" i="3"/>
  <c r="E357" i="3"/>
  <c r="N356" i="3"/>
  <c r="E356" i="3"/>
  <c r="N351" i="3" l="1"/>
  <c r="E351" i="3"/>
  <c r="E353" i="3"/>
  <c r="N353" i="3"/>
  <c r="N355" i="3"/>
  <c r="E355" i="3"/>
  <c r="N354" i="3"/>
  <c r="E354" i="3"/>
  <c r="N352" i="3"/>
  <c r="E352" i="3"/>
  <c r="N350" i="3"/>
  <c r="E350" i="3"/>
  <c r="N345" i="3"/>
  <c r="E345" i="3"/>
  <c r="N342" i="3" l="1"/>
  <c r="E342" i="3"/>
  <c r="N338" i="3"/>
  <c r="E338" i="3"/>
  <c r="N336" i="3"/>
  <c r="E336" i="3"/>
  <c r="N334" i="3"/>
  <c r="E334" i="3"/>
  <c r="N331" i="3"/>
  <c r="E331" i="3"/>
  <c r="N344" i="3"/>
  <c r="E344" i="3"/>
  <c r="N340" i="3"/>
  <c r="E340" i="3"/>
  <c r="N337" i="3"/>
  <c r="E337" i="3"/>
  <c r="N335" i="3"/>
  <c r="E335" i="3"/>
  <c r="N332" i="3"/>
  <c r="E332" i="3"/>
  <c r="N330" i="3" l="1"/>
  <c r="E330" i="3"/>
  <c r="N329" i="3"/>
  <c r="E329" i="3"/>
  <c r="N327" i="3"/>
  <c r="E327" i="3"/>
  <c r="N325" i="3"/>
  <c r="E325" i="3"/>
  <c r="N323" i="3"/>
  <c r="E323" i="3"/>
  <c r="N321" i="3"/>
  <c r="E321" i="3"/>
  <c r="O57" i="5" l="1"/>
  <c r="E57" i="5"/>
  <c r="O56" i="5"/>
  <c r="E56" i="5"/>
  <c r="U55" i="5"/>
  <c r="O55" i="5"/>
  <c r="E55" i="5"/>
  <c r="O54" i="5"/>
  <c r="E54" i="5"/>
  <c r="O53" i="5"/>
  <c r="E53" i="5"/>
  <c r="U52" i="5"/>
  <c r="O52" i="5"/>
  <c r="E52" i="5"/>
  <c r="O51" i="5"/>
  <c r="E51" i="5"/>
  <c r="O50" i="5"/>
  <c r="E50" i="5"/>
  <c r="O49" i="5"/>
  <c r="E49" i="5"/>
  <c r="O48" i="5"/>
  <c r="E48" i="5"/>
  <c r="O47" i="5"/>
  <c r="E47" i="5"/>
  <c r="O46" i="5"/>
  <c r="E46" i="5"/>
  <c r="O45" i="5"/>
  <c r="E45" i="5"/>
  <c r="O44" i="5"/>
  <c r="E44" i="5"/>
  <c r="O43" i="5"/>
  <c r="E43" i="5"/>
  <c r="O42" i="5"/>
  <c r="E42" i="5"/>
  <c r="O41" i="5"/>
  <c r="E41" i="5"/>
  <c r="O40" i="5"/>
  <c r="E40" i="5"/>
  <c r="O39" i="5"/>
  <c r="E39" i="5"/>
  <c r="O38" i="5"/>
  <c r="E38" i="5"/>
  <c r="O37" i="5"/>
  <c r="E37" i="5"/>
  <c r="O36" i="5"/>
  <c r="E36" i="5"/>
  <c r="O35" i="5"/>
  <c r="E35" i="5"/>
  <c r="O34" i="5"/>
  <c r="E34" i="5"/>
  <c r="O33" i="5"/>
  <c r="E33" i="5"/>
  <c r="O32" i="5"/>
  <c r="E32" i="5"/>
  <c r="O31" i="5"/>
  <c r="E31" i="5"/>
  <c r="O30" i="5"/>
  <c r="E30" i="5"/>
  <c r="O29" i="5"/>
  <c r="E29" i="5"/>
  <c r="O28" i="5"/>
  <c r="E28" i="5"/>
  <c r="O27" i="5"/>
  <c r="E27" i="5"/>
  <c r="O26" i="5"/>
  <c r="E26" i="5"/>
  <c r="O25" i="5"/>
  <c r="E25" i="5"/>
  <c r="O24" i="5"/>
  <c r="E24" i="5"/>
  <c r="O23" i="5"/>
  <c r="E23" i="5"/>
  <c r="O22" i="5"/>
  <c r="E22" i="5"/>
  <c r="O21" i="5"/>
  <c r="E21" i="5"/>
  <c r="O20" i="5"/>
  <c r="E20" i="5"/>
  <c r="O19" i="5"/>
  <c r="E19" i="5"/>
  <c r="O18" i="5"/>
  <c r="E18" i="5"/>
  <c r="O17" i="5"/>
  <c r="E17" i="5"/>
  <c r="O16" i="5"/>
  <c r="E16" i="5"/>
  <c r="O15" i="5"/>
  <c r="E15" i="5"/>
  <c r="O14" i="5"/>
  <c r="E14" i="5"/>
  <c r="O13" i="5"/>
  <c r="E13" i="5"/>
  <c r="O12" i="5"/>
  <c r="E12" i="5"/>
  <c r="O11" i="5"/>
  <c r="E11" i="5"/>
  <c r="O10" i="5"/>
  <c r="E10" i="5"/>
  <c r="O9" i="5"/>
  <c r="E9" i="5"/>
  <c r="O8" i="5"/>
  <c r="E8" i="5"/>
  <c r="O7" i="5"/>
  <c r="E7" i="5"/>
  <c r="O6" i="5"/>
  <c r="E6" i="5"/>
  <c r="O5" i="5"/>
  <c r="E5" i="5"/>
  <c r="O4" i="5"/>
  <c r="E4" i="5"/>
  <c r="O3" i="5"/>
  <c r="E3" i="5"/>
  <c r="O2" i="5"/>
  <c r="E2" i="5"/>
  <c r="N328" i="3" l="1"/>
  <c r="E328" i="3"/>
  <c r="N326" i="3"/>
  <c r="E326" i="3"/>
  <c r="N324" i="3"/>
  <c r="E324" i="3"/>
  <c r="N322" i="3"/>
  <c r="E322" i="3"/>
  <c r="N320" i="3" l="1"/>
  <c r="E320" i="3"/>
  <c r="N318" i="3" l="1"/>
  <c r="E318" i="3"/>
  <c r="N316" i="3"/>
  <c r="E316" i="3"/>
  <c r="N314" i="3"/>
  <c r="E314" i="3"/>
  <c r="N312" i="3" l="1"/>
  <c r="E312" i="3"/>
  <c r="N317" i="3"/>
  <c r="E317" i="3"/>
  <c r="E311" i="3"/>
  <c r="N311" i="3"/>
  <c r="E313" i="3"/>
  <c r="N313" i="3"/>
  <c r="E315" i="3"/>
  <c r="N315" i="3"/>
  <c r="E319" i="3"/>
  <c r="N319" i="3"/>
  <c r="N310" i="3"/>
  <c r="E310" i="3"/>
  <c r="N309" i="3" l="1"/>
  <c r="E309" i="3"/>
  <c r="N308" i="3"/>
  <c r="E308" i="3"/>
  <c r="N307" i="3"/>
  <c r="E307" i="3"/>
  <c r="N304" i="3" l="1"/>
  <c r="E304" i="3"/>
  <c r="E301" i="3"/>
  <c r="E302" i="3"/>
  <c r="E303" i="3"/>
  <c r="E305" i="3"/>
  <c r="E306" i="3"/>
  <c r="E295" i="3"/>
  <c r="N306" i="3"/>
  <c r="N305" i="3"/>
  <c r="N303" i="3"/>
  <c r="N302" i="3"/>
  <c r="N301" i="3"/>
  <c r="N300" i="3" l="1"/>
  <c r="E300" i="3"/>
  <c r="N299" i="3"/>
  <c r="E299" i="3"/>
  <c r="N298" i="3" l="1"/>
  <c r="E298" i="3"/>
  <c r="N296" i="3"/>
  <c r="E296" i="3"/>
  <c r="N294" i="3"/>
  <c r="E294" i="3"/>
  <c r="N292" i="3"/>
  <c r="E292" i="3"/>
  <c r="N297" i="3"/>
  <c r="E297" i="3"/>
  <c r="N295" i="3"/>
  <c r="N293" i="3"/>
  <c r="E293" i="3"/>
  <c r="N291" i="3"/>
  <c r="E291" i="3"/>
  <c r="N286" i="3" l="1"/>
  <c r="E286" i="3"/>
  <c r="N288" i="3"/>
  <c r="E288" i="3"/>
  <c r="N290" i="3"/>
  <c r="E290" i="3"/>
  <c r="N289" i="3"/>
  <c r="E289" i="3"/>
  <c r="N287" i="3"/>
  <c r="E287" i="3"/>
  <c r="N285" i="3"/>
  <c r="E285" i="3"/>
  <c r="N284" i="3"/>
  <c r="E284" i="3"/>
  <c r="N283" i="3"/>
  <c r="E283" i="3"/>
  <c r="N270" i="3" l="1"/>
  <c r="N271" i="3"/>
  <c r="N272" i="3"/>
  <c r="N273" i="3"/>
  <c r="N274" i="3"/>
  <c r="N275" i="3"/>
  <c r="N276" i="3"/>
  <c r="N277" i="3"/>
  <c r="N278" i="3"/>
  <c r="N279" i="3"/>
  <c r="N280" i="3"/>
  <c r="N281" i="3"/>
  <c r="N282" i="3"/>
  <c r="E280" i="3"/>
  <c r="E278" i="3"/>
  <c r="E276" i="3"/>
  <c r="E282" i="3"/>
  <c r="E281" i="3"/>
  <c r="E279" i="3"/>
  <c r="E277" i="3"/>
  <c r="E275" i="3"/>
  <c r="E272" i="3" l="1"/>
  <c r="E271" i="3"/>
  <c r="E269" i="3"/>
  <c r="N269" i="3"/>
  <c r="E267" i="3"/>
  <c r="N267" i="3"/>
  <c r="E273" i="3"/>
  <c r="E274" i="3"/>
  <c r="E270" i="3"/>
  <c r="E268" i="3"/>
  <c r="E266" i="3"/>
  <c r="N266" i="3"/>
  <c r="N268" i="3"/>
  <c r="N260" i="3" l="1"/>
  <c r="E260" i="3"/>
  <c r="N253" i="3" l="1"/>
  <c r="N254" i="3"/>
  <c r="N255" i="3"/>
  <c r="N256" i="3"/>
  <c r="N257" i="3"/>
  <c r="N258" i="3"/>
  <c r="N259" i="3"/>
  <c r="N261" i="3"/>
  <c r="N262" i="3"/>
  <c r="N263" i="3"/>
  <c r="N264" i="3"/>
  <c r="N265" i="3"/>
  <c r="E263" i="3"/>
  <c r="E265" i="3"/>
  <c r="E259" i="3"/>
  <c r="E261" i="3"/>
  <c r="E262" i="3"/>
  <c r="E264" i="3"/>
  <c r="E258" i="3"/>
  <c r="E256" i="3"/>
  <c r="E257" i="3" l="1"/>
  <c r="E255" i="3"/>
  <c r="N251" i="3" l="1"/>
  <c r="E251" i="3"/>
  <c r="N243" i="3"/>
  <c r="E243" i="3"/>
  <c r="N245" i="3"/>
  <c r="E245" i="3"/>
  <c r="E250" i="3" l="1"/>
  <c r="N250" i="3"/>
  <c r="E253" i="3"/>
  <c r="E248" i="3"/>
  <c r="N248" i="3"/>
  <c r="E252" i="3"/>
  <c r="E254" i="3"/>
  <c r="N252" i="3"/>
  <c r="E249" i="3"/>
  <c r="E247" i="3"/>
  <c r="E246" i="3"/>
  <c r="E244" i="3"/>
  <c r="N244" i="3"/>
  <c r="N246" i="3"/>
  <c r="N207" i="3" l="1"/>
  <c r="E207" i="3"/>
  <c r="N241" i="3"/>
  <c r="E241" i="3"/>
  <c r="N239" i="3"/>
  <c r="E239" i="3"/>
  <c r="N242" i="3" l="1"/>
  <c r="E242" i="3"/>
  <c r="N240" i="3"/>
  <c r="E240" i="3"/>
  <c r="N238" i="3"/>
  <c r="E238" i="3"/>
  <c r="N247" i="3"/>
  <c r="N249" i="3"/>
  <c r="E237" i="3" l="1"/>
  <c r="E236" i="3"/>
  <c r="E235" i="3"/>
  <c r="E233" i="3"/>
  <c r="E234" i="3"/>
  <c r="N233" i="3"/>
  <c r="N234" i="3"/>
  <c r="N235" i="3"/>
  <c r="N236" i="3"/>
  <c r="N232" i="3"/>
  <c r="E232" i="3"/>
  <c r="N231" i="3"/>
  <c r="E231" i="3"/>
  <c r="E225" i="3" l="1"/>
  <c r="N225" i="3"/>
  <c r="N229" i="3"/>
  <c r="E229" i="3"/>
  <c r="N228" i="3"/>
  <c r="E228" i="3"/>
  <c r="N227" i="3"/>
  <c r="E227" i="3"/>
  <c r="N226" i="3"/>
  <c r="E226" i="3"/>
  <c r="N224" i="3"/>
  <c r="E224" i="3"/>
  <c r="E221" i="3" l="1"/>
  <c r="E223" i="3"/>
  <c r="N223" i="3"/>
  <c r="E230" i="3"/>
  <c r="N230" i="3"/>
  <c r="N237" i="3"/>
  <c r="N222" i="3" l="1"/>
  <c r="E222" i="3"/>
  <c r="N221" i="3"/>
  <c r="N220" i="3"/>
  <c r="E220" i="3"/>
  <c r="N219" i="3"/>
  <c r="E219" i="3"/>
  <c r="N218" i="3"/>
  <c r="E218" i="3"/>
  <c r="N217" i="3"/>
  <c r="E217" i="3"/>
  <c r="N216" i="3"/>
  <c r="E216" i="3"/>
  <c r="E214" i="3" l="1"/>
  <c r="N214" i="3"/>
  <c r="N212" i="3"/>
  <c r="N213" i="3"/>
  <c r="N215" i="3"/>
  <c r="E215" i="3"/>
  <c r="E213" i="3"/>
  <c r="E211" i="3" l="1"/>
  <c r="N211" i="3"/>
  <c r="E212" i="3"/>
  <c r="N210" i="3"/>
  <c r="E210" i="3"/>
  <c r="N209" i="3"/>
  <c r="E209" i="3"/>
  <c r="E201" i="3" l="1"/>
  <c r="E202" i="3"/>
  <c r="E203" i="3"/>
  <c r="E204" i="3"/>
  <c r="N201" i="3"/>
  <c r="N202" i="3"/>
  <c r="N203" i="3"/>
  <c r="N204" i="3"/>
  <c r="E196" i="3"/>
  <c r="E191" i="3"/>
  <c r="N191" i="3"/>
  <c r="E192" i="3"/>
  <c r="N192" i="3"/>
  <c r="E193" i="3"/>
  <c r="N193" i="3"/>
  <c r="E194" i="3"/>
  <c r="N194" i="3"/>
  <c r="E195" i="3"/>
  <c r="N195" i="3"/>
  <c r="N196" i="3"/>
  <c r="E197" i="3"/>
  <c r="N197" i="3"/>
  <c r="E198" i="3"/>
  <c r="E199" i="3"/>
  <c r="E200" i="3"/>
  <c r="E205" i="3"/>
  <c r="E206" i="3"/>
  <c r="E208" i="3"/>
  <c r="N198" i="3"/>
  <c r="N199" i="3"/>
  <c r="N200" i="3"/>
  <c r="N205" i="3"/>
  <c r="N206" i="3"/>
  <c r="N208" i="3"/>
  <c r="N188" i="3" l="1"/>
  <c r="E188" i="3"/>
  <c r="N186" i="3"/>
  <c r="E186" i="3"/>
  <c r="N190" i="3"/>
  <c r="E190" i="3"/>
  <c r="N189" i="3"/>
  <c r="E189" i="3"/>
  <c r="N187" i="3"/>
  <c r="E187" i="3"/>
  <c r="N182" i="3" l="1"/>
  <c r="E182" i="3"/>
  <c r="N185" i="3"/>
  <c r="E185" i="3"/>
  <c r="N184" i="3"/>
  <c r="E184" i="3"/>
  <c r="N183" i="3"/>
  <c r="E183" i="3"/>
  <c r="N181" i="3"/>
  <c r="E181" i="3"/>
  <c r="N180" i="3"/>
  <c r="E180" i="3"/>
  <c r="N178" i="3" l="1"/>
  <c r="N179" i="3"/>
  <c r="E179" i="3"/>
  <c r="N174" i="3" l="1"/>
  <c r="E174" i="3"/>
  <c r="N171" i="3"/>
  <c r="E171" i="3"/>
  <c r="N169" i="3"/>
  <c r="E169" i="3"/>
  <c r="N166" i="3"/>
  <c r="E166" i="3"/>
  <c r="E175" i="3"/>
  <c r="N175" i="3"/>
  <c r="E176" i="3"/>
  <c r="N176" i="3"/>
  <c r="E177" i="3"/>
  <c r="N177" i="3"/>
  <c r="E172" i="3"/>
  <c r="N172" i="3"/>
  <c r="E173" i="3"/>
  <c r="N173" i="3"/>
  <c r="N170" i="3"/>
  <c r="E170" i="3"/>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7" i="3"/>
  <c r="N168" i="3"/>
  <c r="E164" i="3"/>
  <c r="E162" i="3"/>
  <c r="E158" i="3"/>
  <c r="E168" i="3"/>
  <c r="E167" i="3"/>
  <c r="E165" i="3"/>
  <c r="E163" i="3"/>
  <c r="E161" i="3"/>
  <c r="E160" i="3"/>
  <c r="E159" i="3"/>
  <c r="E155" i="3" l="1"/>
  <c r="E157" i="3"/>
  <c r="E156" i="3"/>
  <c r="E154" i="3"/>
  <c r="E149" i="3" l="1"/>
  <c r="E150" i="3"/>
  <c r="E151" i="3"/>
  <c r="E152" i="3"/>
  <c r="E153" i="3"/>
  <c r="E148" i="3" l="1"/>
  <c r="E147" i="3"/>
  <c r="E146" i="3"/>
  <c r="E132" i="3"/>
  <c r="E119" i="3" l="1"/>
  <c r="E145" i="3"/>
  <c r="E144" i="3"/>
  <c r="E143" i="3" l="1"/>
  <c r="E142" i="3"/>
  <c r="E141" i="3"/>
  <c r="E137" i="3" l="1"/>
  <c r="E140" i="3" l="1"/>
  <c r="E139" i="3"/>
  <c r="E138" i="3" l="1"/>
  <c r="E136" i="3"/>
  <c r="E135" i="3"/>
  <c r="E134" i="3" l="1"/>
  <c r="E133" i="3"/>
  <c r="E131" i="3" l="1"/>
  <c r="E130" i="3" l="1"/>
  <c r="E129" i="3"/>
  <c r="E128" i="3"/>
  <c r="E127" i="3"/>
  <c r="E126" i="3" l="1"/>
  <c r="E125" i="3"/>
  <c r="E124" i="3"/>
  <c r="E120" i="3"/>
  <c r="E123" i="3" l="1"/>
  <c r="E122" i="3"/>
  <c r="E121" i="3"/>
  <c r="E118" i="3" l="1"/>
  <c r="E117" i="3"/>
  <c r="E116" i="3"/>
  <c r="E115" i="3"/>
  <c r="E114" i="3"/>
  <c r="E113" i="3"/>
  <c r="E112" i="3"/>
  <c r="E111" i="3"/>
  <c r="E106" i="3" l="1"/>
  <c r="E110" i="3"/>
  <c r="E109" i="3"/>
  <c r="E108" i="3"/>
  <c r="E107" i="3"/>
  <c r="E105" i="3"/>
  <c r="E104" i="3"/>
  <c r="E103" i="3"/>
  <c r="E102" i="3" l="1"/>
  <c r="E101" i="3"/>
  <c r="E100" i="3"/>
  <c r="E99" i="3" l="1"/>
  <c r="E98" i="3"/>
  <c r="E97" i="3"/>
  <c r="E96" i="3"/>
  <c r="E95" i="3"/>
  <c r="E94" i="3" l="1"/>
  <c r="E93" i="3"/>
  <c r="E92" i="3"/>
  <c r="E91" i="3"/>
  <c r="E90" i="3"/>
  <c r="E89" i="3"/>
  <c r="E88" i="3"/>
  <c r="E87" i="3" l="1"/>
  <c r="E73" i="3"/>
  <c r="E86" i="3" l="1"/>
  <c r="E85" i="3"/>
  <c r="E84" i="3"/>
  <c r="E83" i="3" l="1"/>
  <c r="E8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4" i="3"/>
  <c r="E75" i="3"/>
  <c r="E76" i="3"/>
  <c r="E77" i="3"/>
  <c r="E78" i="3"/>
  <c r="E79" i="3"/>
  <c r="E80" i="3"/>
  <c r="E81" i="3"/>
  <c r="E2" i="3"/>
  <c r="N2" i="3" l="1"/>
</calcChain>
</file>

<file path=xl/sharedStrings.xml><?xml version="1.0" encoding="utf-8"?>
<sst xmlns="http://schemas.openxmlformats.org/spreadsheetml/2006/main" count="10783" uniqueCount="1793">
  <si>
    <t>Srl No</t>
  </si>
  <si>
    <t>CR/Issue Description</t>
  </si>
  <si>
    <t>Category</t>
  </si>
  <si>
    <t>Severity</t>
  </si>
  <si>
    <t>Status</t>
  </si>
  <si>
    <t>Area</t>
  </si>
  <si>
    <t>CR</t>
  </si>
  <si>
    <t>Production</t>
  </si>
  <si>
    <t>Quality</t>
  </si>
  <si>
    <t>Maintenance</t>
  </si>
  <si>
    <t xml:space="preserve">MI/OPC </t>
  </si>
  <si>
    <t>P1 - Critical</t>
  </si>
  <si>
    <t>P2 - High</t>
  </si>
  <si>
    <t>P4 - Low</t>
  </si>
  <si>
    <t>Closed</t>
  </si>
  <si>
    <t>Remarks</t>
  </si>
  <si>
    <t>User was not able to Process LOIPRO in MES for testing of StandAlone Line. LOIPRO message was getting failed.</t>
  </si>
  <si>
    <t>User has done the Wrong Configuration. After correct configuration User was able to Process LOIPRO message.</t>
  </si>
  <si>
    <t>User has done the Wrong Configuration. After correct configuration User was able to Process LOIPRO message. Training is also given to user about the configuration.</t>
  </si>
  <si>
    <t>User has reported issue that he was not able to do the Quality Test in QEX screen, he was getting some error.</t>
  </si>
  <si>
    <t>One of the Key user has reported the Issue that he is not able to see the Cycle time for all the Workstation at one time.</t>
  </si>
  <si>
    <t>Development Required.</t>
  </si>
  <si>
    <t>Done testing for standalone line with key user. For processing of LOIPRO and other MES Process</t>
  </si>
  <si>
    <t>Analyze the Quality Data with Key User.</t>
  </si>
  <si>
    <t>P3 - Medium</t>
  </si>
  <si>
    <t>Issue</t>
  </si>
  <si>
    <t>Other Activity</t>
  </si>
  <si>
    <t>Start Date</t>
  </si>
  <si>
    <t>Done the testing with key user.</t>
  </si>
  <si>
    <t>NA</t>
  </si>
  <si>
    <t>After LOIPRO process multiple Operations is visible for operation No 60.</t>
  </si>
  <si>
    <t>Not able to reproduce the issue. Issue was Not Found.</t>
  </si>
  <si>
    <t>In PD STANDARD STATION REPORT user is only able to see the value entered by operator. But he should be able to see the value entered by Quality Inspector. Sometimes Operator and Inspector entered different value for the same test. In future they required the value entered by both to analyze the issue.</t>
  </si>
  <si>
    <t>In IPQC QUALITY GATE REPORT user is only able to see the value entered by Quality Inspector. But he should be able to see the value entered by Operator. Sometimes Operator and Inspector entered different value for the same test. In future they required the value entered by both to analyze the issue.</t>
  </si>
  <si>
    <t>Done Testing with Key User for Moving Line. This testin was required for Data Mining.</t>
  </si>
  <si>
    <t>User was not able to Process LOIPRO in MES for testing in Hyvinkaa.</t>
  </si>
  <si>
    <t>Facility</t>
  </si>
  <si>
    <t>Kunshan</t>
  </si>
  <si>
    <t>Hyvinkaa</t>
  </si>
  <si>
    <t>User was not able to see Cycle Time &amp; Cycle Time duration for some records</t>
  </si>
  <si>
    <t>Wrong Configuration was done. RCA is uploaded in sharepoint.</t>
  </si>
  <si>
    <t>Resolved</t>
  </si>
  <si>
    <t>User</t>
  </si>
  <si>
    <t>User was not able to see Cycle Time for SO (36072026, 36071889,36068645, 36070873) in the Cycle Time For WorkStation Report.</t>
  </si>
  <si>
    <t>Resolution Date</t>
  </si>
  <si>
    <t>Incident No</t>
  </si>
  <si>
    <t>Open</t>
  </si>
  <si>
    <t>Accepted</t>
  </si>
  <si>
    <t>Pending Customer</t>
  </si>
  <si>
    <t>Work In Progress</t>
  </si>
  <si>
    <t>Working Solution</t>
  </si>
  <si>
    <t>Liinakoski Juha</t>
  </si>
  <si>
    <t>Tang Xian Fei</t>
  </si>
  <si>
    <t>GUO Hui Min</t>
  </si>
  <si>
    <t>SMOI-IM0001001922</t>
  </si>
  <si>
    <t>SMOI-IM0000995983</t>
  </si>
  <si>
    <t>Li Chao, Leon</t>
  </si>
  <si>
    <t xml:space="preserve">In POE screen ,we cannot confirm the packing workstation，the system prompt: Quality checks not completed (attached2).
But in POE quality tab there is nothing (attached1) …. In QEX also like this
</t>
  </si>
  <si>
    <t xml:space="preserve">As per my investigation the operation 130 for SO 36072026 ,is in waiting status. Please first start the operation and then try to confirm this operation.
after doing this activity please let me know  issue is resolved or not.
</t>
  </si>
  <si>
    <t xml:space="preserve">SMOI-IM0001003610     </t>
  </si>
  <si>
    <t>SMOI-IM0001003608</t>
  </si>
  <si>
    <t>Loipro Message was failed. (Unexpected exception occurred when trying to invoke stored procedure: AP_MAV_Calculation. 
Exception: Transaction count after EXECUTE indicates a mismatching number of BEGIN and COMMIT statements. Previous count = 1, current count = 0.
)</t>
  </si>
  <si>
    <t>This issue is occurred because in “AP_MAV_Calculation”  SP COMMIT key word is used without BEGIN TRANSACTION keywords.
To resolve this issue we need to change the code, so we have not actually tested the resolution.</t>
  </si>
  <si>
    <t>Loipro Message was failed. (Failed to execute Query function. Exception: Invalid object name dbo.AF_WipOperation_GetCycleTimeForOperation'.   
)</t>
  </si>
  <si>
    <t xml:space="preserve">Failed to execute Query function. Exception: Invalid object name dbo.AF_WipOperation_GetCycleTimeForOperation'.   
To resolve this issue we need to deploy “AF_WipOperation_GetCycleTimeForOperation” function on this server. </t>
  </si>
  <si>
    <t>Loipro Message was failed. ([InternalXMLParser Error]: LiteralID: FlexNet.FunctionInterpreter.BusinessRules.Functions.ShowMessageResult.Failure, 
ongDescription: K1X_WSSSetupIsNotCorrect WorkCenter: KNE1EPAC, Operation: 0160  
)</t>
  </si>
  <si>
    <t>Configuration Issue No Setup found in WSS screen for operation "160"
Need to do the correct configuration for the KNE1EPAC in WSS Screen.</t>
  </si>
  <si>
    <t>Loipro Message was failed. (Web Exception Thrown In SAPXIAdapter.Send. [Error]: The request was aborted: The request was canceled. [Stack Trace]:    
  at System.Web.Services.Protocols.WebClientProtocol.GetWebResponse(WebRequest request)
   at System.Web.Services.Protocols.HttpWebClientProtocol.GetWebResponse(WebRequest request)
   at System.Web.Services.Protocols.SoapHttpClientProtocol.Invoke(String methodName, Object[] parameters)
   at FlexNet.SystemServices.Xml.JobActionProcessor.SAPXIAdapterSend.Send(String transactionName, String message) 
)</t>
  </si>
  <si>
    <t>It seem that there was a connection drop at that moment.
After reprocess the Job is successful.</t>
  </si>
  <si>
    <t>All the failed message is from SAP (Z03). This message is failed because material not find in the MES for this LOIPRO.</t>
  </si>
  <si>
    <t>Durier Chantal</t>
  </si>
  <si>
    <t>Week No</t>
  </si>
  <si>
    <t>Configuration</t>
  </si>
  <si>
    <t>Coding Required</t>
  </si>
  <si>
    <t>Loipro Message was failed. ([InternalXMLParser Error]: LiteralID: FlexNet.FunctionInterpreter.BusinessRules.Functions.ShowMessageResult.Failure, 
 LongDescription: K1X_WSSSetupIsNotCorrect WorkCenter: KNE1CPR1, Operation: 0020
)</t>
  </si>
  <si>
    <t>CConfiguration Issue No Workcenter found with the name KNE1CPR1”.
Need to create the WorkCenter “KNE1CPR1” and other required configuration for workcenter.</t>
  </si>
  <si>
    <t>Type</t>
  </si>
  <si>
    <t>Hyinkaa failed message monitoring of 25.11.2016</t>
  </si>
  <si>
    <t>Xian Fei</t>
  </si>
  <si>
    <t>Hyinkaa failed message monitoring of 28.11.2016</t>
  </si>
  <si>
    <t>All the failed message list and RCA document is submitted to KONE.</t>
  </si>
  <si>
    <t>All the failed message list and RCA document Is submitted to KONE.</t>
  </si>
  <si>
    <t>Juha has asked to do the testing of one schenerio where all the unused logistic unit will be automatically delete from the MES system.</t>
  </si>
  <si>
    <t>Jani</t>
  </si>
  <si>
    <t>Jani has asked to perform  a test case related to data visiblity on POD-50 screen. It required some configuration.</t>
  </si>
  <si>
    <t>To perform this case firrst we need to understand the required configuration. So  provided and explained him where and what configuration I required . Document will be provided by ITC.</t>
  </si>
  <si>
    <t>When user take Remote Login of server &amp; Open CWS screen from Desktop Client not able to see any data on screen. But the user is able to see data on CWS screen when he opens Desktop client from his local machine.</t>
  </si>
  <si>
    <t xml:space="preserve">AS per our investigation it is observed that if “http://kunmesweb.konenet.com” this URL is not added in trusted sites then the above issue is occurred.To resolve this issue we have added this URL into the trusted site. </t>
  </si>
  <si>
    <t>I have checked the logistic unit it is deleting. Document will be privided by ITC.</t>
  </si>
  <si>
    <t>TTP 3DS</t>
  </si>
  <si>
    <t>Resolution Day</t>
  </si>
  <si>
    <t>Hyinkaa failed message monitoring of 29.11.2016</t>
  </si>
  <si>
    <t>Hyinkaa failed message monitoring of 30.11.2016</t>
  </si>
  <si>
    <t>SMOI-IM0001016394</t>
  </si>
  <si>
    <t>SMOI-IM0001016399</t>
  </si>
  <si>
    <t>KONE - MES system QEX screen the take a picture function failure</t>
  </si>
  <si>
    <t>SMOI-IM0001018024</t>
  </si>
  <si>
    <t>Hyinkaa failed message monitoring of 01.12.2016</t>
  </si>
  <si>
    <t>SMOI-IM0001019588</t>
  </si>
  <si>
    <t>User was not able to transfer the LOIPRO  for standalone line it was getting failed in MES.</t>
  </si>
  <si>
    <t>The root cause is in Z04 system, the routing is lost.</t>
  </si>
  <si>
    <t>SMOI-IM0001020342</t>
  </si>
  <si>
    <t xml:space="preserve">There is no confirmation messages in job history for order 5379226 in kunshan MES prod system, </t>
  </si>
  <si>
    <t xml:space="preserve">Li Chao,Leon </t>
  </si>
  <si>
    <t>User is able to see the deactivated Workstation in POD-10 screen while changing the routing. User do not want to see the deactivated Workstation in the Workstation Dropdown.</t>
  </si>
  <si>
    <t>Need enhancement to resolve this issue.</t>
  </si>
  <si>
    <t>Production Confirmation message is not received in SAP for operation No 50 to 120.</t>
  </si>
  <si>
    <t>Issue Raised By Solie for setting of Subsitution flag based on the configuration on the OGC screen.</t>
  </si>
  <si>
    <t>Kangastupa-Ahola Soile</t>
  </si>
  <si>
    <t>One test case is passed one is failed already replied to the Soile.</t>
  </si>
  <si>
    <t>Enhancement</t>
  </si>
  <si>
    <t>Material Availablity Issue In Hyvinkaa.</t>
  </si>
  <si>
    <t xml:space="preserve">As per my analysis this error comes due to time out. in SAP at that moment.
According to the HTTP specification, 500 "Internal Server Error" occurs when the server encounters an unexpected condition which prevents it from fulfilling the HTTP request. RCA is submitted.
</t>
  </si>
  <si>
    <t>Hyinkaa failed message monitoring of 02.12.2016 to 4-12-2016</t>
  </si>
  <si>
    <t>Hyinkaa failed message monitoring of 05-12-2016 to 06-12-2016</t>
  </si>
  <si>
    <t>MES printer setup failure</t>
  </si>
  <si>
    <t>SMOI-IM0001025068</t>
  </si>
  <si>
    <t>While connecting with server through tablet use proper connection string. if It is required then also include the domain name into the connection string.
Eg. User has do use “KUNMESWEB.KONENET.COM” this URL for Kunshan production.
Issue is resolved after using the proper connection string.</t>
  </si>
  <si>
    <t>Hyinkaa failed message monitoring of 12-12-2016</t>
  </si>
  <si>
    <t>Hyinkaa failed message monitoring of 13-12-2016</t>
  </si>
  <si>
    <t>Hyinkaa failed message monitoring of 7-12-2016</t>
  </si>
  <si>
    <t>Hyinkaa failed message monitoring of 14-12-2016</t>
  </si>
  <si>
    <t>Hyinkaa failed message monitoring of 15-12-2016</t>
  </si>
  <si>
    <t>Juha reported issue that user can see all the workstation in the POE screen after configuration only few workstation in CWS screen.</t>
  </si>
  <si>
    <t>Hyinkaa failed message monitoring of 16-12-2016 to 18-12-2016</t>
  </si>
  <si>
    <t>LOI PRO message failure in the kunshan server</t>
  </si>
  <si>
    <t>Workcenter Configuration is missing in the server.</t>
  </si>
  <si>
    <t>SMOI-IM0001035508</t>
  </si>
  <si>
    <t>Hyinkaa failed message monitoring of 19-12-2016</t>
  </si>
  <si>
    <t>Hyinkaa failed message monitoring of 20-12-2016</t>
  </si>
  <si>
    <t>SMOI-IM0001040831</t>
  </si>
  <si>
    <t xml:space="preserve"> User cannot confirm an order No. in MES PRO Server Order NO.: 36069655
Workstation:90
</t>
  </si>
  <si>
    <t>Every message is success from MES waiting for SAP Comment.</t>
  </si>
  <si>
    <t>All the installation and configuration is done in MES and tested waiting for user confirmation.
Usre has confirmed that issue is resoved.</t>
  </si>
  <si>
    <t>Hyinkaa failed message monitoring of 21-12-2016</t>
  </si>
  <si>
    <t>SMOI-IM0001042931</t>
  </si>
  <si>
    <t>Hyinkaa failed message monitoring of 22-12-2016</t>
  </si>
  <si>
    <t xml:space="preserve">KONE - POE cannot confirm workstation </t>
  </si>
  <si>
    <t>Hyinkaa failed message monitoring from  23-12-2016 to 26-12-2016</t>
  </si>
  <si>
    <t>Having issue with downloading report from SQL Server Reporting Services</t>
  </si>
  <si>
    <t>SMOI-IM0001044583</t>
  </si>
  <si>
    <t>Hyinkaa failed message monitoring of 27-12-2016</t>
  </si>
  <si>
    <t>Pending Vendor</t>
  </si>
  <si>
    <t>User is not able to see the Data on POE , POD Screen</t>
  </si>
  <si>
    <t>SMOI-IM0001054072</t>
  </si>
  <si>
    <t>SMOI-IM0001066817</t>
  </si>
  <si>
    <t>Wrong Time on Email for Andon System</t>
  </si>
  <si>
    <t>This is L3 Issue when we asked him they pull their hand and told that it's a KONE IT issue . Then we again do the investgation and solved that issue.</t>
  </si>
  <si>
    <t>waiting for the Customer feedback. Workaround is provided permanent solution will be provided by 3DS</t>
  </si>
  <si>
    <t>It seems that issue is only appear once in a while when the server or network performance is slow and also it is taking time only on first attempt.
Need to optimize the query we are regularly monitoring this will provide you the final feedback soon. We have opened the ticket to 3DS</t>
  </si>
  <si>
    <t>User has reported the four issue.
1. User is not able to create the Andon.
2. User is not able to close the Andon
3. Workstation Was not visible
4. issue raised regarding the layout of the screen.</t>
  </si>
  <si>
    <t>SMOI-IM0001077979</t>
  </si>
  <si>
    <t>Configuration / Enhancement</t>
  </si>
  <si>
    <t>Monitoring of job failed in Kunshan server</t>
  </si>
  <si>
    <t>No failed jobs found</t>
  </si>
  <si>
    <t>Working on user instrution document of put away</t>
  </si>
  <si>
    <t>Priner setup document</t>
  </si>
  <si>
    <t>Working on user instrution document of Receiving</t>
  </si>
  <si>
    <t>Document is uploaded in sharepoint</t>
  </si>
  <si>
    <t>Working on user instrution document of picking</t>
  </si>
  <si>
    <t>Working on the performance issue of Hyvinkaa</t>
  </si>
  <si>
    <t>Metso Lasse</t>
  </si>
  <si>
    <t>Regularly monitoring the Performncae of the overall MES system.</t>
  </si>
  <si>
    <t>Workaround is provided now user is able to see the data on the POE and POD screen.
working on the other problem that user is able to see the data of other workcenter s well which is not configure on the POE screen. Now user is able to see the data RCA is uploaded in the shareoint</t>
  </si>
  <si>
    <t>Two problem was raised in this issue one problem is resolved for second problem query change is required we have raised the ticket to 3DS with solution. 3DS is not able to reproduce the issue.</t>
  </si>
  <si>
    <t>Working on user instrution document of Inventory Screens</t>
  </si>
  <si>
    <t>We have raised this ticket to 3DS they send back the ticket with the remark that it is a network issue. We are waiting the user response to create this ticket to GSD.
We have opened the ticket to GSD and wating for their response. For other issue in ticket waiting the response from3DS</t>
  </si>
  <si>
    <t>Document will be uploaded in the sharepoint after internal review.</t>
  </si>
  <si>
    <t>3DS resolution Time from tool</t>
  </si>
  <si>
    <t>Working on user instrution document of POE Screens</t>
  </si>
  <si>
    <t>Performance Monitoring</t>
  </si>
  <si>
    <t>Result is shared with team</t>
  </si>
  <si>
    <t>Shantanu</t>
  </si>
  <si>
    <t>Nice label installation</t>
  </si>
  <si>
    <t>Janne Kollin</t>
  </si>
  <si>
    <t>SMOI-IM0001129270</t>
  </si>
  <si>
    <t>failed job investifgation of kunshan production server.</t>
  </si>
  <si>
    <t>RCA is submitted to user waiting for his response.</t>
  </si>
  <si>
    <t>SMOI-IM0001129076</t>
  </si>
  <si>
    <t>KONE - User reports cannot create pitch time in MES system</t>
  </si>
  <si>
    <t>KONE - Create workstation with copy button</t>
  </si>
  <si>
    <t>SMOI-IM0001131946</t>
  </si>
  <si>
    <t>KONE-can't transfer data from SAP to MES system</t>
  </si>
  <si>
    <t>Problem is in SAP side. RCA will be updated in the sharepoint</t>
  </si>
  <si>
    <t>SMOI-IM0001131933</t>
  </si>
  <si>
    <t>IM0014639951</t>
  </si>
  <si>
    <t>Ticket Raised To GSD</t>
  </si>
  <si>
    <t>Issue is in product level will dicuss with user for creation of TTP.</t>
  </si>
  <si>
    <t xml:space="preserve"> Wrong configuration for downtime in MES system</t>
  </si>
  <si>
    <t>SMOI-IM0001141682</t>
  </si>
  <si>
    <t>Functional- Wrong description in down time screen of POE_ESC</t>
  </si>
  <si>
    <t>Solution is provided to user. RCA document is updated in sharepoint</t>
  </si>
  <si>
    <t>SMOI-IM0001141479</t>
  </si>
  <si>
    <t xml:space="preserve">wrong Configuration was done. </t>
  </si>
  <si>
    <t>status is updated in the shared file</t>
  </si>
  <si>
    <t>Nice label software is installed on the server.</t>
  </si>
  <si>
    <t>Issue explained to user</t>
  </si>
  <si>
    <t>SMOI-IM0001151357</t>
  </si>
  <si>
    <t>SMOI-IM0001151097</t>
  </si>
  <si>
    <t>SMOI-IM0001150914</t>
  </si>
  <si>
    <t>SMOI-IM0001153384</t>
  </si>
  <si>
    <t>KONE - Language version not right- ID:CHNHMGUO</t>
  </si>
  <si>
    <t>KONE - MES - Can't modify downtime template</t>
  </si>
  <si>
    <t>KONE - MES report system error can not be used</t>
  </si>
  <si>
    <t>When user giving the Print command from POE and RCV screen, First time label was not printed in second print attempt two label was printed with the identical data.</t>
  </si>
  <si>
    <t>when I tried to  give the printout from RCV screen print was not  coming.</t>
  </si>
  <si>
    <t>Timo</t>
  </si>
  <si>
    <t>Nice Label Automation configuration is updated.</t>
  </si>
  <si>
    <t>Template of the label is modified witj the help of Nice label designer application.</t>
  </si>
  <si>
    <t>Issue Is resolved and detailed RCA is uploaded in SharePoint.</t>
  </si>
  <si>
    <t>Infrastructure</t>
  </si>
  <si>
    <t>Issue is in infrastructue side now it is resolved.</t>
  </si>
  <si>
    <t>Profile Prepration For Optimized performance</t>
  </si>
  <si>
    <t>RCA Creation By chinmay for different Issues</t>
  </si>
  <si>
    <t>RCA Creation By Rajat for different Issues</t>
  </si>
  <si>
    <t>Chantal</t>
  </si>
  <si>
    <t>Pre Production Clean up Activities</t>
  </si>
  <si>
    <t xml:space="preserve">Can't get any information in Employee maintenance screen and Equipment explorer screen </t>
  </si>
  <si>
    <t>SMOI-IM0001168547</t>
  </si>
  <si>
    <t>Issue is not reproduced and it is closed</t>
  </si>
  <si>
    <t>SMOI-IM0001175410</t>
  </si>
  <si>
    <t>Regarding failed job on Kunshan P server</t>
  </si>
  <si>
    <t>Standard operation is taking so much time and it is getting expired. We have raised the TTP to 3DS for  optimization of standard operation</t>
  </si>
  <si>
    <t>MES outbound address switching between Z02 and Z03</t>
  </si>
  <si>
    <t>Soile</t>
  </si>
  <si>
    <t>Nice label configuration document creation.</t>
  </si>
  <si>
    <t>activity is done twice as asked by soile and oilli</t>
  </si>
  <si>
    <t>Preproduction clean up  activities document creation</t>
  </si>
  <si>
    <t>RCA Creation for Nice Label Issue by Rajat</t>
  </si>
  <si>
    <t>SMOI-IM0001195350</t>
  </si>
  <si>
    <t>POE and QEX No quality check list   (36075151 /36075153 )</t>
  </si>
  <si>
    <t>SMOI-IM0001192295</t>
  </si>
  <si>
    <t>wrong labour hour in SAP system for production KM_TM</t>
  </si>
  <si>
    <t>inconsistent labour hour in MES system and report for workstation KCC2ML02_WP4</t>
  </si>
  <si>
    <t>SMOI-IM0001192239</t>
  </si>
  <si>
    <t>User is unable to find workstation KCC2HL021/KCC2HL022 in workstation drop-down menu when do the StatisticalQualityReport from SQL Server Reporting Services</t>
  </si>
  <si>
    <t>SMOI-IM0001182176</t>
  </si>
  <si>
    <t>Issue can be checked  after resolution of the issue no  SMOI-IM0001150914.
issue is resolved</t>
  </si>
  <si>
    <t>TTP has raised to 3DS with Solution.
Modification of template is resolved other part is under discussion between KONE and 3DS.</t>
  </si>
  <si>
    <t>Configuration was missing.We are not able to see KCC2HL021/KCC2HL022 Work Stations in StatisticalQualityReport because configuration is missing on Production Server.</t>
  </si>
  <si>
    <t>Profile status is shared with the team</t>
  </si>
  <si>
    <t>Nice label Installation document creation.</t>
  </si>
  <si>
    <t>switch the SAP PI connection to Z02 from Z03 and again to Z03 from Z02 as asked by Olli.</t>
  </si>
  <si>
    <t>switch the SAP PI connection to Z02 from Z03 and again to Z03 from Z02 as asked by Soile</t>
  </si>
  <si>
    <t>olli</t>
  </si>
  <si>
    <t>Preproduction cleanup activities document and it is uploaded in the SharePoint.</t>
  </si>
  <si>
    <t>Working on the other screens work instruction document</t>
  </si>
  <si>
    <t>SP4 Installation is done on the Hyvinkaa servers</t>
  </si>
  <si>
    <t>Installation is done</t>
  </si>
  <si>
    <t>RCA Creation for Report issue by Chinmay</t>
  </si>
  <si>
    <t>SMOI-IM0001204874</t>
  </si>
  <si>
    <t>It was a printer name issue after correction it works fine</t>
  </si>
  <si>
    <t>Not able to see the Title, Description in other profile language when entered in one profile language</t>
  </si>
  <si>
    <t>Printer was not working for LU from receiving screen</t>
  </si>
  <si>
    <t>SLA Breached</t>
  </si>
  <si>
    <t>SR</t>
  </si>
  <si>
    <t>NO</t>
  </si>
  <si>
    <t>YES</t>
  </si>
  <si>
    <t>switch the SAP PI connection to Z02 from Z03 .</t>
  </si>
  <si>
    <t>switch the SAP PI connection to Z03 from Z02</t>
  </si>
  <si>
    <t>activity is done.</t>
  </si>
  <si>
    <t>Pekka</t>
  </si>
  <si>
    <t>KONE - Wrong cycletime display for WP5(OP060)</t>
  </si>
  <si>
    <t>3DS Start Date</t>
  </si>
  <si>
    <t>3DS End Date</t>
  </si>
  <si>
    <t>SMOI-IM0001214899</t>
  </si>
  <si>
    <t xml:space="preserve"> Can't create Andon In MES system</t>
  </si>
  <si>
    <t>In Production standard Operation "ANDON.SendEmail_Action" is missing we have raised the TTP no 40 for this</t>
  </si>
  <si>
    <t>Information in StatisticalQuality Report for MES system is not correct</t>
  </si>
  <si>
    <t>SMOI-IM0001217623</t>
  </si>
  <si>
    <t xml:space="preserve">MES IPQC quality gate reporting CTQ CTS indicators is wrong </t>
  </si>
  <si>
    <t>SMOI-IM0001195163</t>
  </si>
  <si>
    <t>Wrong data was flown from MES to SAP nothing is wrong in SAP</t>
  </si>
  <si>
    <t>I have provied the Root cause later I got the info ,the whole functinality related to that is changed in  quality server pending to deploy on the production server because of user testing. I have also shared my observation from Quality server.</t>
  </si>
  <si>
    <t>RCA Creation for Report issue by Rajat</t>
  </si>
  <si>
    <t>FIPB 4018 was not working from POE Screen.</t>
  </si>
  <si>
    <t>It Was a configuration issue</t>
  </si>
  <si>
    <t>Their is calculation mismatch in two different query.
We have raised TTP  No-41 to 3DS.
Issue is closed as discussed in the meeting on 30-03-2017</t>
  </si>
  <si>
    <t xml:space="preserve"> No labor hour transfer from MES to Z04</t>
  </si>
  <si>
    <t>SMOI-IM0001236419</t>
  </si>
  <si>
    <t>FailOver Test Schenerio</t>
  </si>
  <si>
    <t>All the updates is provided via mail</t>
  </si>
  <si>
    <t>file is shared with Timo</t>
  </si>
  <si>
    <t>SMOI-IM0001248127</t>
  </si>
  <si>
    <t>SMOI-IM0001250332</t>
  </si>
  <si>
    <t xml:space="preserve">User Is not able to confirm the Opeartion.
36067748   KCC2ML02_WP5
36067205   KCC2OP011
36075483  KCC2OP021
</t>
  </si>
  <si>
    <t>Different cycle time visible on POE screen for the workstation KCC2ML02_WP6</t>
  </si>
  <si>
    <t>Sanity Testing on Kunshan Production server</t>
  </si>
  <si>
    <t>file is shared with Chantal</t>
  </si>
  <si>
    <t>Fail Over testing with marco for Hyvinkaa</t>
  </si>
  <si>
    <t>Finding is shared with team</t>
  </si>
  <si>
    <t>Marco</t>
  </si>
  <si>
    <t xml:space="preserve">Resolution of one problem in this issue is already provided. 
For second case TTP is raised to 3DS. </t>
  </si>
  <si>
    <t>Issue Is resolved .</t>
  </si>
  <si>
    <t>Issue Is resolved.</t>
  </si>
  <si>
    <t xml:space="preserve">Issue Is resolved. </t>
  </si>
  <si>
    <t xml:space="preserve">User is created </t>
  </si>
  <si>
    <t>5 Users is created in Hyvinkaa production server</t>
  </si>
  <si>
    <t>Doing Dry Run with KONE team</t>
  </si>
  <si>
    <t>Juha/Soile</t>
  </si>
  <si>
    <t>Giving end user training</t>
  </si>
  <si>
    <t>Giving end user training for receving</t>
  </si>
  <si>
    <t>POE screen is not accessible to user who have the  Production Operator_SOF role</t>
  </si>
  <si>
    <t>This issue occurs in the  pre production environment . Later I checked that that Role is not attached to the screen in flex configurator. IT was ok in the production environment. 3DS is doing synchronization between both the environment.</t>
  </si>
  <si>
    <t>User don't to see the login screen while confirming the operation</t>
  </si>
  <si>
    <t>It was a configuration issue. We removed characteristic "ConfirmationScanOperator" from the workstation (EAS1_WS01, EAS3_WS07, EPA_WS00).</t>
  </si>
  <si>
    <t>Helping Kone in dry run.</t>
  </si>
  <si>
    <t>User is not able to open Quality_WorkStationPerformance_Chart Report for Kunshan Test Server</t>
  </si>
  <si>
    <t>I am able to open the report screen shot is shared with the user waiting for user response.</t>
  </si>
  <si>
    <t>SMOI-IM0001280846</t>
  </si>
  <si>
    <t>Root cause is expained to user waiting for his reply.Issue is closed after user confirmation.</t>
  </si>
  <si>
    <t>Validation of CWS screen</t>
  </si>
  <si>
    <t xml:space="preserve">Printer c,onfiguration validation </t>
  </si>
  <si>
    <t>Screen validation on different device</t>
  </si>
  <si>
    <t>Juha</t>
  </si>
  <si>
    <t>POD performance observation</t>
  </si>
  <si>
    <t>Job failed in kunshan production server due to Exception: Conversion failed when converting date and/or time from character string.</t>
  </si>
  <si>
    <t>SMOI-IM0001293331</t>
  </si>
  <si>
    <t>RCA Creation</t>
  </si>
  <si>
    <t>After running the SO data is inserted in the table . We have closed the ticket after user confirmation</t>
  </si>
  <si>
    <t>Apriso link is not working</t>
  </si>
  <si>
    <t>Correct link is provided</t>
  </si>
  <si>
    <t>Workstation KCC2ML02_WP7 can’t to be closed in MES system for sales order 36075977 because of airthmetic flow error</t>
  </si>
  <si>
    <t>SMOI-IM0001306517</t>
  </si>
  <si>
    <t>issue is explained to user. Resolution is also provided. Close this ticket after user's confirmation.</t>
  </si>
  <si>
    <t>SMOI-IM0001309807</t>
  </si>
  <si>
    <t>36076026 can't close workstation KCC2ML02_WP7, in QEX screen, the quality checking is missing. Airthmetic flow error</t>
  </si>
  <si>
    <t>Problem with SQL 2005 Express - Can't  down report from SQL service</t>
  </si>
  <si>
    <t>SMOI-IM0001295782</t>
  </si>
  <si>
    <t>Usre can't start workstation in official MES system</t>
  </si>
  <si>
    <t>SMOI-IM0001312876</t>
  </si>
  <si>
    <t>Issue is raised to 3DS. According to them it might be an issue in failover cluster. Issue is cosed after user confirmation.</t>
  </si>
  <si>
    <t>SMOI-IM0001322542</t>
  </si>
  <si>
    <t>KONE - Action execution has been aborted due to execution timeout.</t>
  </si>
  <si>
    <t>KONE-- KONEX -- There is a failed job on Kunshan Production Server.</t>
  </si>
  <si>
    <t>SMOI-IM0001321976</t>
  </si>
  <si>
    <t>Packing document</t>
  </si>
  <si>
    <t>Xian Fei Checking With SAP team. After reprocess the Job executed succeesfully.</t>
  </si>
  <si>
    <t>User is not able to see the DATA on PAK screen</t>
  </si>
  <si>
    <t>profile is not created in OGC screen . After creating the profile user was able to see the data.</t>
  </si>
  <si>
    <t>Kalliosaari Olli</t>
  </si>
  <si>
    <t>User was not able to delete the Order from POD or POE screen</t>
  </si>
  <si>
    <t>Process is explained to user. Resolution is also provided. Close this ticket after user's confirmation.</t>
  </si>
  <si>
    <t>SMOI-IM0001326565</t>
  </si>
  <si>
    <t>User was not able to change the resource in the Inspection determination Key elemnet Tab</t>
  </si>
  <si>
    <t>issue and resolution is explained to user we closed this ticket after user confirmation.</t>
  </si>
  <si>
    <t>SMOI-IM0001335979</t>
  </si>
  <si>
    <t>TTP 52 is opened for 3DS. New solution is deployed by the 3DS.</t>
  </si>
  <si>
    <t>Discussed with Juha</t>
  </si>
  <si>
    <t>Done</t>
  </si>
  <si>
    <t>Discussed with Janne Collin</t>
  </si>
  <si>
    <t>Checked the packing flow</t>
  </si>
  <si>
    <t>done</t>
  </si>
  <si>
    <t>Updated in sharepoint</t>
  </si>
  <si>
    <t>User is not able to see the DATA ON POE Screen</t>
  </si>
  <si>
    <t>it was a configuration after correcting the configuratin in CWS screen. Issue get resolved.</t>
  </si>
  <si>
    <t>User is not able to see the Data on PAK, POD Screen</t>
  </si>
  <si>
    <t>Compter have the DNS issue. Issue is explained to Olli and Juha they have raised the ticket to GSD and following up.</t>
  </si>
  <si>
    <t>User is not able to acknowledge the alert on POE screen</t>
  </si>
  <si>
    <t>User does not have the appropriate role issue is explained to Soile.</t>
  </si>
  <si>
    <t>Jari</t>
  </si>
  <si>
    <t>MES Inspection determination update wrong</t>
  </si>
  <si>
    <r>
      <t>SMOI-IM0001365487</t>
    </r>
    <r>
      <rPr>
        <sz val="10"/>
        <color theme="1"/>
        <rFont val="Courier New"/>
        <family val="3"/>
      </rPr>
      <t>      </t>
    </r>
  </si>
  <si>
    <t>Raised a TTP to 3DS.</t>
  </si>
  <si>
    <r>
      <t>SMOI-IM0001376500</t>
    </r>
    <r>
      <rPr>
        <sz val="10"/>
        <color theme="1"/>
        <rFont val="Courier New"/>
        <family val="3"/>
      </rPr>
      <t>      </t>
    </r>
  </si>
  <si>
    <t xml:space="preserve">not able to transfer product order from Z03 to MES test system </t>
  </si>
  <si>
    <t>It was a configuration issue. After adding missing products issue is resolved</t>
  </si>
  <si>
    <t>Not able to upload on sharepoint</t>
  </si>
  <si>
    <t>SMOI-IM0001382739</t>
  </si>
  <si>
    <t>Planned cycle time is not correct for workstation KCC2ML01_WP3/KCC2ML01_WP5/KCC2ML01_WP7/KCC2PK01A</t>
  </si>
  <si>
    <t>Can't login cellphone MES system with Chinese login name</t>
  </si>
  <si>
    <t>File is shared with team</t>
  </si>
  <si>
    <t>Leon</t>
  </si>
  <si>
    <t>SMOI-IM0001385904</t>
  </si>
  <si>
    <t xml:space="preserve">TTP 11 Is reopened for 3DS. 3DS has provided the solution now user is doing the testing after user confirmation we will close this ticket. As discuessed in todays's callwe are closing this ticket </t>
  </si>
  <si>
    <t>SMOI-IM0001392011</t>
  </si>
  <si>
    <t>User is not able to delete the characteristic</t>
  </si>
  <si>
    <t>SMOI-IM0001395878</t>
  </si>
  <si>
    <t>Translation Issue in POE Screen Quality tab</t>
  </si>
  <si>
    <t>SMOI-IM0001395922</t>
  </si>
  <si>
    <t>Can't login POE screen in both Test and Production environment</t>
  </si>
  <si>
    <t>SMOI-IM0001402043</t>
  </si>
  <si>
    <t>Raised a TTP to 3DS. 3DS is analyzing the issue will provide the update on Thursday</t>
  </si>
  <si>
    <t>Translation is done issue is closed after user's confirmation</t>
  </si>
  <si>
    <t>Service is not started on the server issue is closed after user's confirmation.</t>
  </si>
  <si>
    <t>User is not able to do the testing</t>
  </si>
  <si>
    <t>First we have assigned the role to user later find that it is a DNS issue user has created the ticket to GSD</t>
  </si>
  <si>
    <t>Performance testing on QEX screen</t>
  </si>
  <si>
    <t>Reoort Testing</t>
  </si>
  <si>
    <t>result is sahred with the team</t>
  </si>
  <si>
    <t>more than one same quality clauses in POE screen</t>
  </si>
  <si>
    <t>Mail Alert is coming in the Hyvinkaa Test environment</t>
  </si>
  <si>
    <t xml:space="preserve">Issue is explained to user. </t>
  </si>
  <si>
    <r>
      <t>SMOI-IM0001417287</t>
    </r>
    <r>
      <rPr>
        <sz val="10"/>
        <color theme="1"/>
        <rFont val="Courier New"/>
        <family val="3"/>
      </rPr>
      <t>      </t>
    </r>
  </si>
  <si>
    <r>
      <t>SMOI-IM0001417636</t>
    </r>
    <r>
      <rPr>
        <sz val="10"/>
        <color theme="1"/>
        <rFont val="Courier New"/>
        <family val="3"/>
      </rPr>
      <t>      </t>
    </r>
  </si>
  <si>
    <t>Working Instrction is not visible.</t>
  </si>
  <si>
    <t>MES inspection plan can't not link with resource</t>
  </si>
  <si>
    <t>Configurration is provided to user.</t>
  </si>
  <si>
    <t>Report Testing</t>
  </si>
  <si>
    <t>Tablet Configuration for testing</t>
  </si>
  <si>
    <t>done the configuration in both the tablet HP and Panasonic.</t>
  </si>
  <si>
    <t>QEX performance measurement</t>
  </si>
  <si>
    <t>Shantanu  has shared the analysis report.</t>
  </si>
  <si>
    <t>Translation Activity for Kunshan Production server</t>
  </si>
  <si>
    <t>Screen shot is shared with the Xian Fei and User.</t>
  </si>
  <si>
    <t>Observation is given to user waiting for user's response. Issue is closed after user's confirmation</t>
  </si>
  <si>
    <t>SMOI-IM0001423878</t>
  </si>
  <si>
    <t>SMOI-IM0001426285</t>
  </si>
  <si>
    <t>can't transfer Product order from Z03 to MES test system</t>
  </si>
  <si>
    <t>issue is explained to user and we are closing the tickets after user's confirmation.</t>
  </si>
  <si>
    <t>Issue while releasing the production Order from POD screen.</t>
  </si>
  <si>
    <t>Differen version of ADC in local laptop and o the server</t>
  </si>
  <si>
    <t>SMOI-IM0001429504</t>
  </si>
  <si>
    <t>Start working on the Perposal of the QEX performance improvement solution</t>
  </si>
  <si>
    <t>User creation in Hyvinkaa</t>
  </si>
  <si>
    <t>Issue is explained to user and closed after user's confirmaion.</t>
  </si>
  <si>
    <t>Raised a TTP to 3DS. 3DS is analyzing the issue will provide the update on Thursday
after correcting the characteristic at SAP side issue get resolved.
Issue is closed in SM4C as there is nothing to do at MES side.</t>
  </si>
  <si>
    <t>SMOI-IM0001447621</t>
  </si>
  <si>
    <t>SMOI-IM0001450300</t>
  </si>
  <si>
    <t>SMOI-IM0001453141</t>
  </si>
  <si>
    <t>SMOI-IM0001453608</t>
  </si>
  <si>
    <t>SMOI-IM0001453672</t>
  </si>
  <si>
    <t>Characteristic description is showing in english after doing the translation.</t>
  </si>
  <si>
    <t>can't login or logout operator in LOG screen. No button is visible on the Log Screen.</t>
  </si>
  <si>
    <t>With in half hour of issue Workaround is provided by the ITC.
because it required fix at the coding side we have also raised the ticket to 3DS TTP 60.
Later 3DS has deployed the permanent fix.
We are closing the ticket after user's confirmation.</t>
  </si>
  <si>
    <t>User is not able to download the record from POM-10 screen. Export functionality is not working</t>
  </si>
  <si>
    <t xml:space="preserve">LOG screen can't use employee NO to search operator. </t>
  </si>
  <si>
    <t>Earlier in the Operator column it was showing Employee No but after deployement It is showing Name. It required minor code change we have raised the ticket TTP 63with solution</t>
  </si>
  <si>
    <t>User is not able to transfer the Order from Z04 to MES for Standalone Line.</t>
  </si>
  <si>
    <t>This problem comes after the deployment. We have provided the details analysis and raise the Ticket TTp 62 for 3DS.</t>
  </si>
  <si>
    <t>After the new deployment issue get resolved.
we are closing the issue after user's confirmation</t>
  </si>
  <si>
    <t>Testing of Kunshan solution after Sql Down Time</t>
  </si>
  <si>
    <t>Testing of Kunshan solution after 3DS deployment</t>
  </si>
  <si>
    <t>Report is shared with the Team</t>
  </si>
  <si>
    <t>It required minor code Change. Issue is created to 3DS TTP 61 with solution. Issue is closed after user confirmation.</t>
  </si>
  <si>
    <t>SMOI-IM0001461641</t>
  </si>
  <si>
    <t>can't Login Operator in LOG screen</t>
  </si>
  <si>
    <t xml:space="preserve">After removing the characteristic “K1X_OperatorsNumber” from the workstation (SA0601B, SA0601C, SA0601D) we are able to see the enabled login button.
It is required because they all are sharing the same WorkCentre “SA0601” which is also shared by the workstation SA0601A. We are closing tcket after user's confirmation.
</t>
  </si>
  <si>
    <t>SMOI-IM0001461629</t>
  </si>
  <si>
    <t>36077050 can't transfer to MES system</t>
  </si>
  <si>
    <t xml:space="preserve"> I Checked this issue I have reprocessed the first message  which we got on 12th July. It gets successfully executed  ID (10560739) and we are able to see the data in the POD screen.We have closed the ticket after user's confirmation.
</t>
  </si>
  <si>
    <t>SMOI-IM0001458804</t>
  </si>
  <si>
    <t>Job ID 10450524 was about loipro, it was reprocessed</t>
  </si>
  <si>
    <t>SMOI-IM0001467182</t>
  </si>
  <si>
    <t>MES Support - Quality_Defects_chart" report show Work station is wrong  PRO server</t>
  </si>
  <si>
    <t>closed</t>
  </si>
  <si>
    <t xml:space="preserve">I have done the analysis and found that this material is created in MES, manually.
No Product Facility is attached with this product. After attaching the facility I reprocessed the order It gets executed successfully.
</t>
  </si>
  <si>
    <t>SMOI-IM0001465021</t>
  </si>
  <si>
    <t>Plant Visit</t>
  </si>
  <si>
    <t>In the coding level No provision is provided to link the Resource with Inspection Plan or Line .We have raised the TTP-59 to 3DS with Solution. 3DS has marked this as a feature request will discuss in the Project meeting.
3DS closed this with comments : Feature Request</t>
  </si>
  <si>
    <t xml:space="preserve">Takes long time to transfer production order from Z04 to MES </t>
  </si>
  <si>
    <t>KONE - MES Support</t>
  </si>
  <si>
    <t>Issue is because of wrong revision is attached with the operation</t>
  </si>
  <si>
    <t>SMOI-IM0001481265</t>
  </si>
  <si>
    <t>SMOI-IM0001487448</t>
  </si>
  <si>
    <t>MES Support</t>
  </si>
  <si>
    <t>Issue is because of no translation is available in Chinease language</t>
  </si>
  <si>
    <t>KONE - MES OPE issue(quality gate1  workstation KCC2ML01_WP9 cannot confirm)  production server</t>
  </si>
  <si>
    <t>SMOI-IM0001490150</t>
  </si>
  <si>
    <t>SMOI-IM0001490733</t>
  </si>
  <si>
    <t>New workstation will be possible to work with starting of 2017.08.04.</t>
  </si>
  <si>
    <t>Not able to find prouction order in MES</t>
  </si>
  <si>
    <t>Issue is actually resolved. Waiting for closure mail</t>
  </si>
  <si>
    <t>SMOI-IM0001495907</t>
  </si>
  <si>
    <t>First point of this ticket is resolved after creating the Product in MES. SAP team is checking why the product is not triggered automatically from SAP to MES.
For second and third point we are waiting for SAP release which is planned on 20 July. We will check the issue after SAP Release.
Issue is in SAP, So user is communicationg with SAP team</t>
  </si>
  <si>
    <t>Tested &amp; working fine on Quality server. Now 3DS will deploy changes in P server</t>
  </si>
  <si>
    <t>We are monitoring thi issue. After monitoring we didn't found this issue again, So Rajat was already communicated with user for closure of this issue.</t>
  </si>
  <si>
    <t>History is not created in Job Queue history for executed jobs in Test Server</t>
  </si>
  <si>
    <t>This is behaviour of the system</t>
  </si>
  <si>
    <t>SMOI-IM0001496548</t>
  </si>
  <si>
    <t>SMOI-IM0001504834</t>
  </si>
  <si>
    <t xml:space="preserve"> MES Support -  not able to link WO/VO to MES system</t>
  </si>
  <si>
    <t>SMOI-IM0001505997</t>
  </si>
  <si>
    <t>Nina</t>
  </si>
  <si>
    <t>Issue is with DNS &amp; not with the MES application</t>
  </si>
  <si>
    <t>It's a configuration issue : User will able to check on 04.08.2017
Issue is resolved but for other issue - SMOI-IM0001490733 TTP is still open</t>
  </si>
  <si>
    <t>Production reporting performance slow</t>
  </si>
  <si>
    <t>SMOI-IM0001499015</t>
  </si>
  <si>
    <t>Can't use mobile phone for new workstation</t>
  </si>
  <si>
    <t>SMOI-IM0001508254</t>
  </si>
  <si>
    <t>1. 1. Can’t multi select for project code, it is only able to select one project in one tome
2. 2. The performance calculation methods is not correct, it should be “Planned time/Actual time”, but in report, it is “Actual time/Palnned time</t>
  </si>
  <si>
    <t>SMOI-IM0001513148</t>
  </si>
  <si>
    <t>Sometimes order is not getting cancel from POM</t>
  </si>
  <si>
    <t>SMOI-IM0001513311</t>
  </si>
  <si>
    <t>performance measurement - Production Reports</t>
  </si>
  <si>
    <t>Shared results with team</t>
  </si>
  <si>
    <t>We are doing analysis of this issue
Started workin on this from 17.08.2017</t>
  </si>
  <si>
    <t>1. In Quality_ Workstation performance_ chart all Work Statios are not visible
2. In Statistical Quality Report all Work Stations are not visible</t>
  </si>
  <si>
    <t>SMOI-IM0001522559</t>
  </si>
  <si>
    <t>Andon is not displayed in AMT screen in time</t>
  </si>
  <si>
    <t>SMOI-IM0001525505</t>
  </si>
  <si>
    <t>Performance Analysis of Kunshan Production Reports</t>
  </si>
  <si>
    <t>DNS issue in Hyvinkaa</t>
  </si>
  <si>
    <t>SMOI-IM0001528223</t>
  </si>
  <si>
    <t>Part 1 - 68
Part 2 - 69</t>
  </si>
  <si>
    <t>SMOI-IM0001537523</t>
  </si>
  <si>
    <t xml:space="preserve">SMOI-IM0001543502      </t>
  </si>
  <si>
    <t>Failure to transfer labor hours from MES system to Z04 system</t>
  </si>
  <si>
    <t>IM0017279926 : 14.08.2017</t>
  </si>
  <si>
    <t>Part 1 - 72
Part 2 - 75</t>
  </si>
  <si>
    <t>KONE - MES quality report averages value looks like too large
1. Quality_QualityGatePerformance_Chart
2. Quality_WorkStationPerformance_Chart
3. StatisticalQualityReport</t>
  </si>
  <si>
    <t>Not able to link Work Instructions with the production Order</t>
  </si>
  <si>
    <t>SMOI-IM0001549428</t>
  </si>
  <si>
    <t>unable to transfer production order from Z04 to MES system</t>
  </si>
  <si>
    <t>SMOI-IM0001555291</t>
  </si>
  <si>
    <t>Translation Issue in LOG &amp; POD Screen</t>
  </si>
  <si>
    <t>performance measurement - Kunshan Screens</t>
  </si>
  <si>
    <t>Initially issue 3DS was not able to replicate the issue. For more information we have provided the video of the senario. There is a Bug at product level . 3DS Product Development team is working on this.</t>
  </si>
  <si>
    <t>Raised TTp to 3DS.. Updated code is deployed by 3DS. Change is teseted by the user.</t>
  </si>
  <si>
    <t>1. Initially, we have raised a ticket to GSD because it’s an issue from database side – GSD assigned this ticket Database team.
2. After discussion &amp; communication with database team, we again raised a ticket to GSD because database team suggested that it’s an issue of firewall -  Currently, we have not received feedback on this from firewall team.
Mean while we faced the below issue while resolving this ticket
1.  When we were working on this ticket at that time we observed that the machine on which file is kept is not accessible. That’s why we closed this ticket with permission of Xian Fei. But Hui Min again reopened this ticket.
We have also raised this ticket TTP 74 for 3DS but not got enough help on this.
Now we are following up this ticket with many stake holder.</t>
  </si>
  <si>
    <t>This issue may occur because this sales order might be locked by someone in SAP.
We have faced the same issue in the past as well that time order was locked in the SAP.
We have communicated the User to check in the SAP</t>
  </si>
  <si>
    <t>Performance Measurement at shop floor</t>
  </si>
  <si>
    <t>file is shared with team</t>
  </si>
  <si>
    <t>Different Locatin suggestion in RCV and PTY Screen</t>
  </si>
  <si>
    <t>Root Cause is shared with the user,</t>
  </si>
  <si>
    <t>Results shared with the Team</t>
  </si>
  <si>
    <t>Delivery (HU) Idoc sucessfully send from MES to SAP but showing error in SAP</t>
  </si>
  <si>
    <t xml:space="preserve">Issue is not in MES side we have assigned the ticket to SAP.Later sap Has closed the ticket with the Resolution that
Analysis: delivery item 10/20/30 were deleted.
Solution: request re-test
T-code: WE02/VL03N </t>
  </si>
  <si>
    <t>Hyvinkaa Preprod server is not accessible</t>
  </si>
  <si>
    <t>As this Hyvinkaa is still in project mode. Pekka has suggested to raise this to 3DS. Later we have asked for the RCA but din't get</t>
  </si>
  <si>
    <t>Role Assignment to Rain in Hyinkaa Pre prod</t>
  </si>
  <si>
    <t>IN00032740</t>
  </si>
  <si>
    <t>Roles provided</t>
  </si>
  <si>
    <t>Rain</t>
  </si>
  <si>
    <t>In this ticket, Leon raised 2 issues &amp; for both the issues code change was required.
So as per the Bogush’s comment, we raised 2 TTPs for 2 separate issue (TTP-72, TTP-75).
Now the TTP-72 was closed &amp; 3DS is working on TTP-75.
solution is deployed in the preprod environment
TTP-75 is closed on 13.09.2017</t>
  </si>
  <si>
    <t>04.09.2017
13.09.2017</t>
  </si>
  <si>
    <t>22.08.2017
23.08.2017</t>
  </si>
  <si>
    <t>Translation is done. waiting for user's confirmation.
Confirmed on Test server &amp; waiting for deployment on P server</t>
  </si>
  <si>
    <t>10
16</t>
  </si>
  <si>
    <t>IN00038405</t>
  </si>
  <si>
    <t>Not able to cancel orders from POM screen</t>
  </si>
  <si>
    <t>IN00038383</t>
  </si>
  <si>
    <t>Na</t>
  </si>
  <si>
    <t>Time measurement activity for Kunshan screens on shop floor</t>
  </si>
  <si>
    <t>As a workaround we have suggested to stop the order in POE scree so the multiple entry will not be visible on the PMO,QMO screen. Permanent solution is pending at 3DS side in the TTP67</t>
  </si>
  <si>
    <t>MES functional issue. Data is not visible in the Quality gate performance Chart Report</t>
  </si>
  <si>
    <t>User Ritwa was not able to do the Multiple Line receiving from RCO -20 screen</t>
  </si>
  <si>
    <t>user does not have the appropriate role issue is explained to Soile.</t>
  </si>
  <si>
    <t>User KSAASTAM was not able to open the POE screen</t>
  </si>
  <si>
    <t>IN00039910</t>
  </si>
  <si>
    <t>Without pressing Save button data is saved into database from QMO screen</t>
  </si>
  <si>
    <t>User Kimmo Saastamoinen  
 was not able to open the POE screen</t>
  </si>
  <si>
    <t>user does not have the appropriate role issue is explained to Juha.</t>
  </si>
  <si>
    <t>User is not able to remove the material from the pick list</t>
  </si>
  <si>
    <t xml:space="preserve">Subassembly B5673136.1003 -box was deleted from the POE but it didn’t bring the materials back to the scanning screen </t>
  </si>
  <si>
    <t>Issue is in the coding explained the root cause to the user. As this is still under 3DS user will create the TTP for 3DS.</t>
  </si>
  <si>
    <t>Role Assignment to several user in Hyinkaa Pre prod</t>
  </si>
  <si>
    <t>Role provided</t>
  </si>
  <si>
    <t>Issue Not reproduced. Asked user to provide the case if it  will appear in the future.</t>
  </si>
  <si>
    <t>Shared with Soile</t>
  </si>
  <si>
    <t>User creation for Hyvinkaa server</t>
  </si>
  <si>
    <t>As a workaround we have suggested not to use Production Line filter. We are working on this issue. After The new deployment it is working</t>
  </si>
  <si>
    <t>Earlier 3DS was not accepting the issue but in the Monday's call they accept that the bug is in the code and they are working on this issue. Solution Was deployed it is working in IE and DC But Not Working in Chrome because of the Chrome Product Limitation. ITC is trying to found the solution.
We have closed this ticket in SM4C &amp; created new ticket in RemedyForce with ticket number : 00042077</t>
  </si>
  <si>
    <t>Order is processed on the same day and visible in the MES screen. Issue was resolved on the same day.
We are monitoring this issue daily.
ITC will check the Root cause in their development environment. We are monitoring this No Loipro failed due to system error from last 27 Days.
We have closed this ticket in SM4C &amp; created new ticket in RemedyForce with ticket number : 00042172</t>
  </si>
  <si>
    <t>Again we have provided the detail document to 3DS as discussed in the Monday morning with 3DS and Jari.
solution is deployed in the preprod environment.
3DS was deployed the solution but we found some bug and it was communicated to 3DS.
We have closed this ticket in SM4C &amp; created new ticket in RemedyForce with ticket number : IN00042177</t>
  </si>
  <si>
    <t>IN00042077</t>
  </si>
  <si>
    <t>User Is not able to open the Work Instruction in Chrome Browser In MES System.</t>
  </si>
  <si>
    <t>Order Is not processed in MES RCA</t>
  </si>
  <si>
    <t>IN00042172</t>
  </si>
  <si>
    <t xml:space="preserve"> “Andon_ProductionReport “ start time and close time it is not  in China time.</t>
  </si>
  <si>
    <t>IN00042633</t>
  </si>
  <si>
    <t>Chart is not displayed in Quality Gate Performance report</t>
  </si>
  <si>
    <t xml:space="preserve"> unable to transfer production order from Z04 to MES system Hello, We are not able to transfer production order from Z04 to MES system for sales order </t>
  </si>
  <si>
    <t>IN00034450</t>
  </si>
  <si>
    <t>IN00042177</t>
  </si>
  <si>
    <t>Quality_WorkStationPerformance_chart NG the chart cannot display data label</t>
  </si>
  <si>
    <t>Created new ticket in RemedyForce because SM4C ticket : SMOI-IM0001528223 is closed</t>
  </si>
  <si>
    <t>We are taking care of this issue in SM4C tool I am c losing this issue from here.</t>
  </si>
  <si>
    <t>Wiill update in the Sharepoint</t>
  </si>
  <si>
    <t>This is an deplicate issue. So we have closed this issue after user confirmation.</t>
  </si>
  <si>
    <t>IN00042322</t>
  </si>
  <si>
    <t>IN00044551</t>
  </si>
  <si>
    <t>ProdConf jobs are failing on Production server</t>
  </si>
  <si>
    <t>IN00044642</t>
  </si>
  <si>
    <t>In downtime report, the Duration time is not correct, the display of 3Y/3Zstart/finish time is not BeiJing time</t>
  </si>
  <si>
    <t>IN00044779</t>
  </si>
  <si>
    <t>Osmo Kosonen</t>
  </si>
  <si>
    <t>For some desktop &amp; laptop POE screen is not working properly</t>
  </si>
  <si>
    <t>IN00045324</t>
  </si>
  <si>
    <t>In preproduct MES system, it is not able to login employee in LOG screen for workstation ML04G07</t>
  </si>
  <si>
    <t xml:space="preserve">Not able to delive goods in Z04 system, please refer to attached orderform.
</t>
  </si>
  <si>
    <t>IN00044230</t>
  </si>
  <si>
    <t>TTP-79 is created for this issue.
3DS has deployed the solution on the Quality server. Waiting for user confirmation.
Tested on Quality server &amp; issue is working fine.
3DS deployed the solution on P server &amp; waiting for user confirmation.
Isue is closed after user confirmation.</t>
  </si>
  <si>
    <t xml:space="preserve">This is might be a Configuration + DNS issue. Same is communicated to the user.
Received reply from user &amp; ticket is reopened to T-System. Also, Florian is added in this mail chain to suggest on this issue.
Issue is not in MES.
</t>
  </si>
  <si>
    <t>MES production server —— Inspection Determination copy function has a big problem</t>
  </si>
  <si>
    <t>IN00047385</t>
  </si>
  <si>
    <t>Need to Re design the LU label Print</t>
  </si>
  <si>
    <t>LU print is redesigned and verify by Juha.</t>
  </si>
  <si>
    <t>New Printer Is added in the Printer Server</t>
  </si>
  <si>
    <t>Veriied by Janne Kollin</t>
  </si>
  <si>
    <t>Not able to confirm the workstation KCC2CL013 for order 36074723, because I am not able to see quality items in POE screen</t>
  </si>
  <si>
    <t>User hass not completed the Quality on that workstation. Afer completeing the quality test user is ble to confirm the operation. We are closing this ticket after user's confirmation.</t>
  </si>
  <si>
    <t>IN00048122</t>
  </si>
  <si>
    <t>TTP-80 is created for this issue.
We have done the changes in the configuration. We increased the No of attempts as 4 and sleep time between each attempts is increased to 1 min. we have done this changes on 15th Oct. Till now we have not found single job failure so we are closing this ticket.</t>
  </si>
  <si>
    <t xml:space="preserve">Created new ticket in RemedyForce because SM4C ticket: SMOI-IM0001537523 is closed.
The solution is submitted to KONE.
Issue is not in MES system. It is the Google Chrome security policy which does not allow to open the file in chrome browser. ITC has already submitted the proposal of solution to the project team.
As this is the enhancement and will be taken separately once we got the reply from project team.
As discussed with Chantal we are closing this issue.
</t>
  </si>
  <si>
    <t xml:space="preserve">In this issue nothing to do in MES. Order is not transfer in MES because something wrong happened in SAP as mentioned in your below mail trail.
“The issue have resolved by re-saving product order with code COGI, the root cause maybe similar with labor hours (IN00036638), when MES transfer data to SAP system, at that time SAP have fixed by finance Dept. for monthly check (two or three days).”
We are closing this ticket and Chantal will open a separate ticket for SAP time . Once She will receive the more information from user.
</t>
  </si>
  <si>
    <t>Created new ticket in RemedyForce because SM4C ticket: SMOI-IM0001549428 is closed
TTP-81 is created for this issue
User has to correct the configuration of Inspection Determination.
2.      3DS has changed  the Central Configuration values of ‘CommandTimeout’ and ‘InterpreterTimeout’ parameters in Pre-Production server. Current value for both parameters is 300 second. They have suggested to do the same change in Production environment. Current value of these parameters is 120 Second and 100 Second respectively in Production environment.
ITC will do the changes on Coming Sunday. 29th Oct 2017.</t>
  </si>
  <si>
    <t>TTP-82 is created for this issue.
3 DS has deployed the chnges we have closed this issue after user confirmation</t>
  </si>
  <si>
    <t>Usre were tried to print material label to printer FIPB4113 but nothing came out.</t>
  </si>
  <si>
    <t>Wrong printer name was configured. After correction user were able to take the print</t>
  </si>
  <si>
    <t>Info is shared.</t>
  </si>
  <si>
    <t>Issue was in the Inspection Determination Sequence. Issue is pending for user testing. We have provided the solution on 23-10.</t>
  </si>
  <si>
    <t>Wp10 Not visible in Production Performance Report Issue No IN:00049839</t>
  </si>
  <si>
    <t>When LoiPro processed the Workstation for operation 100 was KCC2ML01_WP10 but later someone has changed its routing to KCC2ML01_WP09B. that’s why it showing KCC2ML01_WP09B in the Production performance Report</t>
  </si>
  <si>
    <t>Sanity Testing on Kunshan Pre-Production server</t>
  </si>
  <si>
    <t>User creation on Hyvinka  pre-prod and prod server</t>
  </si>
  <si>
    <t>not able to confirm workstation DOHA05 for escalator 36079352</t>
  </si>
  <si>
    <t>Now user is able to confirm workstation DOHA05 for escalator 36079352 because quality test is not completed and it was not visible on POE screen because it was already confirmed on quality gate DOHA09. 
Later in one quality test attribute was not visible because it was not configured in the characteristic. We have suggested user to delete that test to confirm the operation.
Attribute will be visible for the order which is processed after configuration 
We are closing this ticket after user's confirmation.
Attached mail for reference.</t>
  </si>
  <si>
    <t xml:space="preserve"> IN00049839</t>
  </si>
  <si>
    <t>IN00048955</t>
  </si>
  <si>
    <t>We are working on this issue.
It was a configuration issue. Issue is explained to user.</t>
  </si>
  <si>
    <t>test the Updates on Cancel Order functionality, POD and POM screen</t>
  </si>
  <si>
    <t>Hui Min</t>
  </si>
  <si>
    <t>User related changes on Quality server</t>
  </si>
  <si>
    <t>User is not able to print from Handling Unit Grid - PAK screen</t>
  </si>
  <si>
    <t>After analysis if was fould that value in System Parameter is different than expected</t>
  </si>
  <si>
    <t>Printer is configured on the printer server</t>
  </si>
  <si>
    <t>Osmo</t>
  </si>
  <si>
    <t>User Modification in Hyvinkaa Servers</t>
  </si>
  <si>
    <t xml:space="preserve">Done </t>
  </si>
  <si>
    <t>Bartek</t>
  </si>
  <si>
    <t>Description is blank in Quality Defect Chart report</t>
  </si>
  <si>
    <t>IN00056561</t>
  </si>
  <si>
    <t>I have checked  for the Order 36082230 in the message from SAP we got the WorkCentre ‘KCC2HL02’ for operation 0100. That was not configured in the system.</t>
  </si>
  <si>
    <t>IN00057457</t>
  </si>
  <si>
    <t>Logistic Unit label change in Hyvinkaa</t>
  </si>
  <si>
    <t>Order 36082230 is not transferred from Z03</t>
  </si>
  <si>
    <t>IN00062368</t>
  </si>
  <si>
    <t>Production order is under planned downtime status, but the progress is still on going</t>
  </si>
  <si>
    <t>IN00061348</t>
  </si>
  <si>
    <t>In POE screen, Cycle time duration don't match with actual assembly time, the display is not correct.</t>
  </si>
  <si>
    <t xml:space="preserve">MES system performance are very slow in QEX Screen
</t>
  </si>
  <si>
    <t xml:space="preserve">
IN00066786</t>
  </si>
  <si>
    <t>Monitoring of job failed in Hyvinkaa server</t>
  </si>
  <si>
    <t>Issue is resolved</t>
  </si>
  <si>
    <t>Issue While Picking</t>
  </si>
  <si>
    <t>There are 2 boxes with quantity 5-5. Suppose user requires quantity 4 then user scan the first box then in 1 scan all the 4 quantity is picked. User assumption is he picked only 1 which is wrong. Then in first box 1 quantity is remain then user need 4 quantity again then system is not allowing to take 1 part from first box because not although quantity. So user have to scan second box</t>
  </si>
  <si>
    <t xml:space="preserve"> Issue different number of order count is displayed to user on POD screen </t>
  </si>
  <si>
    <t>POD screen is not based on configuration So, same number of orders has to be displayed on each POD screen. Issue is because user is referring to the Quality server not the Production server</t>
  </si>
  <si>
    <t xml:space="preserve">One user is having issue with material KM1347018G01 Termination Box. This material is for Operation 0070 &amp; he is not able to Scan this material. because he is Working on Operation 0090. So in this case whether we allow user to confirm operation or not ? </t>
  </si>
  <si>
    <t>Nice Label issue – If the text contains ‘&amp;’ then system is throwing an error &amp; user is not able to get printout</t>
  </si>
  <si>
    <t xml:space="preserve">o For the timing we changed ‘&amp;’ with ‘and’ 
o Dropped a mail to Nice Label support for this issue.
</t>
  </si>
  <si>
    <t>The workaround of Juha is write missing material by hand on packing list &amp; do the ADJ with Send to SAP flag is on.</t>
  </si>
  <si>
    <t>Case is user is forgot to scan material &amp; user confirmed the Box</t>
  </si>
  <si>
    <t>User is not able to get the printout for created assemly</t>
  </si>
  <si>
    <t>In PSC screen no configuration is available then user will not able to get printout. If the material is Z-item or Phantom then print is immediately comes from printer. Otherwise user needs to press Confirm button.</t>
  </si>
  <si>
    <t>Print is not coming</t>
  </si>
  <si>
    <t>If the new printer is configured for employee or Workstation then need to reopen the screen to reflect new changes.</t>
  </si>
  <si>
    <t xml:space="preserve">Sometimes in POE/PAK screen even if we selected one row &amp; click on Change Work Station button still system will show error – Please select a row. </t>
  </si>
  <si>
    <t>This is because user clicked Change Work Station button before grid is not yet loaded. That means user is to fast that the system</t>
  </si>
  <si>
    <t>Purchase Order (4519519138) is failed in MES</t>
  </si>
  <si>
    <t>Input is missing need to check in SAP side. SAP Storage location missing for line item 650. Sami Has sent the updated one and it is sucessful.</t>
  </si>
  <si>
    <t>Purchase Order 4516345773 is failed in MES</t>
  </si>
  <si>
    <t>IInput is missing need to check in SAP side.SAP Storage Locatin and KM code is missing for Order Line No 20
Sami has told that the material is  received it is no more valid.</t>
  </si>
  <si>
    <t>pick list: PL00333 was not completed. Lated reprocessed Sucessfully</t>
  </si>
  <si>
    <t>Loi Pro Failed in MES  6914809</t>
  </si>
  <si>
    <t>Loi Pro Failed in MES  6915932</t>
  </si>
  <si>
    <t>pick list: PL00309 was not completed. Lated reprocessed Sucessfully</t>
  </si>
  <si>
    <t>pick list: PL00341 was not completed. Lated reprocessed Sucessfully</t>
  </si>
  <si>
    <t>Virtual container movement</t>
  </si>
  <si>
    <t xml:space="preserve">Subassembly Issue </t>
  </si>
  <si>
    <t>It is done by the REX screen. Analysis is expained to user</t>
  </si>
  <si>
    <t>Details is shared with the user.</t>
  </si>
  <si>
    <t>User has asked the details of the transaction happened with logistic unit</t>
  </si>
  <si>
    <t>Info is shared with the user.</t>
  </si>
  <si>
    <t>DNS Check</t>
  </si>
  <si>
    <t>Google Chrome Shortcut</t>
  </si>
  <si>
    <t>Florian</t>
  </si>
  <si>
    <t>Printer Check Up activity</t>
  </si>
  <si>
    <t>Barcode is not printed on label</t>
  </si>
  <si>
    <t>Redesigned the Label</t>
  </si>
  <si>
    <t>Missing Printer configuration</t>
  </si>
  <si>
    <t>Employee role template creation</t>
  </si>
  <si>
    <t>Share with the Soile</t>
  </si>
  <si>
    <t>Logistic unit label Print</t>
  </si>
  <si>
    <t>Dry run testing</t>
  </si>
  <si>
    <t>SAP Connection changes with 3DS</t>
  </si>
  <si>
    <t>Logistic Unit Label Changes</t>
  </si>
  <si>
    <t>Redesigned the Label and Tested</t>
  </si>
  <si>
    <t>redesigned in the nice label</t>
  </si>
  <si>
    <t>User is not able to due PUT away</t>
  </si>
  <si>
    <t>Configuration is changed</t>
  </si>
  <si>
    <t>User is not able to scan the warehouse Location</t>
  </si>
  <si>
    <t>two big material which is received in the same container</t>
  </si>
  <si>
    <t>Using MLU fuctinality assigned in the separate container</t>
  </si>
  <si>
    <t>User is not able to consume the backlog component</t>
  </si>
  <si>
    <t>explain the functinality</t>
  </si>
  <si>
    <t>Missing material in the container</t>
  </si>
  <si>
    <t>Do the adjustment using ADJ functinality</t>
  </si>
  <si>
    <t xml:space="preserve"> for backlog components, it need to be scanned in op90 and consumed using ADJ functionality. because there is no consumption for backlog components at the moment. user can scan the component to handling unit, and after that user can do ADJ, for consumption purposes he is able to scan component if  the movement to input location is done correctly component need to be in workstation input location. Inside the grid only components are visible those are specific to the operation. Backlog scalable components are not visible inside the grid. User just needs to scan the KM code / enter the KM code manually.</t>
  </si>
  <si>
    <t>Suppoting Users after go live to run the production smoothly</t>
  </si>
  <si>
    <t xml:space="preserve"> descrption is missing for some characteristic. Solution is deployed in Pre Prod . Waiting for User's approval to deploy it n Production environmnet.</t>
  </si>
  <si>
    <t>We have checked this case and found that it required design change.
We are closing this ticket. We will do this changes under the Change Request from the Project team.</t>
  </si>
  <si>
    <t>Helping Hui Min in Testing</t>
  </si>
  <si>
    <t>MES - POE - Sub-assembly label printing doesn't work with KM952604C01. All other labels prints fine.</t>
  </si>
  <si>
    <t>Workaround is communicated with user &amp; to do permanent fix need to change the way of execution of Label Printing from Nice Label side.</t>
  </si>
  <si>
    <t>Aki Angervuo</t>
  </si>
  <si>
    <t>IN00072555</t>
  </si>
  <si>
    <t>MES - SO.350241121 PO. 7211992 Ws. eas2_ws01 
in testing operator make operation 10 lce assembly . he use mlu to transfer picking trolley materials to ws. luve . after sub Assembly confirmation comes error but operator didn't check this . after confirm o</t>
  </si>
  <si>
    <t>Discussed with Jarkko Solo</t>
  </si>
  <si>
    <t>Jarkko Salo</t>
  </si>
  <si>
    <t>IN00072842</t>
  </si>
  <si>
    <t>MES- Pick list PL00587 PTO material KM283014 was not available  
Production order 7300078 @OP20</t>
  </si>
  <si>
    <t>We checked this issue this material is available in BOM of Production order 7300078 @OP20 also available in the pick list PL00587.</t>
  </si>
  <si>
    <t>Juha Liinakoski</t>
  </si>
  <si>
    <t>IN00071606</t>
  </si>
  <si>
    <t>MES-  MLU does not work  this created BOX please see attachement</t>
  </si>
  <si>
    <t>IN00075035</t>
  </si>
  <si>
    <t>MES-MAV not showing correctly Case attached 350002004 FIC_Purchased red but in input location. 2nd priority case not urgent.</t>
  </si>
  <si>
    <t>IN00072967</t>
  </si>
  <si>
    <t>MES - PIK:
Can't pick order bounded material (KM50097558C01) from LUNE. Error: Inventory does not exist. Inventory ID: 100030958 (see attachments).</t>
  </si>
  <si>
    <t>MES- LUNE10004998 has material wrongly placed on it in the system. In reality it is empty. Can you check history of that LU</t>
  </si>
  <si>
    <t xml:space="preserve">
IN00075299</t>
  </si>
  <si>
    <t>IN00075795</t>
  </si>
  <si>
    <t>In the configuration Container Name was configured in the lower case so Apriso is not able to find the Logistic unit in the Inventory.
We have changed the Container Name in upper letter and done the transaction it was successful.</t>
  </si>
  <si>
    <t xml:space="preserve">
IN00076251</t>
  </si>
  <si>
    <t>MES - subassy done Prod o.  7042166 but not found from system?
Can you chek how this assembly and serial number is created. It is not visible in the system.</t>
  </si>
  <si>
    <t>Chinmay has Provided the Details waiting for user's confirmation to close this Ticket. We have closed the ticket as discussed in the meeting om 19-12-2017</t>
  </si>
  <si>
    <t>1. In POE screen, Not able to open WO/VO link 2. In POE screen, WO/VO quantities are not all Details see attachment</t>
  </si>
  <si>
    <t xml:space="preserve">IN00077748 </t>
  </si>
  <si>
    <r>
      <t>Juha Liinakoski</t>
    </r>
    <r>
      <rPr>
        <sz val="9"/>
        <color theme="1"/>
        <rFont val="Verdana"/>
        <family val="2"/>
      </rPr>
      <t xml:space="preserve"> </t>
    </r>
  </si>
  <si>
    <t xml:space="preserve">IN00077436 </t>
  </si>
  <si>
    <t xml:space="preserve">MES- Please check what is location history of LUNE10004471
Currently it is not in place that IVL says (E30EAS3WS01
</t>
  </si>
  <si>
    <t>MES- Need to know to what pick list / transportation order items in the attachement are allocated</t>
  </si>
  <si>
    <t xml:space="preserve">IN00077303 </t>
  </si>
  <si>
    <t xml:space="preserve">IN00077841 </t>
  </si>
  <si>
    <r>
      <t>Anssi Taponen</t>
    </r>
    <r>
      <rPr>
        <sz val="11.5"/>
        <color rgb="FF212121"/>
        <rFont val="Verdana"/>
        <family val="2"/>
      </rPr>
      <t> </t>
    </r>
  </si>
  <si>
    <t>MES - I have problem with completing and moving ready subassembly from my workstation to my workstation's cart (LUREAS3OUT9) even though cart is in right place virtually (E30EAS3WS09). It gives error "LU is located other place in warehouse".</t>
  </si>
  <si>
    <t>20.12.2017 - Issue reported
20.12.2017 - LU history shared with Juha</t>
  </si>
  <si>
    <t>MES - PIK - Logistic Unit problem.
LUREPFI04 contains 30 records of material. All materials are allocated, I don't know where. 
I think this has something to do with pick list PL00728, because it has same materials as are in LUREPFI04. It isn't completed but when I try complete it to LUREPFI04, I get this error: "Logistic Unit LUREPFI04 is allocated to transportation order." If I try complete it to anywhere else, I get error: "No element in pick list can be confirmed"</t>
  </si>
  <si>
    <t>IN00077937</t>
  </si>
  <si>
    <t>We Have investigated this issue We did not find any record for Subassembly with the provided serial No.
It might be the case User printed the label and after that he remove the Subassembly.
In the current solution No history is recorded for the deleted subassembly(not Confirmed) so we could not found the record anywhere.
21.12.2017 - Sent mail to Juha for closure of the ticket</t>
  </si>
  <si>
    <t>20.12.2017 - We are working on this issue.
21.12.2017 - List has been provided to Juha as requested.</t>
  </si>
  <si>
    <t>IN00078947</t>
  </si>
  <si>
    <t>MES-  Material consumption missing Production order 6928959 operation 0050. Scans in MES seems to be ok, but no Consumption in SAP. Are there any error?</t>
  </si>
  <si>
    <t>MES has sent all the consumption need to check in SAP.</t>
  </si>
  <si>
    <t>21.12.2017 - Issue reported
Cart was on workstation (E30EAS3WS09) instead of E30EAS3OUT9, moving it back to OUT9 worked.</t>
  </si>
  <si>
    <t>IN00079141</t>
  </si>
  <si>
    <t xml:space="preserve">
MES- Odd case. User hade errors in screen, but everything was fine.
</t>
  </si>
  <si>
    <t xml:space="preserve">Juha Liinakoski </t>
  </si>
  <si>
    <t>IN00079151</t>
  </si>
  <si>
    <t xml:space="preserve">MES- Need history log of LUNE10004898. In system it contains KM1331426G02 but in reality it is empty.
</t>
  </si>
  <si>
    <t>IN00079166</t>
  </si>
  <si>
    <t>MES- Need instruction how to get rid of Google chrome set up that is leaving text in history in the bottom of POE screen</t>
  </si>
  <si>
    <t>MES- Material consumption is not done in SAP for production order 7060135 operation 120. Can you check if consumption message to SAP is ok. some 50+ materials should have been consumed</t>
  </si>
  <si>
    <t>IN00079723</t>
  </si>
  <si>
    <t xml:space="preserve">TEST enviroment  account for MES system
</t>
  </si>
  <si>
    <t>Xinxin Susie Chang</t>
  </si>
  <si>
    <t>IN00079138</t>
  </si>
  <si>
    <t xml:space="preserve">MES.- User Juho Järvi CON:JJRARVI cannot work with PAK screen. Material descriptions are missing and no visibility for HU:s
</t>
  </si>
  <si>
    <t>IN00079180</t>
  </si>
  <si>
    <t>26.12.2017 - User is created</t>
  </si>
  <si>
    <t>RCA  is provided.
We are closing the ticket as per the discussion.
please refer the attachment.
21.12.2017 - User reopened this issue
26-12-2017-As Discussed in the weekly meeting on 21-12-2017, We will take it as a Change request. RCA is already provided. We will track it separately so I am closing this ticket.</t>
  </si>
  <si>
    <t>RCA  is provided.
We are closing the ticket as per the discussion.
please refer the attachment
21.12.2017 - User reopened this issue
16-12-2017-As Discussed in the weekly meeting on 21-12-2017, We will take it as a Change request. RCA is already provided. We will track it separately so I am closing this ticket.</t>
  </si>
  <si>
    <t>IN00080769</t>
  </si>
  <si>
    <t xml:space="preserve">MES KM50097558C19 now in wrong place ( LUVESIGWS03 41pc production order 350239345/40.I don't when they com my place.
</t>
  </si>
  <si>
    <t>Harri Pelkonen</t>
  </si>
  <si>
    <t>26-12-2017- Details is shared with the customer
27-12-2017 Issue is closed as discussed in the meeting</t>
  </si>
  <si>
    <t>26-12-2017- Issue is explained to user and Resolved.
27-12-2017- Issue is  closed as discussed in the meeting</t>
  </si>
  <si>
    <t>27-12-2017- Info is shared and issue is closed as after user confirmation.</t>
  </si>
  <si>
    <t xml:space="preserve">Need add MLU and BOS rights to role Material management coordiator_SOF
</t>
  </si>
  <si>
    <t>IN00082372</t>
  </si>
  <si>
    <t xml:space="preserve">Kangastupa-Ahola Soile </t>
  </si>
  <si>
    <t>Assigned MLU and BOS rights to role Material management coordiator_SOF. Issue is closed after user confirmation.</t>
  </si>
  <si>
    <t>IN00082858</t>
  </si>
  <si>
    <t xml:space="preserve">messi luki kortteja yhteen kohtaan liikaa ja joihinkin ei ollenkaan? 
materiaalin tunnus KM713700G14.
eli siellä on 117/23 yhdessä kohdassa ja 0/23 useammassa
sales order 350241014  production order 7266806
</t>
  </si>
  <si>
    <t xml:space="preserve">Mikko Kämäräinen </t>
  </si>
  <si>
    <t>MES- FI_EL_COMP too many scans in one row.  See attachment.</t>
  </si>
  <si>
    <t>IN00083340</t>
  </si>
  <si>
    <t xml:space="preserve">Niko Paasonen </t>
  </si>
  <si>
    <t>IN00083701</t>
  </si>
  <si>
    <t>MES - PSC single role to Main User role</t>
  </si>
  <si>
    <t>Assigned  PSC single role to Main User role.Issue is closed after user confirmation.</t>
  </si>
  <si>
    <t>IN00083826</t>
  </si>
  <si>
    <t>SAP PI Problem.
SAP Z03 -&gt; MES (kcofivmmsmes003) ZLOIPRO01_MES interface does not work. Idoc does not reach MES system. 
Example Idoc. 626960131</t>
  </si>
  <si>
    <t>Case can be closed.</t>
  </si>
  <si>
    <t>Pekka Haapalahti</t>
  </si>
  <si>
    <t>IN00084359</t>
  </si>
  <si>
    <t>Data is not visible on POE Screen</t>
  </si>
  <si>
    <t>IN00084450</t>
  </si>
  <si>
    <t>MES Pre-Production kcofivmmsmes003
Operation confirmation does not work so backlog changes can not be tested. It gives error "Operation cannot be launched from current step. Operation name 'ProductionOperation.Confirm_wrapper</t>
  </si>
  <si>
    <t>IN00084710</t>
  </si>
  <si>
    <t>MES Production
Could you check, what has been logistic unit for pick list PL00661?</t>
  </si>
  <si>
    <t>IN00084810</t>
  </si>
  <si>
    <t>MES-&gt; SAP WHSCON message. 
WHSCON message includes volume date but its not visible in correct place in SAP.  It's causing lots of manual work in logistics processes.
"In order to have field VOLEH (volume unit) populated at HU, we probably need to populate TAVOL field instead of BTVOL in the idoc - MES organization + mapping PI setup.
So MES will have to adjust the message to send field TAVOL instead of BTVOL in the WHSCON message and mapping in PI system will have to be updated accordingly. It needs to be tested first in test system MES acc –&gt; SAP Z03" Vit comments</t>
  </si>
  <si>
    <t>IN00084836</t>
  </si>
  <si>
    <t>MES
Backlog consumption in test environment.
Backlog consumption does not work for the order bound material, XML message missing sales order item which leads to an error in SAP.
Manually added sales order item number and reprocessing fixed this problem.
Attachment includes the test case</t>
  </si>
  <si>
    <t>Olli Kalliosaari</t>
  </si>
  <si>
    <t>IN00085138</t>
  </si>
  <si>
    <t>Wrong labor hours in MES system, details see attached file</t>
  </si>
  <si>
    <t>05.01.18 - Deployment was in progress that's why user got this error.</t>
  </si>
  <si>
    <t>05.01.18 - No configuration was done in CWS.
After configuration it is working fine we are closing the ticket after user confirmation.</t>
  </si>
  <si>
    <t>Not Able to Reproduce the Issue. So the communication mail is sent to Juha &amp; waiting for the confirmation.
21.12.2017 - Sent mail to Juha for closure of the ticket
04.01.18 - Closed the ticket as issue was not reproducable</t>
  </si>
  <si>
    <t>05.01.18 - Got closure mail from Pekka</t>
  </si>
  <si>
    <t>21.12.2017 - Issue reported
05.01.18 - Rajat Sent analysis
08.01.18 - User still having issues</t>
  </si>
  <si>
    <t xml:space="preserve">    IN00086307</t>
  </si>
  <si>
    <t>MES- production order 7429625 user is not able to do pick list -  no material available for pick list. Seems that pick list is already created and we do not know the number. In what pick list these materials are?</t>
  </si>
  <si>
    <t>27-12-2017- Information is shared with Juha. Also requested for closure.
05.01.18 - Sent remider mail for closure
08.01.18 - Got closure mail from Juha</t>
  </si>
  <si>
    <t>RCA known Project team will back after internal discussion.
05.01.18 - Asked user to close the ticket
08.01.18 - Get closure confirmation from Juha</t>
  </si>
  <si>
    <t>Not Reproduced as order is already confirmed
08.01.18 - This case can't be reproduced. So got mail from Yuha to close this ticket.</t>
  </si>
  <si>
    <t>08.01.18 - This is a new request to it will be done through CR. Asked Pekka to clos this ticket.
09.01.18 - Got closure mail from Pekka</t>
  </si>
  <si>
    <t xml:space="preserve">    IN00088302</t>
  </si>
  <si>
    <t>MES, extra op. 0020 in case 350249653/40 P.O. 7417796.
We add extra missing material from BOM to op. 0010 same time came this op.0020, now there is op.0020 twice. How can we destroy this op.0020</t>
  </si>
  <si>
    <t>Ari Anttila</t>
  </si>
  <si>
    <t>MES, materials KM51269297G01, -G03 show red ball ?? Material missing
MES qty 15 pc</t>
  </si>
  <si>
    <t xml:space="preserve">    IN00088319</t>
  </si>
  <si>
    <t xml:space="preserve">    IN00088456</t>
  </si>
  <si>
    <t>Would you please update LU-printer FIPB4117 drivers in Nice-label server. T-system has updated the drivers in VPSX.</t>
  </si>
  <si>
    <t>11.01.18 - Issue resolved. Got closure mail from the user</t>
  </si>
  <si>
    <t>IN00089691</t>
  </si>
  <si>
    <t>MES- Pick list PL01287 failed. Pick list is in status completed. Material in real life are in LURESEMI06. In sytem they are not Checked material KM762100G11 and 21 pc:s that are missing from totacl qty in IVL.</t>
  </si>
  <si>
    <t>IN00089991</t>
  </si>
  <si>
    <t>MES
Purchase order update in SAP.
Purchase order is updated in SAP, Message includes new SO+ITEM and has received succesfully in MES. In PO the SO + ITEM has not been changed. Example in the attachment where item 80 SO + Item has changed.</t>
  </si>
  <si>
    <t>IN00090075</t>
  </si>
  <si>
    <t>Antti Pikkarainen</t>
  </si>
  <si>
    <t>MES - POD-10 screen contains only part of the data. I have sequenced 35 orders which I want to prioritize among the group. However, only ten orders of 35 are available. Pressing next page arrow does not help either.
Target is to be able to handle all selected orders; at NHE installation this is between 50 ... 100 lines.</t>
  </si>
  <si>
    <t>20.12.2017 - RCA document is shared with team &amp; waiting for the reply. This need a BUG fix
02-01.18- Fix deployment done on Kone test environment for UAT
12.01.18 - Closing ticket since UAT is completed on KONE Pre-prod.</t>
  </si>
  <si>
    <t>09.01.18 - Mail sent to Juha about the details Order No and Material. Asked Juha for closure.
12.11.18 - Get closure mail from Juha.</t>
  </si>
  <si>
    <t>IN00090777</t>
  </si>
  <si>
    <t>MES- TONHE02160 Is somehow in error. Need to fix it so that in destination location LUVEPACWS16 there should be 18 KM806496G02
plus 2 are already scanne to HU. Need to fix today afternoon this case.</t>
  </si>
  <si>
    <t>IN00091129</t>
  </si>
  <si>
    <t>MES- Picking Make to stock material with serial number leads to error when completing pick list.  2 cases from today.
PL01356  Prod o. 7304628 LURESEMI01
PL01357 Prod.O. 7304627LURESEMI07
Is there now something wrong when doing replenishment of these MTS materials with serial number since we have that another REX case.</t>
  </si>
  <si>
    <t>15.01.18 - Issue is resolved. Got mail from the user.</t>
  </si>
  <si>
    <t>15-01-2018: Solution is provided to the user.</t>
  </si>
  <si>
    <t xml:space="preserve">21.12.2017 - Issue reported
03.01.18 - Analysis shared by the user
10-01-18- Solution is provided to the user.
</t>
  </si>
  <si>
    <t>SR00092725</t>
  </si>
  <si>
    <t>Request Access for Others: false
Job Title / Function: 
Phone Number: 
Time Zone: 
Access Start Date: 
Access Without End Date (until 01.01.9999): false
Access End Date: 2018-1-16
Service: Manufacturing
Service Type: MES</t>
  </si>
  <si>
    <t>15-01-2018:- Release note is shared with the user.
16.01.18 - Deployed for UAT on kone pre prod env.
So closing the ticket.</t>
  </si>
  <si>
    <t>IN00093202</t>
  </si>
  <si>
    <t>MES - please add role Job Executor: Immediate Jobs History to MES MainUser_SOF role.</t>
  </si>
  <si>
    <t>Soile Kangastupa-Ahola</t>
  </si>
  <si>
    <t>IN00093216</t>
  </si>
  <si>
    <t>MES - Ritva Saari  have to reprint always LUNE labels because printers does not print them in first phase.</t>
  </si>
  <si>
    <t>Assignee</t>
  </si>
  <si>
    <t>Sneha</t>
  </si>
  <si>
    <t>Vinod/Prajakta</t>
  </si>
  <si>
    <t>Rajat</t>
  </si>
  <si>
    <t>Rohini</t>
  </si>
  <si>
    <t>Aakash</t>
  </si>
  <si>
    <t>Nilesh/Chinmay</t>
  </si>
  <si>
    <t>Chinmay/Prajakta</t>
  </si>
  <si>
    <t>Vinod/Sneha</t>
  </si>
  <si>
    <t>IN00093903</t>
  </si>
  <si>
    <t>MES - performance slow especially in PIK scanning yesterday 16.1. afternoon. Can you check if there were some issues related to this.</t>
  </si>
  <si>
    <t>MES- POE creating inline packing box in KNE1EAPP slows down significantly when amount of boxes increase (above 3)</t>
  </si>
  <si>
    <t>IN00093905</t>
  </si>
  <si>
    <t>IN00094240</t>
  </si>
  <si>
    <t>MES- Critical issues cannot confirm sub assemblies at Mini</t>
  </si>
  <si>
    <t>Rohini/Rajat</t>
  </si>
  <si>
    <t>Akshay</t>
  </si>
  <si>
    <t>18-01-18Analysis is shared.Closure mail is attached.</t>
  </si>
  <si>
    <t>IN00095160</t>
  </si>
  <si>
    <t>MES,
Double deliveries for production 7297949 and 7297950
Production order 7297949 deliveries 1115023456 and 1115023457
CORRECT 1115023457
Production order 7297950 deliveries 1115023456 and 1115023457
This production order does not have ANY deliveries.</t>
  </si>
  <si>
    <t>IN00095259</t>
  </si>
  <si>
    <t>MES - Prodiction order confirmation for order 7376200 is not done in SAP. In MES confirmation can be found with ID 10364464. In SAP the whole IDoc message is not found.</t>
  </si>
  <si>
    <t>Sami Toivonen</t>
  </si>
  <si>
    <t>IN00095285</t>
  </si>
  <si>
    <t>MES-  production order 7429622 all operations are confirmed but status of production orders is still started. (I recall that we had this kind of case during testing, but I do not remember why and how it was solved.)</t>
  </si>
  <si>
    <t>IN00095314</t>
  </si>
  <si>
    <t>MES
Ticket referenced to CR/0001/2017 and CR/0001/2018
Backlog components which is not consumed are visible in "Scan to HU" view. Backlog components which are partially consumed for exampl 3/5 are not visible in "Scan to HU" view.
See the attachment</t>
  </si>
  <si>
    <t>IN00095330</t>
  </si>
  <si>
    <t>MES- Materials allocated to pick list PL01407 are in allocated status. Please instruct how to release it to LURESEMI04. eg.KM50306948G02</t>
  </si>
  <si>
    <t>Chinmay</t>
  </si>
  <si>
    <t>IN00095392</t>
  </si>
  <si>
    <t>MES- Report viewer. What language ID is needed?</t>
  </si>
  <si>
    <t>19-01-2018 :- Solution is provided to the user.</t>
  </si>
  <si>
    <t>Rajat/Vinod</t>
  </si>
  <si>
    <t>IN00095755</t>
  </si>
  <si>
    <t>MES- Pick list PL01527 for sales order 350215336/16 failed when trying to complete on LURESEMI06. Where are materials. I f they are put back to original LU:s please provide list of those.</t>
  </si>
  <si>
    <t>IN00096077</t>
  </si>
  <si>
    <t>Production order IDOC was failed due to an error that isn't clear hence the order wasn't and can't be uploaded to MES. The production order number is 7561300. Please see the attachment.</t>
  </si>
  <si>
    <t>Jani Mononen</t>
  </si>
  <si>
    <t>IN00096309</t>
  </si>
  <si>
    <t>i can not complete piklist pl01590</t>
  </si>
  <si>
    <t>Mikko Kämäräinen</t>
  </si>
  <si>
    <t>IN00096653</t>
  </si>
  <si>
    <t>MES- During pick list creation error  Material allocated to other order. From IVL it looks that it is ok. and material is available, not allocated.</t>
  </si>
  <si>
    <t>IN00096766</t>
  </si>
  <si>
    <t>Production order IDOCs are not getting through. SAP sends the IDOCs and gives a pop-up information that IDOCs have been sent to external system. In MES nothing happens. Job Executor doesn't have any Success or Fail messages regarding production orders.</t>
  </si>
  <si>
    <t>IN00097021</t>
  </si>
  <si>
    <t>MES- Pick list PL01655 cannot pick orderbound material KM1352927G13  LURE005594 Sales  order 350193964 Error: "inventory is bonded to another order. Why?</t>
  </si>
  <si>
    <t>issue</t>
  </si>
  <si>
    <t>SAP</t>
  </si>
  <si>
    <t>MES- I can`t confirm my car roof box assembly because MES says Not enough inventory in production locations for cable KM809957G02 even though my workstation has one (EAS3WS03)</t>
  </si>
  <si>
    <t>IN00097258</t>
  </si>
  <si>
    <t>Nina Graule</t>
  </si>
  <si>
    <t>Not able to reproduce this issue.</t>
  </si>
  <si>
    <t xml:space="preserve">MES - Is there a way to send the HU IDoc to SAP from order which is already confirmed? All of these items are related to same delivery and the current logic is that when the last item is packed, then the HU information is sended to SAP. I wanted to know if I split the remaining item away from current delivery and create a new one for it, could I somehow sent the original delivery info to SAP. We have a lot of these cases where we still need to wait the last item.
</t>
  </si>
  <si>
    <t>IN00098959</t>
  </si>
  <si>
    <t>MES- system is slow. Does not calculate MAV. even 2 Prod orders takes time</t>
  </si>
  <si>
    <t>MES - User is trying to confirm production order operation, but he will get will get an error: "hyvmesweb says: Uom Conversion not available to convert from PCE to MTR". 
production order: 7242965
operation 20
the operation contain materials: KM276626 and KM768897G02</t>
  </si>
  <si>
    <t>IN00099373</t>
  </si>
  <si>
    <t>IN00099382</t>
  </si>
  <si>
    <t>MES - RCO. Lately we have faced dozens of cases that GR is done in MES but there is no GR in SAP. They are not found either in IDOC error list. We must do SAP GR manually. Why there is no message to SAP? Here are some example cases:
4520083670, item 60, KM51371629G01
4520368253, item 60, KM51206201R02
4520368574, item 60, KM897012G01
4520368574, item 80, KM51244478V000
4520395788, item 50, KM771547G01</t>
  </si>
  <si>
    <t>Vesa Sarja</t>
  </si>
  <si>
    <t>IN00099393</t>
  </si>
  <si>
    <t>MES - CIS. CIS
Changing material status from unrestricted to blocked stock.
When material is BULK material, there should not have any movement to SAP. However at the moment MES is sending message to SAP. There is IDOC error as bulk material doesn’t have never stock in SAP. This problem is MES bug as no movement should not happen into SAP for BULK material.</t>
  </si>
  <si>
    <t>MES- Printing is not working. Critical  issue. Whole factory is affected. Not able  to print HU labels and packing lists</t>
  </si>
  <si>
    <t>IN00099436</t>
  </si>
  <si>
    <t>MES - PTY. It is possible to do putaway process for logistic unit which is empty (there is no material linked to LU as GR process is not yet done). MES allows to make putaway process. This is causing that sometimes we are putting accidentally LU into warehouse, but system point of view it is empty. As LU is empty, it will disappeared with few days. Then we cant find LU anymore. This is MES bug. There should be error message if you try to do PTY with empty LU (there is no material as GR is missing).</t>
  </si>
  <si>
    <t>IN00099447</t>
  </si>
  <si>
    <t>MES - RCO. When pressing ”new LU” all changed fields are reset to have again default values (especially posting date and quantity). Many times operator doesn’t realize values are again as default and therefore we are making mistake in good receiving. this is system bug which must be fixed. see attachment for more details</t>
  </si>
  <si>
    <t>IN00099455</t>
  </si>
  <si>
    <t>MES - CIS. 
Changing material status from unrestricted to blocked stock or wise versa.
When material is order bound material, IDOC message is missing SO and item number. IDOC has error as missing information. This problem is MES bug as IDOC message is missing information. See attachment for more details.</t>
  </si>
  <si>
    <t>IN00099469</t>
  </si>
  <si>
    <t>IN00099569</t>
  </si>
  <si>
    <t>Huimin Guo</t>
  </si>
  <si>
    <t>Not able to cancel order in POM-10 screen, sale's order No. 36079906/36080043/36076715</t>
  </si>
  <si>
    <t>IN00099691</t>
  </si>
  <si>
    <t>MES - CIS
Changing order bound material status from unrestricted to blocked stock.
When material is order bound material, IDOC message is missing SO and item number. IDOC has error as missing information. This problem is MES bug as IDOC message is missing information. Also MES lost SO bonding.
See also case 99469. See attached document for more details</t>
  </si>
  <si>
    <t xml:space="preserve"> Kunshan</t>
  </si>
  <si>
    <t>IN00099722</t>
  </si>
  <si>
    <t>MES - RCO
Deleted PO line in SAP remains as new in MES.
If PO line is deleted in SAP side, it should have removed line also from MES side.
See attached document for more details</t>
  </si>
  <si>
    <t>Rahul</t>
  </si>
  <si>
    <t>Dinesh</t>
  </si>
  <si>
    <t>This is a new requirement. So this will be handled through different channel.
Asked user to close this ticket. Waiting for the reply.
Got mail from Soile for closure.</t>
  </si>
  <si>
    <t>Issue is resolved.
Please find the closure mail.</t>
  </si>
  <si>
    <t>Please find the Attached Mail.</t>
  </si>
  <si>
    <t>Solution is provided to the user.Closure mail is attached.</t>
  </si>
  <si>
    <t>Template is shared to upload the characteristic.</t>
  </si>
  <si>
    <t xml:space="preserve">issue is closed as per the client note.
</t>
  </si>
  <si>
    <t>Issue is closed after user confirmation.</t>
  </si>
  <si>
    <t>Required Configuration has been done</t>
  </si>
  <si>
    <t>Subhash / Akshay</t>
  </si>
  <si>
    <t>Analysis is shared with User</t>
  </si>
  <si>
    <t>15-01-2018:- Release note is shared with the user.
25-01-18 - Got closure mail from Juha</t>
  </si>
  <si>
    <t>Subhash</t>
  </si>
  <si>
    <t>IN00100232</t>
  </si>
  <si>
    <t>MES - RCO
we have dozens of received PO lines in MES but nothing in SAP. see attached excel file of received PO lines in MES. They are not in IDOC list, so they must be stuck somewhere else.</t>
  </si>
  <si>
    <t>IN00100308</t>
  </si>
  <si>
    <t>IDOC for production order 7367480 didn't go through because of an execution timeout.
Reprocessing the IDOC didn't help, same problem occurred. Please see the attachment.</t>
  </si>
  <si>
    <t>MES- Need to know how and why LU10006207  was changed to picked status.  This is not urgent since case was already solved by changing manually container status</t>
  </si>
  <si>
    <t>IN00101492</t>
  </si>
  <si>
    <t>MES- LURE000612 we need to add bulk material quantity but it is not possible with ADJ since all material are allocated to TO:s.  Add functionality should be availabel in this kind of case. This is not urgent since we did workaround. Created material in other LU and then moved saldo with MLU.</t>
  </si>
  <si>
    <t>IN00101493</t>
  </si>
  <si>
    <t>MES-MAV calculation logic of orderbound material has serious limitation. Since it used production order n:o for checking availability instead of sales order number + item. Case when material Is received before production order is in Apriso, it does not have production order number. See example from attached pictures.</t>
  </si>
  <si>
    <t>IN00101494</t>
  </si>
  <si>
    <t>MES- Picking operators claim that picking order is not again changed back as it was that it first check inventory date (FIFO) and after that cardinal number. This change was done by 3DS during hypercare.  We need to have it back since this is a productivity issue.</t>
  </si>
  <si>
    <t>IN00101495</t>
  </si>
  <si>
    <t>IN00101775</t>
  </si>
  <si>
    <t>MES doesn't validate cardinal numbering correctly during picking. When the solution was still under development it was agreed both sides (KONE &amp; Dassault) that PIK -function should blindly follow the cardinal numbering and it shouldn't take into consideration FIFO - or material type (order-bound, stock, etc...). For example MES told the operator to go pick a material KM51295137 from a location E20A03C02 (cardinal #650) although it should've suggest the fixed location E20B05B04 (cardinal #620).</t>
  </si>
  <si>
    <t>Prajakta/Chinmay</t>
  </si>
  <si>
    <t>Sneha/Vinod/Chinmay</t>
  </si>
  <si>
    <t>solution is provided to User</t>
  </si>
  <si>
    <t>IN00101968</t>
  </si>
  <si>
    <t>MES- Material consumption missing in January 30+ production order where consumption of multiple materials are missing in SAP e.g. production orders 7254641 &amp; 7292226. Can you check that messages from MES have left without errors. If yes then move this to SAP team</t>
  </si>
  <si>
    <t>MES - Urgent 350181801 / 200   prod ord 7153839
Delivery misses the Sales Order reference (parent order no and line no).
The purchase order is changed after download which caused this problem. More info at the attachment. The order is already at the packing ant it is stopped now because of missing delivery from PAK screen.</t>
  </si>
  <si>
    <t>IN00102204</t>
  </si>
  <si>
    <t xml:space="preserve"> I need a demonstration of how to set material in MES system
pls assign to SCMS team</t>
  </si>
  <si>
    <t>IN00102615</t>
  </si>
  <si>
    <t>Aditya</t>
  </si>
  <si>
    <t>As it is a duplicate issue that's why we are closing the ticket.
Please find the attached mail.</t>
  </si>
  <si>
    <t>In this case modification is required in the interface part in MES and SAP side. If you want this changes in current solution it should be done through Change Request route.</t>
  </si>
  <si>
    <t>Demonstration is done to show how to configure the material in the MES and how to resolve the missing material error while processing the LoiPro.</t>
  </si>
  <si>
    <t>This is the similar case which is fixed and already deployed for the Issue of pick list for Order bound materials</t>
  </si>
  <si>
    <t>Please find the attachment.</t>
  </si>
  <si>
    <t>The issue was caused due to infrastructure related limitations. This was due to the migration of interfaces from PI to PO Systems
Certain interfaces were moved back to the old PI (PX4) system.
However the backlog was huge and it took several hours to have the message flow back to normal.
There is no backlog now and all messages are flowing normally without any manual intervention.</t>
  </si>
  <si>
    <t>Fix has been deployed on Production and its working fine.</t>
  </si>
  <si>
    <t>Please find attached mail.</t>
  </si>
  <si>
    <t>In current MES solution we don’t have any screen available to delete the wrong delivery order.
To correct this we need to delete the unwanted records from Database.
Please let us know the next step on this.</t>
  </si>
  <si>
    <t>solution Provided to user Mail is attached</t>
  </si>
  <si>
    <t>We have analyzed this issue.
As per the current solution design it is not updating sales order line item No. It can update the tag like Po Item Qty, Tolerance etc.</t>
  </si>
  <si>
    <t>We have analyzed this issue and found that as per the current design solution if any operation is in started status and in the meantime any Loi Pro update comes it will create the started operation again.
Note: Manually confirm the second operation as well otherwise it will get confirmed through the Milestone logic and operation confirmation will not send to SAP for the started operation. 
We are closing this issue, after confirmation of user.</t>
  </si>
  <si>
    <t>IN00102861</t>
  </si>
  <si>
    <t>Could you please help me out to get access the test environment of both china and Hyvinkaa facility.</t>
  </si>
  <si>
    <t>M RAJESH KUMAR</t>
  </si>
  <si>
    <t>solution Provided to user.</t>
  </si>
  <si>
    <t>IN00103560</t>
  </si>
  <si>
    <t>MES- MAV calculation is slow. Again today around 22.40 it went very slow. It takes minutes to calculate 4 Monospace production orders. It is clearly slower with complex production orders like Monospace.  Yesterday it was slow around 21.10-21.40</t>
  </si>
  <si>
    <t>Aakash/Rajat</t>
  </si>
  <si>
    <t>Shiv/Rohini</t>
  </si>
  <si>
    <t>Akshay/Rohini</t>
  </si>
  <si>
    <t>Old Login is deleted. Issue is cosed after discussed with user.</t>
  </si>
  <si>
    <t>IN00104584</t>
  </si>
  <si>
    <t>MES- MES-SAP saldo difference for KM50050775G01. We have received 15 PC after 8th Dec. Consumption in SAP is for 11 pc, so 4 pc are missing from MES.( Not found from IVL) Can you trace what are last places for that KM or what kind of consumption there has been for that material. Quite urgent since we have 2 production orders in delay due to this material shortage,</t>
  </si>
  <si>
    <t>RCA has been provided to the user.</t>
  </si>
  <si>
    <t>We have provided the enough details to user to understand the case.</t>
  </si>
  <si>
    <t>Isuue description: attachment 
Kindly ask the following question and preferably add the screenshot of the issue with error message.
1) When did the problem start?
2) What is your expected result?
3) What is the error message? 
4) Describe briefly what you have done before and after the error</t>
  </si>
  <si>
    <t>Issue is assigned to SAP Queue As this is not an MES issue. ITC has provided all the Details to SAP Team.</t>
  </si>
  <si>
    <t>Sneha/ Rohini</t>
  </si>
  <si>
    <t>We have analyzed the issue in detail. Please find attached RCA for the incident.  Requesting you to please provide approval to close the ticket</t>
  </si>
  <si>
    <t xml:space="preserve">I checked this issue in the current solution design MES is sending the message to SAP whenever inventory status is changed from unrestricted to blocked.
It is not checking the Inventory type.The required will come through CR.
</t>
  </si>
  <si>
    <t>The screen is designed in a way that on clicking of ‘New LU’ button the screen is refreshed and ‘Posting Date’ is set to default value.
If you want to change this functionality, this would be treated as a CR.</t>
  </si>
  <si>
    <t>The functionality is not available in the current solution. System is behaving as per the design document.
If you would like to have this changes it should be through Change Request route.
Please find the attached mail.</t>
  </si>
  <si>
    <t>IN00104754</t>
  </si>
  <si>
    <t>IN00106294</t>
  </si>
  <si>
    <t>MES-REX functionalities in automatic replenishment. We created replenishment strategy for Automatic warehouse fill. We have couple of issues: In REX screen suggested source not visible  and bigger issue is that it did not accept LUVEAUTOMPTS as a destination LU. It is not working same whay than when doing material call for multiple materials.</t>
  </si>
  <si>
    <t>IN00106714</t>
  </si>
  <si>
    <t>MES-System slow in PIK Saturday 3rd FEB 11-&gt; and Sunday 4th Feb 6 am =&gt; about 20 sec response time for scan in PIK Also slowness in PAK and MLU started to be slow later during the day.</t>
  </si>
  <si>
    <t>IN00106877</t>
  </si>
  <si>
    <t>Vinod/Rohini</t>
  </si>
  <si>
    <t xml:space="preserve">
I would like to know why I couldn’t find any quality related in test environment with the production order
And besides I couldn’t find the production order in QEX screen.
Pls help with this issue
</t>
  </si>
  <si>
    <t>Sneha/Rajat</t>
  </si>
  <si>
    <t>We are closing the ticket, as there is same issue(IN00103560) regarding MAV calculation.
For reference(Description of IN00103560:- MES- MAV calculation is slow. Again today around 22.40 it went very slow. It takes minutes to calculate 4 Monospace production orders. It is clearly slower with complex production orders like Monospace.  Yesterday it was slow around 21.10-21.40 ) . 
Please find the attached mail.</t>
  </si>
  <si>
    <t>solution provides to User</t>
  </si>
  <si>
    <t>We need to update our PTY rules for materials. I have the master data to do that but the issue is that there's almost 26 000 materials that would need a new rule. Is it possible to update these somehow? Will it effect on the performance of the system? Can you do it and if so when would it be feasible to do it?</t>
  </si>
  <si>
    <t>IN00107059</t>
  </si>
  <si>
    <t>IN00108070</t>
  </si>
  <si>
    <t>MES-MAV calculation is now very slow.</t>
  </si>
  <si>
    <t>IN00108076</t>
  </si>
  <si>
    <t>MES- In PAK system stops to work. Need to restart  browser. This happened yesterday twice and today again.</t>
  </si>
  <si>
    <t>IN00108314</t>
  </si>
  <si>
    <t>MES - POE, Lost BOM materials
Production order 7298022, user accidentally added too many (8pc instead 1pc) components to one subassy box. Then user removed extra parts ( on subassy view -&gt; remove -&gt; select material -&gt; remove). After that 8pc of KM713205H01 disappeared. When user tried to scan right amount of this material, he get error: "No component available in the BOM to scan, no substitues found".</t>
  </si>
  <si>
    <t>IN00108485</t>
  </si>
  <si>
    <t>MES shows incorrect stock for production order 7453784/stock is not available for production order 7453784. Please see the attachment.</t>
  </si>
  <si>
    <t>MES- Need below rights to few users, but I don't find them from our role excel, how to get them?
Container lookup
Location lookup
Report viewer</t>
  </si>
  <si>
    <t>IN00108588</t>
  </si>
  <si>
    <t>IN00108936</t>
  </si>
  <si>
    <t>MES - RCO.
purchase order 4520370363 / 10 has completed status in MES. First, could you see when and who has done GR? Material is not yet received physically. Second, there is no GR in SAP side and it is not in IDOC error list.</t>
  </si>
  <si>
    <t>Vinod/Rajat</t>
  </si>
  <si>
    <t>Resolution Provided to user</t>
  </si>
  <si>
    <t>Resolution provided to user</t>
  </si>
  <si>
    <t xml:space="preserve">Resolution provided to User </t>
  </si>
  <si>
    <t xml:space="preserve">Resolution provided to user </t>
  </si>
  <si>
    <t>Resolution provided to User attached mail</t>
  </si>
  <si>
    <t xml:space="preserve">IN00109101
</t>
  </si>
  <si>
    <t>POE gave an error that the order was missing inventory although everything were scanned. Also, there were no costs created in the SAP side after the order was confirmed. Please see the attachment.</t>
  </si>
  <si>
    <t>IN00109635</t>
  </si>
  <si>
    <t>Could you urgently track what has been last location in warehouse for following LUNEs, before getting empty?
LUNE10006041,42,43,47,49
LUNE10006054-59
LUNE10006030,32,33,34,35,37,38</t>
  </si>
  <si>
    <t>We have provided the  details to user. Got the user mail  to close this ticket.</t>
  </si>
  <si>
    <t>Chinmay/Vinod</t>
  </si>
  <si>
    <t>Aaditya/Rohini</t>
  </si>
  <si>
    <t>We have provided the  details to user. Got the user mail  to close this ticket</t>
  </si>
  <si>
    <t>Aditya/Rajat</t>
  </si>
  <si>
    <t xml:space="preserve">Resolution provided to user Issue closed </t>
  </si>
  <si>
    <t>solution provided to user</t>
  </si>
  <si>
    <t xml:space="preserve">Resolution Provide to User </t>
  </si>
  <si>
    <t>Resolution provided to user mail attached</t>
  </si>
  <si>
    <t>IN00113322</t>
  </si>
  <si>
    <t>MES- Today performance in PIK and POE has been slow. Lot of variation in production. Need to understand why?</t>
  </si>
  <si>
    <t>IN00113761</t>
  </si>
  <si>
    <t>MES-User was executing  TONHE03440 for production order 7417821 operation 280 (PAK)
He reported that REX moved 4 pc of KM733021H01 from this LU to destination instead of 2 pc KM733021H01 &amp; 2PC of KM51093969H01.
We did not understand why this error happened. 2nd priority since case is solved by manual material movements+ ADJ.
See attachment for details</t>
  </si>
  <si>
    <t>MES - RCO
4520573142, 10 po lines received in MES, but in SAP there is received only line 90. SAP GR is missing for lines 10-80 and 100</t>
  </si>
  <si>
    <t>IN00113677</t>
  </si>
  <si>
    <t>IN00113899</t>
  </si>
  <si>
    <t>MES - RCO
There are problems with GR when we have price unit different than base unit
Here is example:
PO 4520439739 KM768930G01, we have done GR with MES, but in SAP side conversion is not done. 480pcs is 480m but it should be 960m (conversion is 1pc = 2m). Then we must cancel GR in SAP and make it again that conversion happens.</t>
  </si>
  <si>
    <t>IN00114135</t>
  </si>
  <si>
    <t>There's 851 PTY rules for a zone E50B. Those rules needs to be removed from that zone and those rules needs to be applied to a warehouse location E50B01. The outcome of this should be that the warehouse location E50B01 will have those 851 PTY rules.</t>
  </si>
  <si>
    <t>IN00114219</t>
  </si>
  <si>
    <t>Our cardinal numbering needs to be updated. I have attached a file that has the new cardinal numbering.</t>
  </si>
  <si>
    <t>IN00114317</t>
  </si>
  <si>
    <t>China indicated that FL_REF field which is carried over from SAP to MES also within the IDOC is not printed for some reason.. Can you check that?</t>
  </si>
  <si>
    <t>Not able to reproduce.</t>
  </si>
  <si>
    <t>Prajakta/Rajat</t>
  </si>
  <si>
    <t xml:space="preserve">Aki Angervuo </t>
  </si>
  <si>
    <t>IN00115836</t>
  </si>
  <si>
    <t>MES- Material not in pick list.  Production order 7695231  material KM51049474G11</t>
  </si>
  <si>
    <t>IN00116037</t>
  </si>
  <si>
    <t>ESU has changed again Sales Order 350222604 / 13 factory order from 4519601253 to 4519821894. Now PAK does not show anything because this now order is not updated correctly at database. Could you fix this?
SO 350222604 item 13
Prod ord. 7367478
Delivery 1114758047
This is a urgent one because it is already at packing phase.</t>
  </si>
  <si>
    <t>We are closing the ticket, as there is same issue(IN00108070) regarding MAV calculation.
Attaching description of issue(IN00108070) for reference: MES-MAV calculation is now very slow.</t>
  </si>
  <si>
    <t>IN00117153</t>
  </si>
  <si>
    <t>MES-RCOWhen displaying PO lines in RCO it showing also previous PO lines. See attachment.</t>
  </si>
  <si>
    <t>MES - To roles Quality Engineer_SOF and Quality technician_SOF PSC function, please.</t>
  </si>
  <si>
    <t>IN00117851</t>
  </si>
  <si>
    <t>Resolution Provided to user This will be done by CR</t>
  </si>
  <si>
    <t>IN00117880</t>
  </si>
  <si>
    <t>MES - To role MES MainUser_SOF function Job Executor: Immediate Jobs, please</t>
  </si>
  <si>
    <t>IN00118322</t>
  </si>
  <si>
    <t>MES
PTY fixed location information is missing =&gt; to import dedicated location for 134 materials (see attachment). Location for all of them is E50A02</t>
  </si>
  <si>
    <t>Akshay /Rajat</t>
  </si>
  <si>
    <t>IN00118960</t>
  </si>
  <si>
    <t>Cannot create sequence, MES gives an error "Sequence has incremented over max value and it is not set to cycle."</t>
  </si>
  <si>
    <t>The screen is added in our role matrix sheet and the Roles are provided. PFA.</t>
  </si>
  <si>
    <t>The changes are done in the production environment.</t>
  </si>
  <si>
    <t>IN00119702</t>
  </si>
  <si>
    <t>MES - PIK functionality, Problem: Picklist line 130 is completed but all components are not moved to production location
Pick List = PL02726 / 130
Case: Picklist item 130 contain 2 PCS of components. 1 PC was picked from LUNExxxxxx and pick list confirmed. 1PC was moved correctly. After that second PC was picked from different LU, but after confirmation component was not moved to production location. Picking was deallocated back to original LU and picking line was completed.</t>
  </si>
  <si>
    <t>Jenna Vuori</t>
  </si>
  <si>
    <t>We are closing this ticket as ticket(IN00113322) has same topic.
Attaching description of ticket(IN00113322)  for reference:
MES- Today performance in PIK and POE has been slow. Lot of variation in production. Need to understand why?</t>
  </si>
  <si>
    <t>Max Sequence was configured as 999 now it has been changed to 9999.
To get it reflected, Apriso services had been restarted.
Now sequence can be created.</t>
  </si>
  <si>
    <t>IN00120879</t>
  </si>
  <si>
    <t>MES-PIK performce issues. Today morning very slow response times in scanning. (60sec) Now completing or staring pick list takes minute or something.</t>
  </si>
  <si>
    <t>IN00121274</t>
  </si>
  <si>
    <t>MES-REX is replenishing from orderbound travelling cables material from LU.
Case: 
User was picking travelling cables from LU that contains orderbound material  multiple orders,  REX moved 2 cables for right order and 2pc  for wrong order TONHE03836: from LUNE10009799 to LUVEPACWS14
corect material:
KM836497G01
KM838313G11
Wrong:
KM836499G03, 2pc for order 350181838  
Can you please explain this logic?</t>
  </si>
  <si>
    <t xml:space="preserve"> Rohini /Vinod</t>
  </si>
  <si>
    <t xml:space="preserve">PTY rule is configured in the KONE production Server.
Done some random check it is working as expected. </t>
  </si>
  <si>
    <t>Aaditya</t>
  </si>
  <si>
    <t>Resolution provided to User</t>
  </si>
  <si>
    <t>Resolution provided to User .</t>
  </si>
  <si>
    <t xml:space="preserve">IN00123324
</t>
  </si>
  <si>
    <t>MES- user cannot confirm handling unit  28044718  he got error see attachment another HU from same order is ok. e.g.28044722</t>
  </si>
  <si>
    <t>Handling unit is confirmed and HU labels and packing list is printed.</t>
  </si>
  <si>
    <t xml:space="preserve">Resolution Provided To user </t>
  </si>
  <si>
    <t>IN00123724</t>
  </si>
  <si>
    <t>MES- CIS
IDOC errors when changing inventory status from unrestricted to blocked stock for order bound material.</t>
  </si>
  <si>
    <t>IN00124172</t>
  </si>
  <si>
    <t>MES- PAK screen refresh is slow When selecteing order eg. g 350248064 (with  2 HU) screen opening time was 45sec. CAn you do anything to speed up this</t>
  </si>
  <si>
    <t>IN00125386</t>
  </si>
  <si>
    <t>MES - RCO-20 - Add/Modify Alert for all SOF roles.</t>
  </si>
  <si>
    <t>Cardinal Numbering is updated on the Production Server.</t>
  </si>
  <si>
    <t>Picklist contains material KM51049474G11 with quantity 1 against Order Line Number 80.</t>
  </si>
  <si>
    <t>This material is still there in the picklist.</t>
  </si>
  <si>
    <t>IN00126471</t>
  </si>
  <si>
    <t>MES- When using automatic replenishment (min-max) as a replenishment strategy system is creating transportation every time when we have consumption and stock is under minimum quantity. It should somehow considered already open TO:s in calculation before creating NEW TO</t>
  </si>
  <si>
    <t>IN00126678</t>
  </si>
  <si>
    <t>MES- User CON_JGASHI is not able to work in packing workstation. He is not able to modify HU content.</t>
  </si>
  <si>
    <t>IN00126690</t>
  </si>
  <si>
    <t>MES REX. We have case where material is only available in production warehouse location and amount is less than needed REX is suggesting destination location as source location. This is lower priority case.</t>
  </si>
  <si>
    <t>MES- REX partial replenishment is not working. Case TO ask 40pc. User is able to replenish only 20. See attached screenshot when you response yes it goes back to  previous REX screen. TO cannot be closed. Case TONHE04135</t>
  </si>
  <si>
    <t>IN00126701</t>
  </si>
  <si>
    <t>IN00126718</t>
  </si>
  <si>
    <t>MES
Pick list contais material with 0 quantity. (PL03058) Cannot continue with pick list.</t>
  </si>
  <si>
    <t>Akshay/Chinmay</t>
  </si>
  <si>
    <t>IN00127434</t>
  </si>
  <si>
    <t>MES- Error in PAK screen.See attachement Can you help to solve this. We cannot proceed whit this delivery</t>
  </si>
  <si>
    <t xml:space="preserve">Reslution Provided to User </t>
  </si>
  <si>
    <t>IN00127982</t>
  </si>
  <si>
    <t>MES-Production order that is in started status but all operation completed (updated packing operation ?) production orders 7708267 &amp; 7613868.
Can you change these to completed status or give instruction how to do it.</t>
  </si>
  <si>
    <t>IN00128102</t>
  </si>
  <si>
    <t>MES
PTY rules. It was done second mass update for order bound materials some days ago. Attached materials (134) got also now second location. They must have only one location which is E50A02. Please remove added E50A01 location.</t>
  </si>
  <si>
    <t>It is working now.
There was some issue with the Handling Unit grid Query, we have modified the query.</t>
  </si>
  <si>
    <t>While creating TO using automatic replenishment, there is no condition written in the code to check if there are any existing TO for a material(In New/Started Status)
and therefore system is creating TO every time quantity goes below ‘Replenishment Minimum quantity’.
This should be fixed as a part of CR</t>
  </si>
  <si>
    <t>User moved remaining 1 PC component from Source LU and again user gave same LU as a destination.
So material returned back to the original LU &amp; picking was completed.</t>
  </si>
  <si>
    <t>Prajakta/Sneha/Rohini</t>
  </si>
  <si>
    <t>Prithvij/Akshay/Rohini</t>
  </si>
  <si>
    <t>Solution provided to user.</t>
  </si>
  <si>
    <t>IN00128316</t>
  </si>
  <si>
    <t>MES
System is very slow at the moment (PIK)</t>
  </si>
  <si>
    <t>Kimmo Saastamoinen</t>
  </si>
  <si>
    <t>IN00128744</t>
  </si>
  <si>
    <t xml:space="preserve">From: Chang Xinxin Susie [mailto:xinxin.chang@kone.com] 
Sent: 2018年3月7日 16:43
To: KONE.MES; FMB KONE GSD Asia Pacific
Cc: Garg Rajat
Subject: job failed in preproduction MES system
Hi, GSD:
Please assign this issue to MES team
The issue is in preproduction system.
When sap transfer Production order to MES system, the error in MES generated
</t>
  </si>
  <si>
    <t>IN00129448</t>
  </si>
  <si>
    <t>MES - After scrapping at production environment e-mail notification is sent. Where this sender list is maintained? There is a lot of unnecessary e-mail addresses at the list. Example notification is sent to Garg Rajat.
Br.
Sami</t>
  </si>
  <si>
    <t>1.        Open the Execution order screen. Search and select your order and click on the Properties button.
2.      Right click on the Order and click on the complete button.
3.      Check the box (Force complete open Operation) and click on the complete button.
For more details refer the attached mail. 
Closing ticket after confirmation from User.</t>
  </si>
  <si>
    <t>Resolution Provided to User</t>
  </si>
  <si>
    <t>It was a configuration issue.
Characteristic K1X_operatorNumber was attached with the workstation KCC2PK011. We have remove the characteristic and reprocess the LoiPro it got success.
Please find the attachment for more details.
Closing ticket after confirmation from User.</t>
  </si>
  <si>
    <t>Mail will go to all the users who have 'K1X_ScrapNotificationRecipient' role.
Solution is provided to user.
Please find attached mail.</t>
  </si>
  <si>
    <t>IN00131615</t>
  </si>
  <si>
    <t>MES-PIK has been slow again after 18.50 EET. Response times after scan 30-60 sec also some faster times are there. Please considered this as a priority issue. Same as  00128316</t>
  </si>
  <si>
    <t>IN00132085</t>
  </si>
  <si>
    <t>MES
System is VERY slow and kicks users out from the server.</t>
  </si>
  <si>
    <t>Solution Provided to user</t>
  </si>
  <si>
    <t>we cannot check this without Pick list in the system user told to close the ticket</t>
  </si>
  <si>
    <t>Assigned to SAP</t>
  </si>
  <si>
    <t>IN00133291</t>
  </si>
  <si>
    <t>MES-Error in PIK. Can you please explain what error in the attachment mean?</t>
  </si>
  <si>
    <t>IN00133731</t>
  </si>
  <si>
    <t>MES- Cannot work with pick list PL03277. We are getting timeout error</t>
  </si>
  <si>
    <t>Cannot reprocess IDOC, "Execution timeout failure." I tried to reprocess the IDOC multiple times.</t>
  </si>
  <si>
    <t>IN00133747</t>
  </si>
  <si>
    <t>Prajakta/ Chinmay</t>
  </si>
  <si>
    <t>Subhash  / Chinmay</t>
  </si>
  <si>
    <t>Vinod</t>
  </si>
  <si>
    <t>RCA</t>
  </si>
  <si>
    <t>Since this will be done through CR . so for now ticket is being closed</t>
  </si>
  <si>
    <t>IN00134865</t>
  </si>
  <si>
    <t>MAV is corrupted because the material requirements behind POD's MATERIAL -button function in MES exceeds the actual production order BOM requirements. Please see the attachment.</t>
  </si>
  <si>
    <t>IN00135217</t>
  </si>
  <si>
    <t>Chao, Leon Li</t>
  </si>
  <si>
    <t>IN00135953</t>
  </si>
  <si>
    <t>Chinmay /Vinod</t>
  </si>
  <si>
    <t>I cannot Complete PIK -list PL03438. I'm trying to complete the list on a logistic unit LURESEMI16 but there's an error. Please see the attachment.</t>
  </si>
  <si>
    <t>IN00136699</t>
  </si>
  <si>
    <t>MES-PIK What is pick list number for production order 7628397
User thought that it should have been in PL03463, but it is not.</t>
  </si>
  <si>
    <t>IN00136845</t>
  </si>
  <si>
    <t>IN00136912</t>
  </si>
  <si>
    <t>MES-PIK  Make to stock product is blocking pick list PL03468. please remove item from pick list. destination LU is LURESEMI08</t>
  </si>
  <si>
    <t>IN00137102</t>
  </si>
  <si>
    <t>MES - CIS
When changing stock status for order bound material from unrestricted to blocked, there is always IDOC error. Reason for IDOC error seems to be that message has wrong quantity.</t>
  </si>
  <si>
    <t>IN00137295</t>
  </si>
  <si>
    <t>Not able to confirm workstation in MES system</t>
  </si>
  <si>
    <t>IN00137429</t>
  </si>
  <si>
    <t>KONE-MES system quality report -IPQC quality gate reporting can not display Chinese.</t>
  </si>
  <si>
    <t xml:space="preserve">
Subject: MES system -report -The statistical quality report load is very slow！
Hello：
     The quality report load is very slow! I just select some data like below，
The loading time for more than 2 minutes..</t>
  </si>
  <si>
    <t xml:space="preserve">MES- There is mismatch between SAP PO and delivery and MES delivery in pack screen. There is new delivery created to Sap side and the assignment is now mixed in MES. So can you fix the assingments?
350122647 / 380 
PO 4520624913 / 20
Dlv 1115059935 -&gt; 1115155119 / 10
350122647 / 390
PO 1115153525 / 10
Dlv 1115059935 -&gt; 1115153525 / 10
350122647 / 510
PO 4520624913 / 10
Dlv 1115059935 -&gt; 1115172349 / 10
</t>
  </si>
  <si>
    <t>Rohini/Sneha</t>
  </si>
  <si>
    <t>Resolution Provided to user .</t>
  </si>
  <si>
    <t>IN00138171</t>
  </si>
  <si>
    <t>MES Would you please install four (4) new printers to Nice-label server. Printer's model is Zebra ZD500. T-systems has already installed them to the VPSX with names FIPB4118, FIPB4119, FIPB4120 and FIPB4121</t>
  </si>
  <si>
    <t>IN00138256</t>
  </si>
  <si>
    <t>MES bug - Some picklists contains duplicated items in PIK screen.
example. PL3476 Item KM50087550 Requested qt 1 PC, PIK shows 2 PC
PIK allows to pick duplicated qt, but when user complete pick list, it moves inventory based on original request. This bug causes over picking and saldo errors. Please check.</t>
  </si>
  <si>
    <t>IN00138833</t>
  </si>
  <si>
    <t>please help me create an new account in MES test environment for plant KNHE.
Thanks
my account : XCHANG04
Susie</t>
  </si>
  <si>
    <t>Account has been Created</t>
  </si>
  <si>
    <t>Resolution Provided to user Mail attached</t>
  </si>
  <si>
    <t>Akshay/ Rohini</t>
  </si>
  <si>
    <t>IN00139395</t>
  </si>
  <si>
    <t>MES- Users are reporting variating performace issues. e.g. when changing workstation allocation MES gives error. MAV is very slow if it works at allo. Issues faced after 14.05</t>
  </si>
  <si>
    <t>Resolution Provided to user mail attached</t>
  </si>
  <si>
    <t>Resolution is provided to user from  MES side . The activity is incomplete from T System refer attached mail.</t>
  </si>
  <si>
    <t>Yes</t>
  </si>
  <si>
    <t>No proper information is provided by user, i.e. we are not able to analyse the issue.
So we are closing the issue.</t>
  </si>
  <si>
    <t>IN00140718</t>
  </si>
  <si>
    <t>MES-MAV calculation slow 21.3. 17.30=&gt; EET. Selecting 29 orders (quite simple ones) MAV calculated 2 rows fast and then it took 20 without action. I closed the window.</t>
  </si>
  <si>
    <t>IN00141028</t>
  </si>
  <si>
    <t>MES
Pick is very slow AGAIN. Respond time 10-30 seconds.</t>
  </si>
  <si>
    <t>IN00141514</t>
  </si>
  <si>
    <t>MES-NHE we would like to move shipping location materials. 5700 rows Warehouse ES1 from active warehouse management (IVL) to archive.</t>
  </si>
  <si>
    <t>Would you please install printer FIPB4118 (Zebra ZD500) as a label printer to MES. It's already in VPSX and it's connected to LAN. It's IP  is 10.8.0.250</t>
  </si>
  <si>
    <t>IN00141672</t>
  </si>
  <si>
    <t>IN00141813</t>
  </si>
  <si>
    <t>MES-  Production order 7402984 all needed operations and packing is completed. Still status is started, but I cannot close it from order execution</t>
  </si>
  <si>
    <t>IN00142150</t>
  </si>
  <si>
    <t>KONE- job Action execution has been aborted due to execution timeout.</t>
  </si>
  <si>
    <t>As our logistic unit LUVEHAKKILA is in good receiving location, we are not able to make any inventory adjustments (ADJ). Are you able to somehow correct inventory direct to database?
Location E00A01, LUVEHAKKILA
KM50073402G02 now 16, but it should be 21pcs
KM1331426G02  now 0, but it should be 21pcs</t>
  </si>
  <si>
    <t>Subhash/Rajat</t>
  </si>
  <si>
    <t xml:space="preserve">Issue is resolved.
Printer is visible and installed </t>
  </si>
  <si>
    <t>IN00142503</t>
  </si>
  <si>
    <t>On the sticker PROJ_NAME  (value from VBAK-KTEXT )is not printed in case PROJ_ID (value from VBAK-ZZ_MPB ) is not populated. These two values are independent on each other and should be printed onto the sticker if present in the LOIPRO message. Example Handling Unit Label is attachment. Project Description is missing, it should be  &lt;PROJ_NAME&gt; field from LOIRPO. In this case WATER SECURITY MEGA - RESERVOI-3020643</t>
  </si>
  <si>
    <t>Martti Niemelä</t>
  </si>
  <si>
    <t>MES - IVL
There over 70 materials in IVL where "material type" is showing "bulk" even in SAP side they are phantom materials not bulk. Also there are about 30 materials where "material type" is showing "stock" even in SAP side they are dummy or phantom. Are you able to tell what is MES logic why these materials have either "bulk" or "stock" as material type?
See excel file of materials.</t>
  </si>
  <si>
    <t>IN00142825</t>
  </si>
  <si>
    <t>We faced this issue because it’s a design issue &amp; to solve this case permanently we need to change the logic behind the code.
Closing issue after confirmation from user. 
Mail attached.</t>
  </si>
  <si>
    <t>IN00143371</t>
  </si>
  <si>
    <t>Not able to transfer order from SAP to MES system, escalator list see attachment</t>
  </si>
  <si>
    <t>Quantity is updated to 21 for KM50073402G02 and material KM1331426G02 is added using database transactions.
Closing after confirmation from user.</t>
  </si>
  <si>
    <t>IN00143565</t>
  </si>
  <si>
    <t>MES Would you please install four (3) new printers to Nice-label server. Printer's model is Zebra ZD500. T-systems has already installed them to the VPSX with names FIPB4119, FIPB4120 and FIPB4121. Those label printers are not connected to the LAN, but w'll connect them later this week.</t>
  </si>
  <si>
    <t>Operations which are in Waiting status are not completed even if Milestone operation is completed. So need to Start &amp; Confirm Waiting operation.</t>
  </si>
  <si>
    <t>We have successfully installed required printers on Nice Label server.
Also configured installed printers on Hyvinkaa Production server.</t>
  </si>
  <si>
    <t>The first case which is Employee ES3709 was not active. And second  user was entering Login Name instead of Employee No.
Solution is been provided to user.</t>
  </si>
  <si>
    <t xml:space="preserve">Screen Name </t>
  </si>
  <si>
    <t>POE</t>
  </si>
  <si>
    <t>POD-10</t>
  </si>
  <si>
    <t>PIK</t>
  </si>
  <si>
    <t>CIS</t>
  </si>
  <si>
    <t>REX</t>
  </si>
  <si>
    <t>QEX</t>
  </si>
  <si>
    <t>PAK</t>
  </si>
  <si>
    <t>RCO</t>
  </si>
  <si>
    <t>RCO-20</t>
  </si>
  <si>
    <t>IVL</t>
  </si>
  <si>
    <t>The issue is with the production order from which this pick list was created.
There were 2 operations(0010) with same operation sequence number which were executed on different workstations(EAS6_WS03&amp; EAS6_WS04).
The code written to display data for Pick list takes this data into account due to which the Target Quantity for every material is doubled the actual amount.
However, the correct quantities for every material against the pick list is saved properly in the database.
There is no issue with pick list data.
Current pick list code does not support these kind of scenarios where operation sequence number is same for a Wiporder.
This scenario would be handled through a CR.</t>
  </si>
  <si>
    <t>PSC</t>
  </si>
  <si>
    <t>PIK &amp; POE</t>
  </si>
  <si>
    <t>MLU</t>
  </si>
  <si>
    <t>POD</t>
  </si>
  <si>
    <t>Interface-Loipro</t>
  </si>
  <si>
    <t>Interface</t>
  </si>
  <si>
    <t>POE-MAV Issue</t>
  </si>
  <si>
    <t>Nice label configuration</t>
  </si>
  <si>
    <t>Purchase Order Interface</t>
  </si>
  <si>
    <t>Characteristics</t>
  </si>
  <si>
    <t>Employee and Role Configuration</t>
  </si>
  <si>
    <t>Label Printing</t>
  </si>
  <si>
    <t>Interface/Production Confirmation</t>
  </si>
  <si>
    <t>Immediate Job History</t>
  </si>
  <si>
    <t xml:space="preserve"> HU Printing</t>
  </si>
  <si>
    <t>POM</t>
  </si>
  <si>
    <t>IN00146482</t>
  </si>
  <si>
    <t>Yesterday we find a lot of superfluous check item in DY work center.
At inspection determination we only setup two check items in DY work center.
But in POE screen quality tab ，we had a lot of check item in DY work center…
PO：36083232</t>
  </si>
  <si>
    <t>Rajat/Chinmay</t>
  </si>
  <si>
    <t>Rohini/Chinmay/Vinod</t>
  </si>
  <si>
    <t>Resolution provided to user mail attached.
Closing after confirmation from user.</t>
  </si>
  <si>
    <t>No Issue found all the steps of Loipro processing (Quality test generation) is explained to the user.</t>
  </si>
  <si>
    <t>IN00147002</t>
  </si>
  <si>
    <t>In inspection Plan we only click on the any blank space  and rolling the mouse wheel , 
Then the parameters of class’s value have changed and this change is very easy to cause the error parameter to be saved..
The effect of this parameter is very great. so do not allow it to be changed in the unselect case！
Please see the attachment video ！</t>
  </si>
  <si>
    <t>Based on our analysis we still see some scope for further optimization of the PIK process which we can take as technical CR.</t>
  </si>
  <si>
    <t>This would be fixed as a change request which would allow MTS serialized material picking.
RCA for this issue is available at below SharePoint location:
https://kone.sharepoint.com/teams/MES%20Project/MES_Project_Detailed/Shared%20Documents/Forms/AllItems.aspx?id=%2Fteams%2FMES%20Project%2FMES_Project_Detailed%2FShared%20Documents%2FITC%20DOCS</t>
  </si>
  <si>
    <t>Based on our analysis if MAV calculation process is optimized then this issue can be avoided.  MAV calculation process needs both technical &amp; business process change. So this will come under Business CR.
RCA for this issue is available at below SharePoint location:
https://kone.sharepoint.com/teams/MES%20Project/MES_Project_Detailed/Shared%20Documents/Forms/AllItems.aspx?id=%2Fteams%2FMES%20Project%2FMES_Project_Detailed%2FShared%20Documents%2FITC%20DOCS</t>
  </si>
  <si>
    <t>To enhance the performance we have to rethink about the current implemented design. This will require the design/approach change of the implemented solution and will be handled through the Business CR.
Note: Infrastructure improvement : Out of the scope of this document
RCA for this issue is available at below SharePoint location:
https://kone.sharepoint.com/teams/MES%20Project/MES_Project_Detailed/Shared%20Documents/Forms/AllItems.aspx?id=%2Fteams%2FMES%20Project%2FMES_Project_Detailed%2FShared%20Documents%2FITC%20DOCS</t>
  </si>
  <si>
    <t>There’s no solution for this issue at the moment.
Closing issue after confirmation from user.
RCA for this issue is available at below SharePoint location:
https://kone.sharepoint.com/teams/MES%20Project/MES_Project_Detailed/Shared%20Documents/Forms/AllItems.aspx?id=%2Fteams%2FMES%20Project%2FMES_Project_Detailed%2FShared%20Documents%2FITC%20DOCS</t>
  </si>
  <si>
    <t>Printer Configuration</t>
  </si>
  <si>
    <t>PTY</t>
  </si>
  <si>
    <t>MAV CALCULATION(PTY)</t>
  </si>
  <si>
    <t>Quality Gate</t>
  </si>
  <si>
    <t>;</t>
  </si>
  <si>
    <t>Not able to transfer characteristic from SAP to MES system for product material KM_TM_US (New Line 8).</t>
  </si>
  <si>
    <t>IN00148495</t>
  </si>
  <si>
    <t>Job Executor</t>
  </si>
  <si>
    <t>job reprocessed Successfully</t>
  </si>
  <si>
    <t>IN00149372</t>
  </si>
  <si>
    <t>Low priority item. Sequence number creation is not working as described in detail design. Runnin daily number for D148-10th digit is not working.141:141</t>
  </si>
  <si>
    <t>characteristics is not available in LOIPRO message which we received from SAP.</t>
  </si>
  <si>
    <t>It will be a CR</t>
  </si>
  <si>
    <t>It was a Product bug</t>
  </si>
  <si>
    <t>We have done the improvement</t>
  </si>
  <si>
    <t>Logic has been explained in RCA.
Please find attached mail (RCA Path mentioned).</t>
  </si>
  <si>
    <t xml:space="preserve">Please  find the detailed analysis in the attached document. 
It need some technical changes we can do this as a technical CR without any further approval but as you know that currently code freezing is going on due to merge go-live So we will do this after merge Go-live.
after User confirmation we are </t>
  </si>
  <si>
    <t>IN00151238</t>
  </si>
  <si>
    <t>MES- Cannot close production order 7650666.
Operation was in waiting status. When tried to close it from POE it gave error see attachement. Also Exection order was not working to close this Prodcution order. It has been packed already.</t>
  </si>
  <si>
    <t>IN00152027</t>
  </si>
  <si>
    <t>Production order BOM was updated in SAP Z03 and the IDOC were sent to MES manually (the production order was already in pre-prod.). MES generated a new order instead of updating the old one. The new order (that had the updated BOM) had the same production order number and after the number underscore + 1 (7857368 --&gt; 7857368_1)</t>
  </si>
  <si>
    <t>Retest has been done by user.  There has been no issues  with updating the existing order.</t>
  </si>
  <si>
    <t>IN00152462</t>
  </si>
  <si>
    <t>MES-Slowness in PIK. 20 sec waiting after scan for picking list for work center KNE1EAS3. Others has been ok.</t>
  </si>
  <si>
    <t>IN00152522</t>
  </si>
  <si>
    <t>In POD the Material Filter doesn't show all the materials that exists in the system.</t>
  </si>
  <si>
    <t>IN00154214</t>
  </si>
  <si>
    <t xml:space="preserve">MES MERGE UAT
Error Confirming HU. (Calculated Volume UOM code is not defined) </t>
  </si>
  <si>
    <t>IN00155407</t>
  </si>
  <si>
    <t>MES- Orderbound material did not have Sales order bonding.  KM1363833H02 for sales order 350123503 item 75 
KM136237H01 and KM1362368 for 350123503//74
KM1362368H02 for 350123504/74
KM1363833H01 for 350123504/75
Why these did not have sales order bonding?</t>
  </si>
  <si>
    <t>IN00155481</t>
  </si>
  <si>
    <t>MES
Picking FIC_PURCHASED item we came up with this error. (see attachment below)
S.O number 350123503</t>
  </si>
  <si>
    <t>Prajakta</t>
  </si>
  <si>
    <t>Below issue was occurred because there is no Product UOM Conversion is available on UAT server for specific Product.
We added Product UOM Conversion as per it is available on the Production server &amp; issue is resolved.
Products: FIP_BOX_G109 &amp; FIP_BOX_G110 are modified.
RCA for this issue has been uploaded to the below provided path:
https://kone.sharepoint.com/teams/MES%20Project/MES_Project_Detailed/Shared%20Documents/Forms/AllItems.aspx?id=%2Fteams%2FMES%20Project%2FMES_Project_Detailed%2FShared%20Documents%2FITC%20DOCS</t>
  </si>
  <si>
    <t>Performance has been improved. 
Closing issue after confirmation from user. 
RCA for this issue is available at below SharePoint location:
https://kone.sharepoint.com/teams/MES%20Project/MES_Project_Detailed/Shared%20Documents/Forms/AllItems.aspx?id=%2Fteams%2FMES%20Project%2FMES_Project_Detailed%2FShared%20Documents%2FITC%20DOCS</t>
  </si>
  <si>
    <t>IN00156334</t>
  </si>
  <si>
    <t>MES-Low priority item. Printer class definitions are mixed HU sticker printer &amp; report printer. See example from attachement.</t>
  </si>
  <si>
    <t>We have checked the issue and found that bonding has been deleted by Employee: “Pelkonen Harri” (Employee ID: 44001650) for the following material.
KM1363833H02,  KM1363833H01, KM1362368H02
Other two materials is not available in MES could you please check it might be mistyped.
KM136237H01 and KM1362368</t>
  </si>
  <si>
    <t>Issue is a CR because, it was never communicated to 3DS that there is a scenario where there is no Project ID but Project Description can be present with in XML message and that was the reason it was not fixed at that time. 
RCA for this issue is available at below SharePoint location:
https://kone.sharepoint.com/teams/MES%20Project/MES_Project_Detailed/Shared%20Documents/Forms/AllItems.aspx?id=%2Fteams%2FMES%20Project%2FMES_Project_Detailed%2FShared%20Documents%2FITC%20DOCS</t>
  </si>
  <si>
    <t>Activity is completed.
Order is completed from back end.
Closing issue after confirmation from user.
RCA for this issue is available at below SharePoint location:
https://kone.sharepoint.com/teams/MES%20Project/MES_Project_Detailed/Shared%20Documents/Forms/AllItems.aspx?id=%2Fteams%2FMES%20Project%2FMES_Project_Detailed%2FShared%20Documents%2FITC%20DOCS</t>
  </si>
  <si>
    <t>IN00157529</t>
  </si>
  <si>
    <t>MES- Materials from LUREAS3OUT are removed 10th April 6:53PM  can you check what function is used for removal. We do not understand  what has happened.</t>
  </si>
  <si>
    <t>IN00157864</t>
  </si>
  <si>
    <t>MES
MLU doesnt work right with this material (see attachment)</t>
  </si>
  <si>
    <t>Since it is not an issue and will be handled using CR. 
Closing ticket after confirmation from user.</t>
  </si>
  <si>
    <t>Since there was no issue found, we are closing this ticket after confirmation from user. 
Confirmation mail has been attached.</t>
  </si>
  <si>
    <t xml:space="preserve">
This fix will be done through technical CR and we will take it after Merge GO-Live on both sites Hyvinkaa &amp; Kunshan. Once code freeze ends we will take it up.
</t>
  </si>
  <si>
    <t>IN00160664</t>
  </si>
  <si>
    <t>MES
Trying to complete Pick list PL04280 and then this happens (see attachment)
pick list has 18 S.O numbers.</t>
  </si>
  <si>
    <t>IN00160778</t>
  </si>
  <si>
    <t>Kindly ask the following question and preferably add the screenshot of the issue with error message.
1) When did the problem start?
2) What is your expected result?
3) What is the error message? 
4) Describe briefly what you have done before and after the error
In MES system Characteristic setup ， we set one check items “K1X_TM_OF00_C_HANDRAIL”，
And set Attributes 1=黑色 2=灰色….. but in QEX and POE it show us 1.2.3….
It’s should be show the Description.</t>
  </si>
  <si>
    <t>IN00160820</t>
  </si>
  <si>
    <t>MAV is behaving irrationally therefore it cannot be trusted. When MAV is calculated and the result is "RED" it doesn't mean that we are missing materials. Sometimes MES duplicates the material requirements (op.0280) and sometimes the materials that are "missing" are order-bound materials that have nothing to do with the orders we did the calculation on. Please see the attachment.</t>
  </si>
  <si>
    <t>Rajat/Sneha</t>
  </si>
  <si>
    <t>Issue is not present on the production server.
Closing issue after confirmation from user.</t>
  </si>
  <si>
    <t>Cannot track the problem because LCE assembly operation is already completed. When this issue comes again, please open a new ticket.
Closing issue after confirmation from user.</t>
  </si>
  <si>
    <t>IN00163149</t>
  </si>
  <si>
    <t>IN00164988</t>
  </si>
  <si>
    <t>i was trying to change production end date in pom-10 but error comes.
picture of that error attached below</t>
  </si>
  <si>
    <t>IN00163750</t>
  </si>
  <si>
    <t>MES- "Mass MLU"  Automatic warehouse LU split:
We want to split content of LUVEAUTOMPTS logistic unit (automatic warehouse). Currently this location has ca. 1600 materials and from this location about 800 should be moved to New LUVEAUTOMPIK. We can provide list of KM:s that need to be moved. This is not urgent.</t>
  </si>
  <si>
    <t>Jarkko was faced this issue because there is a problem with his localization.
We changed database language to Finnish.</t>
  </si>
  <si>
    <t>Shiv/Rajat</t>
  </si>
  <si>
    <t>Solution is been provided to user.
create a service request to update the characteristic from backend and shared the excel sheet of characteristic we will check the feasibility and get back to you asap.
Susie will raise a CR request and discuss with rajesh.</t>
  </si>
  <si>
    <t>MES MLU does not allow mixing order bound material whit and wit out bonding how ever we have two chase where system allowed to mix bonded and not bonded materials LUNE10016658 whit RCV KM50097545 and KM50097554 and LUNE10014476 whit MLU KM51119823G64</t>
  </si>
  <si>
    <t>IN00165953</t>
  </si>
  <si>
    <t>Joonas Kuusinen</t>
  </si>
  <si>
    <t>IN00166117</t>
  </si>
  <si>
    <t>In poe screen there is missing operation description ?`
this was really good information for me and for assemblers who don’t know material km numbers</t>
  </si>
  <si>
    <t>IN00166279</t>
  </si>
  <si>
    <t>MES
We came up with this picking error again with PTO items. In the pick list we have 3 S.O numbers and now when we try to pick the material from LUVEAUTOMPTO it says no bonding (see attachment)</t>
  </si>
  <si>
    <t xml:space="preserve">Kimmo Saastamoinen </t>
  </si>
  <si>
    <t>IN00166346</t>
  </si>
  <si>
    <t>BOS was used to modify the sales order bonding. BOS changed the sales order bonding but didn't update the production order number. Instead, the system left the production order number from the previous sales order. Please see the attachment.</t>
  </si>
  <si>
    <t>IN00166470</t>
  </si>
  <si>
    <t>We have missing subassemblies. KM1343202C01 and KM1343208C01 were created in POE and now the operations have been completed. You can see the subassemblies in the PAK -screen but in IVL those materials doesn't exist anymore.</t>
  </si>
  <si>
    <t>Prajakta/ Rahul</t>
  </si>
  <si>
    <t>We have checked this issue. It was a personalization issue. The correct configuration is Interface language should be Finnish and Database language should be English.</t>
  </si>
  <si>
    <t>IN00167715</t>
  </si>
  <si>
    <t>MES - We confirmed one production order 8078376 for material KM51331824G01. How ever PSC setup was not ready when operation was started, so it didn't print the serial number stickker for assembled material. Is there anything to do to get this sticker for product?</t>
  </si>
  <si>
    <t>User will get sticker only in below cases
1.      When user confirms the Order
2.      When user creates Sub-Assembly &amp; confirm the Sub-Assembly
In this case you confirm the Operation not the Order. Due to this sticker was not printed.
Closing issue after confirmation from user.</t>
  </si>
  <si>
    <t>CR No.</t>
  </si>
  <si>
    <t>CR00005114</t>
  </si>
  <si>
    <t>CR00005115</t>
  </si>
  <si>
    <t>CR00005092</t>
  </si>
  <si>
    <t xml:space="preserve">CRFIH181009 </t>
  </si>
  <si>
    <t xml:space="preserve">CRFIH181008 </t>
  </si>
  <si>
    <t>IN00171418</t>
  </si>
  <si>
    <t>MES Outbound messages (Hyvinkaa, production) - Internal packing list messages are in status failure.
T178847 - InternalPackingItemList 04/27/2018 11:11:18 AM 40 – XML - Process/Send Message to SAP PI (Custom) 2 – Failure
Job execution failed. Exception : [System.ServiceModel.EndpointNotFoundException: There was no endpoint listening at http://b2b.kone.com/sap/xi/engine?type=entry&amp;version=3.0&amp;Sender.Service=MESPRD&amp;Interface=http://kone.com/XI/MES%5EFlexNetPIWebService_OA&amp;QualityOfService=ExactlyOnce that could accept the message. This is often caused by an incorrect address or SOAP action. See InnerException, if present, for more details. ---&gt; System.Net.WebException: The remote server returned an error: (404) Not Found.    at System.Net.HttpWebRequest.GetResponse()    at System.ServiceModel.Channels.HttpChannelFactory`1.HttpRequestChannel.HttpChannelRequest.WaitForReply(TimeSpan timeout)    --- End of inner exception stack trace ---  Server stack trace:     at System.ServiceModel.Channels.HttpChannelUtilities.ProcessGetResponseWebException(WebException webException, HttpWebRequest request, HttpAbortReason abortReason)    at System.ServiceModel.Channels.HttpChannelFactory`1.HttpRequestChannel.HttpChannelRequest.WaitForReply(TimeSpan timeout)    at System.ServiceModel.Channels.RequestChannel.Request(Message message, TimeSpan timeout)    at System.ServiceModel.Dispatcher.RequestChannelBinder.Send(Message message, TimeSpan timeout)    at System.ServiceModel.Channels.ServiceChannel.Call(String action, Boolean oneway, ProxyOperationRuntime operation, Object[] ins, Object[] outs, TimeSpan timeout)    at System.ServiceModel.Channels.ServiceChannelProxy.InvokeService(IMethodCallMessage methodCall, ProxyOperationRuntime operation)    at System.ServiceModel.Channels.ServiceChannelProxy.Invoke(IMessage message)  Exception rethrown at [0]:     at FlexNet.CustomAdapter.SystemServices.XML.CustomAdapter.Send(String transactionName, String message)    at FlexNet.SystemServices.Xml.JobActionProcessor.BaseExternalAdapter.ProcessOutboundMessage(ExecutionArgs&amp; args, Int32 action)    at FlexNet.CustomAdapter.SystemServices.XML.CustomAdapter.Execute(ExecutionArgs args)    at System.Runti</t>
  </si>
  <si>
    <t>IN00171506</t>
  </si>
  <si>
    <t>MES-MAV is very slow and it did not work at all. 27th Apr 12:10</t>
  </si>
  <si>
    <t>Case is closed it will be done by Business CR Mail attached Waiting for COE comment</t>
  </si>
  <si>
    <t xml:space="preserve">Analysis is shared with User Please find attached mail in remedy tool </t>
  </si>
  <si>
    <t>Pending Change</t>
  </si>
  <si>
    <t>IN00175484</t>
  </si>
  <si>
    <t>While completing PIK list to LUVE I got this error "Serial no already exist in Inventory." Please see details in the attachment.
PIK list number which has this error: PL04540
LUVE where I tried to complete: LUVEAS6WS02
Material which caused this error: KM1345575G104
I also tried un-pick this material which caused this same error.</t>
  </si>
  <si>
    <t>Issue was at SAP side.
Now it is resolved and checked by the user.
Please find the attached  email.</t>
  </si>
  <si>
    <t>A new service request is created for this ticket so we are closing this incident and we will track it through service request.
Service Request #00154150</t>
  </si>
  <si>
    <t>Issue is same as IN00136912.</t>
  </si>
  <si>
    <t>IN00178805</t>
  </si>
  <si>
    <t>MES-POM MAV does not work. MAV was counted one then it does not work in POM. In POD-10 it works. Should MAV work also in POM?</t>
  </si>
  <si>
    <t>IN00179368</t>
  </si>
  <si>
    <t>testing in preproduction system issues
       after log into workstation KCC2DY01, operators can't press start, the message shows: no operators, then log in again find the user was forced to log out by system automatically. and then tried again, failed again. then log out switch to the production system, and then log out production system and log into preproduction system, it works, need to find the reason for the problem
work station   KCC2DY01 can't be closed as attached
       KCC2DY01工站无法被关闭,错误提示如下</t>
  </si>
  <si>
    <t>when I try to release Production order    7859014 from Z03 ,  I got the error message  in the job log:
Exception Thrown In InboundMessageProcessor ProcessExternalXML Method with [Error]: Internal Xml Parser Failed. Aborting Database Transaction. Current XML Node &lt;FIInvocationSynchronousEvent&gt;, Depth 2.  
 [InternalXMLParser Error]: Cannot create disposition test attribute for disposition test that is linked to characteristic of non attribute type. Facility: KCC2, Disposition: D0030574, LineSequenceNo: 1, SequenceNo: 4, Characteristic: K1X_TM_OF00_L_TRS_EXT_UPP.
please help with this
susie</t>
  </si>
  <si>
    <t>IN00179576</t>
  </si>
  <si>
    <t>IN00179902</t>
  </si>
  <si>
    <t>Can`t complete pick list, maximum amount of parameters error. Please see the attachment.</t>
  </si>
  <si>
    <t>Samuli Pohjalainen</t>
  </si>
  <si>
    <t>Shiv</t>
  </si>
  <si>
    <t>Issue is resolved and as discussed in weekly meeting we are closing the incident.</t>
  </si>
  <si>
    <t>CR deployed on production environment</t>
  </si>
  <si>
    <t>CR00005413</t>
  </si>
  <si>
    <t>IN00183143</t>
  </si>
  <si>
    <t>When we scan product with amount of over 8 and we use numbers to input it (capture1). The next scan witch doesn't require amount insert, it shows this error "Quantity insert is not allowed" (capture2). If you scan it again then it passes without error.</t>
  </si>
  <si>
    <t>IN00183399</t>
  </si>
  <si>
    <t>could you please check why the work station settings can't be saved in EPS in production system?
for example: the work center is KCC2ML03 one workstation is ML3G02V2</t>
  </si>
  <si>
    <t>IN00183844</t>
  </si>
  <si>
    <t>Why there were no warning about missing Scan? And why it told that there were no component available in BOM but the item was really in BOM? Operation confirmed with green lights but this isnt ok because we didnt scan all items...?</t>
  </si>
  <si>
    <t>IN00183851</t>
  </si>
  <si>
    <t>HU 28049043 disappeared and it needs to be brought back immediately. Please see the attachment.</t>
  </si>
  <si>
    <t>IN00183870</t>
  </si>
  <si>
    <t>HU disappeared for the order 8090438. The HU needs to be brought back immediately, please see the attachment!</t>
  </si>
  <si>
    <t>This ticket is not valid, the information was wrongly put on the ticket! He will open a new one in a minute with the correct data.</t>
  </si>
  <si>
    <t>IN00183994</t>
  </si>
  <si>
    <t>MAV doesn't show the correct result when it's calculated. Please see the attachment.</t>
  </si>
  <si>
    <t>Subhash /Aakash</t>
  </si>
  <si>
    <t>Subhash / Aakash</t>
  </si>
  <si>
    <t>Loel</t>
  </si>
  <si>
    <t>IN00185155</t>
  </si>
  <si>
    <t>For some reason operations cannot be stopped on the EAS1_WS12 work station. Please see the attachment, there's a long error text on the screenshot.</t>
  </si>
  <si>
    <t>IN00190459 </t>
  </si>
  <si>
    <t>We are unable to create handling units on any work stations. THIS ISSUE NEEDS TO BE SOLVED IMMEDIATELY!</t>
  </si>
  <si>
    <t>IN00190297</t>
  </si>
  <si>
    <t>Not able to confirm workstation ML3G04V2 for production order 8370308 and 8433580 in MES production system</t>
  </si>
  <si>
    <t>We are closing this issue as it has been discussed with the user.</t>
  </si>
  <si>
    <t>IN00190782</t>
  </si>
  <si>
    <t>Hi We have added one new Printer to VPSX and we need to use it in MES as a label-printer. Printer's model is Zebra ZD500 and it's name is "FIPB4126 on am3ha226 (DIRECT)"</t>
  </si>
  <si>
    <t>Analysis shared with user. Mail attached.</t>
  </si>
  <si>
    <t>Issue resolved after user confirmation. Printer works properly.</t>
  </si>
  <si>
    <t>IN00183480</t>
  </si>
  <si>
    <t>cannot complete piklist PL04966.
complains : serial no already exist in inventory. productId = 100033095, serialNo = KM1345575G104.101&lt;&lt;&lt;&lt;&lt;&lt;&lt;nhe181611077.</t>
  </si>
  <si>
    <t>CR00005790</t>
  </si>
  <si>
    <t>IN00194336</t>
  </si>
  <si>
    <t>Could you do role name Inner logistic SOF and content:  PTY, IVL, MLU, MOV, ADJ, CIS, PLU</t>
  </si>
  <si>
    <t>IN00194383</t>
  </si>
  <si>
    <t>Could you please add role Inner logistic SOF to users
Kuusinen Joonas       JKuusine
Källman Caj           CON_CKALLMAN                                       
Paananen Aleksi CON_APAANA02
Paasonen Niko CON_NPAASONE</t>
  </si>
  <si>
    <t>Solution has been provided to the User. 
Please find attached mail.</t>
  </si>
  <si>
    <t>IN00194456</t>
  </si>
  <si>
    <t>Not able to login in MES product system, it seems server shut off. Please check and slove asap.</t>
  </si>
  <si>
    <t>As confirmed by Susie, issue was not from MES side. It was from SAP side. 
Please find attached mail.</t>
  </si>
  <si>
    <t>Solution Provided to the User. 
Please see attached mail.</t>
  </si>
  <si>
    <t>Those materials which were scanned earlier are visible under newly created HU.</t>
  </si>
  <si>
    <t>As discussed with you we have created one HU: 28049787 under PO: 28049787. So if the created HU is not as per the requirement then please remove materials &amp; then delete the HU. After that user will able to scan the materials under required HU.</t>
  </si>
  <si>
    <t>CR00005875</t>
  </si>
  <si>
    <t>IN00196028</t>
  </si>
  <si>
    <t>In the Pick list the S.O number changes to another S.O number before all the materials has been picked from that location.
See the attachment. I wrote the Description in there.</t>
  </si>
  <si>
    <t>CR00005908</t>
  </si>
  <si>
    <t>CR00005909</t>
  </si>
  <si>
    <t>This is not an issue it’s a new requirement. Currently the system is behaving in the way as it was designed.</t>
  </si>
  <si>
    <t>SR00199839</t>
  </si>
  <si>
    <t>Request Access for Others: false
Job Title / Function: Apply for access to view MES relevant change requests. E.g. SR00154150
Phone Number: 
Time Zone: UTC+8 - UTC+08
Access Start Date: 2018-6-4
Access Without End Date (until 01.01.9999): false
Access End Date: 2018-6-8
Service: Manufacturing
Service Type: MES</t>
  </si>
  <si>
    <t>Pang Lijuan</t>
  </si>
  <si>
    <t>We are closing this issue as it has been discussed with the user. Mail attached.</t>
  </si>
  <si>
    <t>Not for MES.
Users required role in Remedy Force to view the KWC.</t>
  </si>
  <si>
    <t> Kunshan</t>
  </si>
  <si>
    <t>hi, support:
the cycle time duration calculation is not correct in mobile, when the progress time exceed the planned time, it will double in mobile device.
pls help support</t>
  </si>
  <si>
    <t>IN00201041</t>
  </si>
  <si>
    <t>IN00201039</t>
  </si>
  <si>
    <t>hi, support:
now the quality in POE screen takes more than 40 seconds to show and after set the quality data, it will take maybe 30 seconds to save.
please help check 
the vedio is stored  N:\Guo HM\VID_20180605_091546.mp4</t>
  </si>
  <si>
    <t>IN00202297</t>
  </si>
  <si>
    <t>hi, Support:
the quality view in POE screen is too slow, it takes more than 40 seconds to display, after it will take more than 20 seconds to save the data
pls help check</t>
  </si>
  <si>
    <t>duplicate tickcet to IN00201039</t>
  </si>
  <si>
    <t>IN00202562</t>
  </si>
  <si>
    <t>MES/PAK User created HU 28050102 ( Prod Order 7774915 )
User scanned components but all components goes to wrong HU ( 28040911 ) ?
Old HU 28040911 is completed ( 6857387 )
Can you move all these components to HU 28050102 
28040911
KM1354073G02 C-PROFILE FIXING,GUIDE T125/T127 15,00 PCE
28040911
KM277306 WEDGE,108X123X198MM AL 1,00 PCE
28040911
KM583270H01 H01HFKA III Bracket 1,00 PCE
28040911
KM763064G01 RAMP WITH FIXINGS, T125 T127-2 T140-1 2,00 PCE
28040911
KM835620G01 MAGNETS FIXING MARINE 4,00 PCE</t>
  </si>
  <si>
    <t>Sales Order No and Sales Order item were showing differently as per Pick List, Now it's showing correctly.
Changes have been done through CR.</t>
  </si>
  <si>
    <t>Changes have been done through CR.
CR deployed on Prod Environment.</t>
  </si>
  <si>
    <t>IN00201405</t>
  </si>
  <si>
    <t>Operator was able to scan components over the quantity requirement of the BOM. Those components were option boards that require serial numbering. This over-scanning caused unnecessary material consumption in MES as well as in SAP. Please see the attachment.</t>
  </si>
  <si>
    <t xml:space="preserve">On POE  We have a rule: PD must confirm all the quality self check while confirming the station.
But some times PD can save a blank answer then to confirm the station, this is wrong！
So we need check the quality answer on background if it’s a blank ，POE should not confirm the station .
Please see the picture ： The inspection item in the circle should not be blank
</t>
  </si>
  <si>
    <t>IN00203702</t>
  </si>
  <si>
    <t xml:space="preserve">Chao, Leon Li </t>
  </si>
  <si>
    <t>Resolution provided to the user. Closing after confirmation from user. Mail attached.</t>
  </si>
  <si>
    <t>IN00208595</t>
  </si>
  <si>
    <t xml:space="preserve">PAK-screen: removing scanned boxes.
MES is removing the boxes from a HU largest to smallest, not the one that is selected.
This means that when there's i.e. 10 boxes (B.1000 - B.1010) and box number B.1002 has to be removed the operator has to remove all the boxes before it (boxes B.1010 - B.1003) in order to get the B.1002 removed. </t>
  </si>
  <si>
    <t>IN00210496</t>
  </si>
  <si>
    <t>hi support
pls do further analysis why MES production system can't work in kunshan
thanks</t>
  </si>
  <si>
    <t>We found that both the cluster node was up then we down the Node 2 and service is move on the node 1 and we were able to login. Please do some investigation on the Cluster configuration and there was no problem with application because at the time of downtime we checked with the local host it was working fine.</t>
  </si>
  <si>
    <t>IN00209474</t>
  </si>
  <si>
    <t>Prodcution ordrer. 8316464 Material KM806496G01  is not consumed from packing workstation. Production order is completed. Why?
UserID: FINTME
Application: Delmia Apriso</t>
  </si>
  <si>
    <t>IN00212186</t>
  </si>
  <si>
    <t>POD-10: MATERIAL -tab
There's a misalignment with the solution and the design. Material -tab shows components which have inventory. The tab should display the components which are problematic. Please see the attachment.</t>
  </si>
  <si>
    <t>IN00212221</t>
  </si>
  <si>
    <t>We need to get an old transportation order and a component allocation removed from the system. Please see the attachment.</t>
  </si>
  <si>
    <t>IN00209616</t>
  </si>
  <si>
    <t>There's an inventory misalignment between transactions. Please see the attachment.</t>
  </si>
  <si>
    <t>IN00213016</t>
  </si>
  <si>
    <t>MAV calculation with POD-10 date filters does not work  if not both dates selected. Ref: Pekka Haapalahti's comments and analysis related to CR00005790</t>
  </si>
  <si>
    <t>IN00213403</t>
  </si>
  <si>
    <t>MES system, production environment
Please help to check who/when cancelled below mentioned sale's order:
36085877,36087146,36085878,36085883
Also, please tell me how to find these information in MES system, thank you,</t>
  </si>
  <si>
    <t>In prodction environments, Wrong production line display in POE screen for workstation KCC2PK011. Details see attachment</t>
  </si>
  <si>
    <t xml:space="preserve">IN00210132 </t>
  </si>
  <si>
    <t xml:space="preserve">IN00211916 </t>
  </si>
  <si>
    <t>hi, support:
the prodoction order 8635175 failed to release to MES production system with below error message:
Exception Thrown In InboundMessageProcessor ProcessExternalXML Method with [Error]: Internal Xml Parser Failed. Aborting Database Transaction. Current XML Node &lt;FIInvocationSynchronousEvent&gt;, Depth 2.  
 [InternalXMLParser Error]: Failed to execute business component method. Assembly: FlexNet.ProcessBuilder2.BusinessRules.ScreenModel, Version=10.0.0.0, Culture=neutral, PublicKeyToken=33f692327842122b, Class: FlexNet.ProcessBuilder2.BusinessRules.ScreenModel.ScreenFramework.TableAction, MethodName: TableMerge, Exception: Operation did not succeed because the record you are trying to link to does not exist in the database. Problem occurred in field 'ID' in 'UNIT' table.
please help with such problem
thanks</t>
  </si>
  <si>
    <t>Ying Cai</t>
  </si>
  <si>
    <t>I have checked in the Message production order is coming with some appended 0(Zeros in Beginning which cause this issue.). Same thing is happen with your previous production Order 8635175.
Please refer the below screenshot.
Now Please let me know Should I do the same with the Order 8635175.
Please also do the analysis at SAP side why this preceding Zeros is coming with this order or let me know can I close this ticket.
Mail attached.</t>
  </si>
  <si>
    <t xml:space="preserve">We have done the analysis You have the Quality inspector Role so based on that it was showing the below grid data. It was showing all the values which is filled by the quality inspector. All the test which are visible blank was not filled by the quality inspector.
As per our analysis it is not an issue. It is working as per the design. For the detailed analysis please refer the attached document.
If you have any doubt please let us Know or can we close this ticket.
</t>
  </si>
  <si>
    <t>IN00215615</t>
  </si>
  <si>
    <t>Aija Ollinkangas</t>
  </si>
  <si>
    <t>SR00215068</t>
  </si>
  <si>
    <t>Description: Application: MES
Please provide short instructions/training for taking to use PMT (MSS) screens in Hyvinkää environment (NHE). How to do configurations? Low priority service request.</t>
  </si>
  <si>
    <t>MES - PAK screen - Scan to HU. Quite often when you exit from SCAN-screen, appear "empty screen" (picture attached). This screen has nothing, it doesn't do anything and the OK-button does not work. You will need to close whole PAK-screen to cover this. When exiting you will loose all sorting and thgose need to be done again.
This appears at all packing stations.This problem was first noticed when MES was updated. Previously all packing stations were using X-button at top right corner to close SCAN-screen.</t>
  </si>
  <si>
    <t>We have deployed it in production environment mail attached .</t>
  </si>
  <si>
    <t>CR00006419</t>
  </si>
  <si>
    <t>CR00006421</t>
  </si>
  <si>
    <t>IN00219937</t>
  </si>
  <si>
    <t>In production report, the time zone is not locally, it is not easy for us to understand report. Details see attachment. Please change to local time zone, thank you.</t>
  </si>
  <si>
    <t>The CR for this incident has been deployed on the production server. 
Mail attached.</t>
  </si>
  <si>
    <t> Hyvinkää</t>
  </si>
  <si>
    <t>IN00221072</t>
  </si>
  <si>
    <t>Cannot create an alert in POD. After saving an alert, it isn't saved.</t>
  </si>
  <si>
    <t>IN00221276</t>
  </si>
  <si>
    <t>There’s an inconsistency between the scanscreen and the mainscreen of POE.</t>
  </si>
  <si>
    <t xml:space="preserve">CR deployed on production environment. </t>
  </si>
  <si>
    <t>CR00006527</t>
  </si>
  <si>
    <t>CR00006579</t>
  </si>
  <si>
    <t xml:space="preserve">CR00006580 </t>
  </si>
  <si>
    <t>Alert creation works now.</t>
  </si>
  <si>
    <t>Documents for PMT, MSS mailed to user.</t>
  </si>
  <si>
    <t>IN00224520</t>
  </si>
  <si>
    <t>POD's Material -button shows wrong data when it's compared to the BOM. Please see the attachment.</t>
  </si>
  <si>
    <t xml:space="preserve">IN00224781 </t>
  </si>
  <si>
    <t>REWORK didn't cause consumption in MES. Also, the components that were scanned in REWORK weren't reported back to SAP. Please see the attachment.</t>
  </si>
  <si>
    <t>Resolution given to user.
Mail attached.</t>
  </si>
  <si>
    <t xml:space="preserve">IN00225690 </t>
  </si>
  <si>
    <t>POD/MATERIAL -button: When calculating MAV and the result is red, the MAV -window displays components with a red marker although there's enough inventory. Please see the attachment.</t>
  </si>
  <si>
    <t>CR00006654</t>
  </si>
  <si>
    <r>
      <t xml:space="preserve">2. Part 2 </t>
    </r>
    <r>
      <rPr>
        <sz val="11"/>
        <color rgb="FF1F497D"/>
        <rFont val="Wingdings"/>
        <charset val="2"/>
      </rPr>
      <t>à</t>
    </r>
    <r>
      <rPr>
        <sz val="11"/>
        <color rgb="FF1F497D"/>
        <rFont val="Calibri"/>
        <family val="2"/>
        <scheme val="minor"/>
      </rPr>
      <t xml:space="preserve"> Hide the “Green” and “Orange” colored materials from the screen for simplicity</t>
    </r>
  </si>
  <si>
    <t>Part 1 needs further investigation from our team and you have already opened a new ticket for it.</t>
  </si>
  <si>
    <t xml:space="preserve">1. Part 1: Computation of wrong color indicator. MAV logic computes “Red” / “Grey” although there is enough inventory.
2. Part 2: Hide the “Green” and “Orange” colored materials from the screen for simplicity
Part 2 has already been deployed on Hyvinkaa UAT. 
Part 1 needs further investigation from our team so new ticket for it.
</t>
  </si>
  <si>
    <t xml:space="preserve">IN00226445 </t>
  </si>
  <si>
    <t>Project description is different on three levels: SAP vs MES vs the actual HU label. SAP has a project description but when the order was sent to MES the description changed to another one. After that, when a HU was created and a HU label/sticker was printed, the label had a THIRD version of the project's name. Please see the attachment.</t>
  </si>
  <si>
    <t>IN00228779</t>
  </si>
  <si>
    <t>MES Jobs are failing in MES server in Hyvinkää and Kunshan</t>
  </si>
  <si>
    <t xml:space="preserve">IN00229343 </t>
  </si>
  <si>
    <t>What kind of role a user must have in order to have this HISTORY -transaction to use? Please see the attachment.</t>
  </si>
  <si>
    <t>Solution has been provided to the user. 
Closure mail attached.</t>
  </si>
  <si>
    <t>Request Access for Others: true
KONE Network User ID: KEIBGNA
First Name: GNANAGIRI
Last Name: BALASUBRAMANIAM
Email Address: b.gnanagiri@kone.com
Service: Manufacturing
Service Type: MES</t>
  </si>
  <si>
    <t>Chennai</t>
  </si>
  <si>
    <t>SR00230785</t>
  </si>
  <si>
    <t>M Rajeshkumar</t>
  </si>
  <si>
    <t xml:space="preserve">IN00231307 </t>
  </si>
  <si>
    <t>hi, supporter:
I found there is another  POP up message in MES hasn't been translated
please translated as request
thanks
please translate it to "前一工站0140 未完成".
Thanks</t>
  </si>
  <si>
    <t>Expected Resolution Date</t>
  </si>
  <si>
    <t>IN00230945</t>
  </si>
  <si>
    <t>There's an order which is completed but there's one operation still in WAITING -status. I cannot enforce the order so that it would get completed. Please see the attachment.</t>
  </si>
  <si>
    <t>Pruthvij</t>
  </si>
  <si>
    <t xml:space="preserve">Sale's order; 36087620
Production order: 8839149
Issue description: Not able to transfer order 36087620 from SAP to MES system, the error information as below:
Exception Thrown In InboundMessageProcessor ProcessExternalXML Method with [Error]: Internal Xml Parser Failed. Aborting Database Transaction. Current XML Node &lt;FIInvocationSynchronousEvent&gt;, Depth 2.  
 [InternalXMLParser Error]: Failed to evaluate formula expression. 
Input string was not in a correct format.
 [DispositionPOContext.Create - K1X.ESC.1.001].[Create Disposition - 2].[SetTargetValue]
</t>
  </si>
  <si>
    <t>IN00232577</t>
  </si>
  <si>
    <t>solution has been provided to the user. confirmation mail attached.</t>
  </si>
  <si>
    <t>User has been created on NHE UAT Server. Mail attached.</t>
  </si>
  <si>
    <t>IN00233255</t>
  </si>
  <si>
    <t>On the production server we cannot confirm handling units at the moment.</t>
  </si>
  <si>
    <t>IN00234431</t>
  </si>
  <si>
    <t>PAK screen shows occasionally error that's in the attachment. (XML Error. Illegal character in XML file.)</t>
  </si>
  <si>
    <t xml:space="preserve">IN00234612 </t>
  </si>
  <si>
    <t>When creating new work stations from scratch or by duplicating an old one and putting the same characteristics to those work stations, we cannot confirm operations. The characteristic attributes has to be in "N" -status, disabled if you will. Please the attachment.</t>
  </si>
  <si>
    <t>Resolution given to user. Mail attached.</t>
  </si>
  <si>
    <t>This is not an issue. This is the behavior of a system. As we proceed towards an alternative way on 10th.
Alternative way is deployed on Production server. Meanwhile, some issues regarding PAK screen on UTAT were also solved.</t>
  </si>
  <si>
    <t>We have translate message to Chinese language on Kunshan UAT Server.
Solution has been provided to the user. confirmation mail attached.</t>
  </si>
  <si>
    <t>When POM-10 is opened MAV-button doesn't work at all. One must select an order, go to the Operations -tab, come back to the POM-10 main screen and after that the MAV-button works.</t>
  </si>
  <si>
    <t xml:space="preserve">Cannot calculate MAV for order 350227698. </t>
  </si>
  <si>
    <t>IN00235469</t>
  </si>
  <si>
    <t>IN00235470</t>
  </si>
  <si>
    <t>Subhash/Abinash/Debdutta</t>
  </si>
  <si>
    <t>Amit/Akshay</t>
  </si>
  <si>
    <t>IN00238124</t>
  </si>
  <si>
    <t>when I try to close andon information from MES preproduction system, the error shows as attachment , please try to solve it. Thanks</t>
  </si>
  <si>
    <t xml:space="preserve">IN00239488 </t>
  </si>
  <si>
    <t>POE: We have an issue with the order 8622596, 350250693/00220. We cannot confirm the operation 0020 because MES is giving an error about UoM conversion. Please see the attachment.</t>
  </si>
  <si>
    <t>Operation is Confirmed on Hyvinkaa Production server.
Issue resolved. Mail attached.</t>
  </si>
  <si>
    <t>CR00007039</t>
  </si>
  <si>
    <t>CR00007038</t>
  </si>
  <si>
    <t>Resolution given to user. 
Mail attached.</t>
  </si>
  <si>
    <t>IN00240449</t>
  </si>
  <si>
    <t>We cannot create pick list or go to the Operations -tab for the order 8714016. Please see the attachment.</t>
  </si>
  <si>
    <t>IN00243066</t>
  </si>
  <si>
    <t>hi, support:
when I try to confirm the operation in MES preproduction system for production order 4502253, I got an error as attached.
seems the link between the WO/VO can't be found.
how can I skip or solve this error?
Thanks</t>
  </si>
  <si>
    <t>Loel/ Rajat</t>
  </si>
  <si>
    <t>Operation confirmed after giving resolution to user.
Mail attached.</t>
  </si>
  <si>
    <t xml:space="preserve">IN00245080 </t>
  </si>
  <si>
    <t xml:space="preserve"> MAV calculation gave wrong result and disregarded the Production Start Date TO- filter. Please see the attachment.</t>
  </si>
  <si>
    <t>IN00245151</t>
  </si>
  <si>
    <t>Hi, support:
I found there are three lines of error in SAP as attached, and then I tried to find that in MES, there are three 6 lines, could you please explain to me a bit why ?
details as attached.</t>
  </si>
  <si>
    <t>Abinash</t>
  </si>
  <si>
    <t>IN00246146</t>
  </si>
  <si>
    <t>I have one problem in MES preproduction system for production order 5455359
details as attached.
please help me with it</t>
  </si>
  <si>
    <t>Solution has been given to the user.
Closure mail attached.</t>
  </si>
  <si>
    <t>IN00249027</t>
  </si>
  <si>
    <t>When creating a pick list the BOM requirement is duplicated on the actual pick list. Please see the attachment.</t>
  </si>
  <si>
    <t>MES pre-production Hyvinkää: I am testing case •        CR00193857 - POE for line workstations. I get error. See attachement. Testing is now pending.</t>
  </si>
  <si>
    <t>IN00250141</t>
  </si>
  <si>
    <t>Varsha</t>
  </si>
  <si>
    <t>IN00251400</t>
  </si>
  <si>
    <t>MES Hyvinkää pre-prod. When changing Equipment description it changes description for all visible equipments</t>
  </si>
  <si>
    <t>IN00252732</t>
  </si>
  <si>
    <t>Our users have been reporting this oddity that appears occasionally; operator creates subassembly -&gt; goes to Components -screen -&gt; presses Back -button -&gt; subassembly has disappeared. If they go back all the way into the beginning (POE main screen) the subassembly re-appears. Please see the attachment.</t>
  </si>
  <si>
    <t>IN00253168</t>
  </si>
  <si>
    <t>HGX testing. Receiving not possible, please check what setup is missing. KNEX reproduction serve 003</t>
  </si>
  <si>
    <t>Janne Luukkonen</t>
  </si>
  <si>
    <t>IN00254137</t>
  </si>
  <si>
    <t>System:  MES production system
Device: Mobile phone
Problem description: Not able to connect server</t>
  </si>
  <si>
    <t>Hyvinkää pre-prod:  I am trying to do facility setting for KNEX. It try to copy KNEE settigns, but timezone Europe/Helsinki is not available for KNEX. it is selected for KNEE</t>
  </si>
  <si>
    <t>10.100.240.83 server was blocked by Firewall Florian has done some changes at infrastructure side. Now user is able to access the application on mobile devices.</t>
  </si>
  <si>
    <t>Supriya</t>
  </si>
  <si>
    <t>I checked this issue while we are copying the equipment that time we are getting this problem.
This is a product level bug for the permanent fix we will raise a ticket to the product (3DS) vendor.
Please let me know shall I correct it from back end as a workaround.
Yes it will be ok when you create a fresh equipment with Add button.
Yes problems occur when equipment is copied and it is also a random behavior (not replicating in our servers). This can be check by product vendor only so we will raise the concern to 3DS.</t>
  </si>
  <si>
    <t>The issue couldn't be reproduced by either user or ITC.
Hence, closing the ticket.</t>
  </si>
  <si>
    <t xml:space="preserve">Europe/ Helsinki was not added in the attribute list. Now we have added it into the attribute list.
For KNEE it was manually typed in the attribute not selected from the list but now as it is added in the list it will be visible everywhere
</t>
  </si>
  <si>
    <t>Rotating Work Schedule is configured on Hyvinkaa UAT server for KNEX facility.</t>
  </si>
  <si>
    <t>IN00098312</t>
  </si>
  <si>
    <t>IN00142281</t>
  </si>
  <si>
    <t>CR00007371</t>
  </si>
  <si>
    <t xml:space="preserve">IN00254641 </t>
  </si>
  <si>
    <t>We found no error while reprocessing the production order: 8468346 in both Kunshan UAT &amp; ITC environment. We also went through the database record against that order but did not found any issue. Furthermore there was no bug inspected in code. So this may be an one-time error occurred for that PO only.</t>
  </si>
  <si>
    <t xml:space="preserve">IN00261431 </t>
  </si>
  <si>
    <t>MES send confirmation to SAP failed.
please kindly check the attachment</t>
  </si>
  <si>
    <t>There was a change in Code. Code changed and deployed on production Server.</t>
  </si>
  <si>
    <t>MES pre-production. MAV2 -&gt; Material does not show what is the material type, or where the available material is.
1.      Display Inventory Type (Bulk / Stock / Order-bound)
2.      Display Sales order Number + line number, if Product is Order-bound
3.      Display Inventory location details, where Inventory is available in Warehouse</t>
  </si>
  <si>
    <t xml:space="preserve">IN00263791 </t>
  </si>
  <si>
    <t>MAV2</t>
  </si>
  <si>
    <t>IN00264116</t>
  </si>
  <si>
    <t>MES access for persons on the list</t>
  </si>
  <si>
    <t xml:space="preserve">IN00262589 </t>
  </si>
  <si>
    <t>hi, support
the confirmed time from MES system to SAP is below zero
pls check the attachment for detail</t>
  </si>
  <si>
    <t>04.07 - Technical CR: CR00006654 is created to solve this case.
Solution has been deployed in Production.</t>
  </si>
  <si>
    <t>IN00265726</t>
  </si>
  <si>
    <t>please why the confirmation time in the MES is below zero
please check the attachment for details</t>
  </si>
  <si>
    <t xml:space="preserve">IN00265886 </t>
  </si>
  <si>
    <t>MES issue
Cycle time duration is not correct, details see attachment</t>
  </si>
  <si>
    <t>IN00266424</t>
  </si>
  <si>
    <t>I am trying to confirm production order (350299443 po 8902984 ). All material is in my workstation, but I can´t confirm the production order. First it says that everything is allright, but then gives error. See attach file</t>
  </si>
  <si>
    <t>Mika Rapeli</t>
  </si>
  <si>
    <t>Please, create new users to MES system. List is in attachment file.</t>
  </si>
  <si>
    <t>PreProd</t>
  </si>
  <si>
    <t>IN00269102</t>
  </si>
  <si>
    <t>MES - POE - we try to confirm po-350308121 operation 150 in POE to location LUVEMTSOUT164. and error what is in attachment comes to screen</t>
  </si>
  <si>
    <t>MES - Pre-production mass uploading functions should be activated for iventory and PSC setups. Please provide templates for importing data to system. PSC screen contains Import functionality, but the template for that is missing. Previous Import function for inventory is disabled from system. Please check those. Thanks</t>
  </si>
  <si>
    <t>IN00271859</t>
  </si>
  <si>
    <t>System: MES (Please send to MES support team)
Issue:
1.      Why I can’t find escalators in Report system even they have finished?
2.      Why there are double time labour hours for operation 3203 for order 36088446, and operation 3218 for order 36088320?
Details please refer to attachment.</t>
  </si>
  <si>
    <t>IN00273015</t>
  </si>
  <si>
    <t>MES
Logistic unit - LUREMINI04 doesnt have available inventory. Materials in allocated part (see attachment)</t>
  </si>
  <si>
    <t>SR00269442</t>
  </si>
  <si>
    <t>SR00268594</t>
  </si>
  <si>
    <t>Request Access for Others: false
Job Title / Function: Key User
Phone Number: +358 40 561 1953
Time Zone: EET - Eastern Europe
Access Start Date: 1.9.2018
Access Without End Date (until 01.01.9999): true
Access End Date: 1.1.2040
Service: Manufacturing
Service Type: MES</t>
  </si>
  <si>
    <t>SR00274103</t>
  </si>
  <si>
    <t>Blanca Marques Fernandez</t>
  </si>
  <si>
    <t>Jaydip</t>
  </si>
  <si>
    <t>IN00276825</t>
  </si>
  <si>
    <t>When we download report from SQL021 product report server, there are many escalators lost in report. 
For example, product line KCC2ML01, we have finished almost 300 units escalators in july, but in report, there are only 17 units. 
Please check</t>
  </si>
  <si>
    <t>Rajat/ Varsha</t>
  </si>
  <si>
    <t>IN00277274</t>
  </si>
  <si>
    <t>Hyvinkää test environment: KNEX users FINJPY &amp; FINJPE Calculate MAV button is not working at POD-10. Might be related to user rights. MAV is need for all users</t>
  </si>
  <si>
    <t>Solution has been provided to the user. Mail attached.</t>
  </si>
  <si>
    <t>IN00278405</t>
  </si>
  <si>
    <t>Why there are double time labour hours for operation 3203 for order 36088446, and operation 3218 for order 36088320?</t>
  </si>
  <si>
    <t>IN00279010</t>
  </si>
  <si>
    <t>Not able to login MES system, detail wrong iformation see attachment</t>
  </si>
  <si>
    <t>IN00281172</t>
  </si>
  <si>
    <t>PAK, cannot confirm operation: We cannot complete order on PAK screen, MES gives an error.</t>
  </si>
  <si>
    <t>User Created new Issue same like this</t>
  </si>
  <si>
    <t>Reports</t>
  </si>
  <si>
    <t>Hyvinkää pre-prode server. KNEX MTS production orders are not visible at POM-10 screen. I can see them at POD-10</t>
  </si>
  <si>
    <t xml:space="preserve">IN00282293 </t>
  </si>
  <si>
    <t>CR00007828</t>
  </si>
  <si>
    <t>CR00007910</t>
  </si>
  <si>
    <t>For this issue we have provided the Workaround and for the permanent fix of this issue Rajesh has created the CR (CR00007828) and we have started working on this.</t>
  </si>
  <si>
    <t>IN00283225</t>
  </si>
  <si>
    <t>We cannot complete pick lists PL02761, PL03004 and PL03983. An email was sent about this matter and I confirm via this ticket that the lists can be deleted/completed by ITC.</t>
  </si>
  <si>
    <t xml:space="preserve">IN00284035 </t>
  </si>
  <si>
    <t>The LUNE10023587 has two locations, how is this possible? Please see the attachment.</t>
  </si>
  <si>
    <t>Ruchira</t>
  </si>
  <si>
    <t>Bug fix deployed in UAT/Pre-Prod.
Confirmation mail attached.</t>
  </si>
  <si>
    <t>Chinmay/ Prajakta</t>
  </si>
  <si>
    <t>CR00007968</t>
  </si>
  <si>
    <t>We have provided the root cause analysis on this and to fix this issue we created the technical CR (CR00007910).
Preventive Action: As guided by you we have removed the “END DAY” button from LOG screen.
Please communicate the same to shop floor. We are closing this issue.</t>
  </si>
  <si>
    <t>Changed in Report Query and Deployed it on Production Server.</t>
  </si>
  <si>
    <t xml:space="preserve">SR00284570 </t>
  </si>
  <si>
    <t>Would you please create a new LU-label printer for KNEX. It's in VPSX, name FIPB4128.</t>
  </si>
  <si>
    <t xml:space="preserve">IN00290159 </t>
  </si>
  <si>
    <t>Hyvinkää Pre-prod. When going back from Material tab in POM-10 system goes back to POD-10 not to POM-10</t>
  </si>
  <si>
    <t>POD/Pre-Prod</t>
  </si>
  <si>
    <t xml:space="preserve">IN00300832 </t>
  </si>
  <si>
    <t>Hyvinkää pre-prod serve. POD &amp; POM date selection does not work at least with Finnish interface ( ref Skype chat with Akshay 21.9. 9.43 EET)</t>
  </si>
  <si>
    <t>Issue resolved and confirmed by user.
Mail attached.</t>
  </si>
  <si>
    <t>User confirmed closure of ticket.
Mail attached.</t>
  </si>
  <si>
    <t>Issue resolved and confirmed by user.</t>
  </si>
  <si>
    <t>IN00304316</t>
  </si>
  <si>
    <t>PAK does not work. When we try to scan the materials to the handling unit, PAK screen does not allow us to do that.</t>
  </si>
  <si>
    <t>Minna Karvinen</t>
  </si>
  <si>
    <t xml:space="preserve">IN00304398 </t>
  </si>
  <si>
    <t xml:space="preserve">IN00304402 </t>
  </si>
  <si>
    <t>POE - When confirming an operation POE gives an error that's in the screenshot. The operation was completed although POE gave the said error but some of the users reported that there was DOUBLE CONSUMPTION due to this. Please see the attachment.</t>
  </si>
  <si>
    <t>Multiple issues in PAK, POe &amp; POD &amp; POM after latest release. Need immediate investigation and correction. Production slowed dosn and risk of consumption mistakes is evident.
I discussed with Sathiya about some details.</t>
  </si>
  <si>
    <t>PAK, POE, POD &amp; POM</t>
  </si>
  <si>
    <t xml:space="preserve">IN00304642 </t>
  </si>
  <si>
    <t>MES. I chanced status of LUNE10030761 from Quality inspection to Unrestricted use with CIS. Then i tried to move its content with MLU from LUNE10030761 to LUVE35E01E01. But it still gives Error: Status of Source Logistic Unit is different than Destination Logistic Unit.</t>
  </si>
  <si>
    <t xml:space="preserve">IN00304682 </t>
  </si>
  <si>
    <t>Employee Maintenance --&gt; Cannot use Copy -function. We need to be able to use to Copy -function in order to use an existing user profile to create a new employee with the same rights. Please see the attachment.</t>
  </si>
  <si>
    <t>Employee Maintenance</t>
  </si>
  <si>
    <t>Issue was resolved. Mail attached.</t>
  </si>
  <si>
    <t>Solution deployed with CR00007039.</t>
  </si>
  <si>
    <t>Solution deployed with CR00006580.</t>
  </si>
  <si>
    <t xml:space="preserve">SR00304850 </t>
  </si>
  <si>
    <t xml:space="preserve">SR00304851 </t>
  </si>
  <si>
    <t xml:space="preserve">SR00304865 </t>
  </si>
  <si>
    <t>Request Access for Others: false
Job Title / Function: 
Phone Number: 
Time Zone: 
Access Start Date: 
Access Without End Date (until 01.01.9999): true
Access End Date: 31.12.2099
Service: Manufacturing
Service Type: MES</t>
  </si>
  <si>
    <t>Request Access for Others: false
Job Title / Function: 
Phone Number: 
Time Zone: 
Access Start Date: 
Access Without End Date (until 01.01.9999): false
Access End Date: 31.12.2099
Service: Manufacturing
Service Type: MES</t>
  </si>
  <si>
    <t>We have analyzed the issue from technical side, and unfornately the only way is to create those manually again. Please let us know, if you need IT support to create those layouts again.
Now standard system is working like that if there are POD, POM, POE related grid changes coming system clear existing layouts. ITC will do the RCA analysis and try to found the way to how this can be avoided later.
Mail attached.</t>
  </si>
  <si>
    <t>Issue has been resolved.
Mail attached.</t>
  </si>
  <si>
    <t xml:space="preserve">IN00305574 </t>
  </si>
  <si>
    <t>Purchase orders are not received in MES (test client). SAP and IDOC process are showing green light, but still MES hasn't received purchase order. Attached example PO 4522442847. Other PO's which are not gone to MES are 4522442296, 4522442297 and 4522442300. Could you find out why they are not in MES? what would be corrective actions that if it happens again?</t>
  </si>
  <si>
    <t>Nilesh</t>
  </si>
  <si>
    <t xml:space="preserve">IN00305985 </t>
  </si>
  <si>
    <t>POD-10: Entering Material -tab loses previous search criteria.
If MAV is calculated for an order and the result is red, entering Material -tab and pressing Back -button will lose the search criteria. I think this is because the system also "resets" all the statuses. Please see the attachment.</t>
  </si>
  <si>
    <t>Date filters are now work as used to be. Case closed.</t>
  </si>
  <si>
    <t xml:space="preserve"> Sonali</t>
  </si>
  <si>
    <t>IN00306760</t>
  </si>
  <si>
    <t>In the History -transaction there should be a possibility to see sales/production order number when a pick list is created. At the moment the picking actions are displayed wrongly: the order number is substituted with "electronical pick list number (EPLxxxxx)". Please see the attachment.</t>
  </si>
  <si>
    <t>IN00306870</t>
  </si>
  <si>
    <t>Consuming order-bound materials with ADJ against a production order is sent to SAP correctly but in the MES side the system disregarding the sales/production order bonding and the consumption is done randomly. Please see the attachment.</t>
  </si>
  <si>
    <t>ADJ</t>
  </si>
  <si>
    <t xml:space="preserve">IN00307573 </t>
  </si>
  <si>
    <t>MES system issue.
Not able to transfer salse's order 36088585/production prder 10076779 to MES system, wrong infroamtion is "Action execution has been aborted due to execution timeout."
It is urgently, please check and solve asap, thank you.</t>
  </si>
  <si>
    <t>The PO has been reprocessed and it is coming as successful.
Mail attached.</t>
  </si>
  <si>
    <t>Users have been created in the Hyvinkaa Pre-Prod environment and have been given the mentioned roles. 
Password for the users is “2”.</t>
  </si>
  <si>
    <t xml:space="preserve">IN00310085 </t>
  </si>
  <si>
    <t>Scan to HU -screen displays entities that haven't been created during the POE-phases. This causes a situation where the packing operators have to investigate what was actually created on the production lines. Please see the attachment.</t>
  </si>
  <si>
    <t>IN00310411</t>
  </si>
  <si>
    <t>I have the issue, that I can´t install the desktop client</t>
  </si>
  <si>
    <t>Michael Bocheza</t>
  </si>
  <si>
    <t>MES
When trying to complete Piklist gives this error (see attachment)
PL08035 and destination LU is LURESEMI08</t>
  </si>
  <si>
    <t>IN00310706</t>
  </si>
  <si>
    <t>kimmo Saastamoinen</t>
  </si>
  <si>
    <t>IN00311025</t>
  </si>
  <si>
    <t>It is not possible to make export to Excel in POD. We have tried to export production orders which are having status completed. Either trial is running for a while and the it stops or it is running hours without result.</t>
  </si>
  <si>
    <t>IN00311315</t>
  </si>
  <si>
    <t>I tried to print one LU-label to the printer FIPB4128, but nothing happened on printer side. I couldn't leave the printer online. Would you please check settings in NICE-label-server. Printers IP is 10.8.34.2.</t>
  </si>
  <si>
    <t>Solution has been provided to the user. Confirmation mail attached.</t>
  </si>
  <si>
    <t>IN00313051</t>
  </si>
  <si>
    <t>POE: the confirmation pop-up gives "incorrect" information.</t>
  </si>
  <si>
    <t>BOS: We need to have a possibility to create a sales order bonding for an order bound material even if the said order is not in the MES system. At the moment, if the production order linked to the sales order is not in MES yet you cannot create the sales order bonding via BOS.</t>
  </si>
  <si>
    <t>BOS</t>
  </si>
  <si>
    <t xml:space="preserve">IN00314920 </t>
  </si>
  <si>
    <t>I Can`t send IDOC from SAP to MES. I got message from MES/Job Executor "Action execution has been aborted due to execution timeout." .
"Read "Attach File"
Production Order: 8987106</t>
  </si>
  <si>
    <t>Job was successful after reprocessing.
Mail attached.</t>
  </si>
  <si>
    <t xml:space="preserve">Further investigation on this issue found that first time order is processed in MES on 25th sep but we received the missing material on 1st October (root cause of the issue).
Then someone has re triggered orders from SAP on 5th Oct and it got processed successfully in MES.
Now you can find all those orders in MES.
Mail attached.
</t>
  </si>
  <si>
    <t>IN00313682</t>
  </si>
  <si>
    <t xml:space="preserve">IN00315738 </t>
  </si>
  <si>
    <t xml:space="preserve">IN00315741 </t>
  </si>
  <si>
    <t xml:space="preserve">IN00315822 </t>
  </si>
  <si>
    <t xml:space="preserve">IN00315826 </t>
  </si>
  <si>
    <t xml:space="preserve">IN00315837 </t>
  </si>
  <si>
    <t xml:space="preserve">IN00315839 </t>
  </si>
  <si>
    <t xml:space="preserve">IN00315841 </t>
  </si>
  <si>
    <t>Operations function (availalbel in ADC) need to be added to production supervisor role. And if not yet  also factory manager role)</t>
  </si>
  <si>
    <t>POM function need to be added to SOF production operator role</t>
  </si>
  <si>
    <t>Initial sizing of POE screen hides buttons. I have has this issue long time, but also other users are experiencing this. See photos</t>
  </si>
  <si>
    <t>HGX testing: For MX32 &amp; M40 have duplicated Assy &amp; pack operations due to parallel work station set up. Material based WSS set up is not configured right.</t>
  </si>
  <si>
    <t>HGX testing: Some users e.g. Antti Joki did not have track labour enabled in test server 005</t>
  </si>
  <si>
    <t>HGX: testing in 005 there is ability confirm operation with missing scan and materials. thi should be disabled as it was in 003</t>
  </si>
  <si>
    <t>HGX testing: it was communicated that initial password for all users is 4. this is not true.</t>
  </si>
  <si>
    <t>MES log in/out isn´t work correctly (Hyvinkaa, server 003, see Picture annex). They are user, which are not removed by clicing on button "End of the day". Thea are still remaining there.</t>
  </si>
  <si>
    <t>solution provided to the user. mail attached.</t>
  </si>
  <si>
    <t>Roles added as required and case closed.
Mail attached.</t>
  </si>
  <si>
    <t>Vinod/Sathiya</t>
  </si>
  <si>
    <t>10-0ct-2018</t>
  </si>
  <si>
    <t>Issue resolved Closing Ticket after confirmation from User</t>
  </si>
  <si>
    <t>Issue resolved</t>
  </si>
  <si>
    <t>IN00317333</t>
  </si>
  <si>
    <t>HGX 005 When testing PAK we got error see  attachement</t>
  </si>
  <si>
    <t>IN00316039</t>
  </si>
  <si>
    <t>Please check reported labor hours. MES is sending wrong labor hours in some cases. Example orders in attachment.</t>
  </si>
  <si>
    <t>IN00317360</t>
  </si>
  <si>
    <t>IN00317849</t>
  </si>
  <si>
    <t>Not able to login MES system</t>
  </si>
  <si>
    <t>IN00318026</t>
  </si>
  <si>
    <t>HGX server 005 please fix POD-10 OGC. (copy form 003. all user made  profiles were erased</t>
  </si>
  <si>
    <t>IN00318014</t>
  </si>
  <si>
    <t>How to setup HU-label printer in MX test environment? There is only one printer / production line and we need to printout package list and HU-label using the same physical printer but different paper (tray1 / tray2)</t>
  </si>
  <si>
    <t xml:space="preserve">IN00318554 </t>
  </si>
  <si>
    <t>In the attachment list are list of machineries with packaging instructions. Please add these details to MES 005 system. Now we get errors in packing phase.</t>
  </si>
  <si>
    <t xml:space="preserve">IN00318982 </t>
  </si>
  <si>
    <t>Hi, support:
the MES report -- performance report data is not correct 
the number of items is not same as productivity report
please check the attachment</t>
  </si>
  <si>
    <t xml:space="preserve">IN00319141 </t>
  </si>
  <si>
    <t>HGX 005: We think that we have material available but MAV in POD-10 Red
Prod order: 8028655 KM50020138G01</t>
  </si>
  <si>
    <t xml:space="preserve">IN00320419 </t>
  </si>
  <si>
    <t>Hi We have moved printer FIPB4126 to new location and now its IP number is changed to 10.8.22.27. Would you please update NICE-label environment equally.</t>
  </si>
  <si>
    <t xml:space="preserve">IN00320733 </t>
  </si>
  <si>
    <t>Error message when trying to use Repair</t>
  </si>
  <si>
    <t xml:space="preserve">IN00320921 </t>
  </si>
  <si>
    <t>We do not need this warning to be shown in POE. Printers are set up and we should all have printers set. If we do not have priter set. it is work station level issue. No need to remind operation level.</t>
  </si>
  <si>
    <t>IN00320987</t>
  </si>
  <si>
    <t>The selection between the two tick boxes changed in PAK screen after the last MES update. Please see the attachment and change the default selection back.</t>
  </si>
  <si>
    <t>IN00321075</t>
  </si>
  <si>
    <t>PAK screen error: "Component.Barcode_Analyze_Action_Wrapper". Cannot test anything on PAK because of that error.</t>
  </si>
  <si>
    <t>IN00321142</t>
  </si>
  <si>
    <t>After summer the performance of MES has slowed down. After the last update the performance dropped radically. Also, there's a significant difference between the performance of the pre-production and the production server: pre-production is a lot faster.</t>
  </si>
  <si>
    <t xml:space="preserve">IN00321448 </t>
  </si>
  <si>
    <t>HGX server 005 Need to remove warehouse location M69XPA3SW1
That was wrongly created in 003 and copied then to 005.</t>
  </si>
  <si>
    <t>Nikhil</t>
  </si>
  <si>
    <t xml:space="preserve">IN00323278 </t>
  </si>
  <si>
    <t>POD-10: When entering the Material -screen on POD-10 and pressing the Back -button the system loses the MAV calculation.</t>
  </si>
  <si>
    <t>User confirmed ticket closure.
Mail attached.</t>
  </si>
  <si>
    <t>Solution deployed with CR00007038.
Mail attached.</t>
  </si>
  <si>
    <t>IN00324045</t>
  </si>
  <si>
    <t>HGX server 005 Employee facility is not set up for all users. Please check all created users that set up.</t>
  </si>
  <si>
    <t>solution provided to the user mail attached</t>
  </si>
  <si>
    <t>IN00324256</t>
  </si>
  <si>
    <t>HGX testing (005)  Packing item list for production order 8621101 HU 29009032. 
Is empty, but PAK screens show that material is scanned. What went wrong?</t>
  </si>
  <si>
    <t>IN00324930</t>
  </si>
  <si>
    <t>After the last, big MES update the system stopped taking into account the cardinal numbering. MES is telling the operators to pick stock materials based on FIFO and the order-bound materials based on the KM-code, from smallest to largest.</t>
  </si>
  <si>
    <t>Solution provided to the user, mail attached.</t>
  </si>
  <si>
    <t>IN00325569</t>
  </si>
  <si>
    <t>HGX server 005. Need to have UOM conversions from CMT to CMQ and from CMQ to MTG for all FIP materials in product maintenance. Related to issue of converison from CMQ to MTQ please refer emails with Chinmay</t>
  </si>
  <si>
    <t>IN00326035</t>
  </si>
  <si>
    <t xml:space="preserve">Would you please install printer FIPB4128 to the NICE-label environment as a LU-label printer.
</t>
  </si>
  <si>
    <t>IN00327710</t>
  </si>
  <si>
    <t>Hello Rajat Juha Liinakoski used transactions PLU and RCV in MX-preproduction environment, but he didn't get any LU-labels to the printer FIPB4128. Would you please check the settings in MES. I tried but didn't find any reason for this problem.</t>
  </si>
  <si>
    <t>IN00327729</t>
  </si>
  <si>
    <t>After windows update, I can't login to MES via desktop client or web server.</t>
  </si>
  <si>
    <t>Olli Koskelo</t>
  </si>
  <si>
    <t>IN00327886</t>
  </si>
  <si>
    <t>NHE server 003 KM806510G03 UOM is wrong. System says that user 44003211 has last updated this product. This user should not have any rights nor knowledge to change. Is this due some workflow?
Why this G03 has UOM MTR not PCE as others?</t>
  </si>
  <si>
    <t>IN00327901</t>
  </si>
  <si>
    <t>Pre-production/UAT/NHE003: PAK-screen, Material Call.
When the transportation order pop-up appears on PAK -screen, pressing the X-button is the same thing than pressing the OK -button. TO was created although I pressed X. Please see the attachment.</t>
  </si>
  <si>
    <t>IN00327952</t>
  </si>
  <si>
    <t>NHE server 003 POD-10 functionality has changed compared to production server. Orders previously selected are not erased from search. They remain selected background This is visible when you go to operations tab</t>
  </si>
  <si>
    <t>Divya</t>
  </si>
  <si>
    <t>IN00329267</t>
  </si>
  <si>
    <t>Hi Would you please install the printer FIPB4085L to MX pre-production environment having name "FIPB4085L MX3 HU" as a HUSticker printer.</t>
  </si>
  <si>
    <t>Problem was solved.</t>
  </si>
  <si>
    <t>Solution Provided to user mail attached</t>
  </si>
  <si>
    <t>Nilesh/Ruchira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</si>
</sst>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5" x14ac:knownFonts="1">
    <font>
      <sz val="11"/>
      <color theme="1"/>
      <name val="Calibri"/>
      <family val="2"/>
      <scheme val="minor"/>
    </font>
    <font>
      <b/>
      <sz val="11"/>
      <color theme="1"/>
      <name val="Calibri"/>
      <family val="2"/>
      <scheme val="minor"/>
    </font>
    <font>
      <sz val="11"/>
      <color theme="1"/>
      <name val="Tw Cen MT"/>
      <family val="2"/>
    </font>
    <font>
      <sz val="11"/>
      <color theme="1"/>
      <name val="Tw Cen MT"/>
      <family val="2"/>
    </font>
    <font>
      <sz val="11"/>
      <color theme="1"/>
      <name val="Tw Cen MT"/>
      <family val="2"/>
    </font>
    <font>
      <sz val="11"/>
      <color theme="1"/>
      <name val="Tw Cen MT"/>
      <family val="2"/>
    </font>
    <font>
      <sz val="11"/>
      <color theme="1"/>
      <name val="Tw Cen MT"/>
      <family val="2"/>
    </font>
    <font>
      <sz val="11"/>
      <color theme="1"/>
      <name val="Tw Cen MT"/>
      <family val="2"/>
    </font>
    <font>
      <sz val="10"/>
      <color theme="1"/>
      <name val="Courier New"/>
      <family val="3"/>
    </font>
    <font>
      <sz val="11"/>
      <color theme="1"/>
      <name val="Tw Cen MT"/>
      <family val="2"/>
    </font>
    <font>
      <sz val="11"/>
      <color theme="1"/>
      <name val="Tw Cen MT"/>
      <family val="2"/>
    </font>
    <font>
      <sz val="11"/>
      <color theme="1"/>
      <name val="Tw Cen MT"/>
      <family val="2"/>
    </font>
    <font>
      <sz val="11"/>
      <color theme="1"/>
      <name val="Tw Cen MT"/>
      <family val="2"/>
    </font>
    <font>
      <sz val="9"/>
      <color theme="1"/>
      <name val="Verdana"/>
      <family val="2"/>
    </font>
    <font>
      <sz val="11.5"/>
      <color rgb="FF212121"/>
      <name val="Verdana"/>
      <family val="2"/>
    </font>
    <font>
      <sz val="10"/>
      <color rgb="FF000000"/>
      <name val="Segoe UI"/>
      <family val="2"/>
    </font>
    <font>
      <sz val="11"/>
      <color theme="1"/>
      <name val="Tw Cen MT"/>
      <family val="2"/>
    </font>
    <font>
      <sz val="11"/>
      <color theme="1"/>
      <name val="Tw Cen MT"/>
      <family val="2"/>
    </font>
    <font>
      <sz val="11"/>
      <color rgb="FF222222"/>
      <name val="Tw Cen MT"/>
      <family val="2"/>
    </font>
    <font>
      <sz val="11"/>
      <color rgb="FF333333"/>
      <name val="Tw Cen MT"/>
      <family val="2"/>
    </font>
    <font>
      <sz val="11"/>
      <color theme="1"/>
      <name val="Tw Cen MT"/>
      <family val="2"/>
    </font>
    <font>
      <sz val="11"/>
      <name val="Tw Cen MT"/>
      <family val="2"/>
    </font>
    <font>
      <sz val="11"/>
      <name val="Tw Cen MT"/>
      <family val="2"/>
    </font>
    <font>
      <sz val="11"/>
      <name val="Calibri"/>
      <family val="2"/>
      <scheme val="minor"/>
    </font>
    <font>
      <b/>
      <sz val="11"/>
      <color theme="0"/>
      <name val="Tw Cen MT"/>
      <family val="2"/>
    </font>
    <font>
      <sz val="10"/>
      <color rgb="FF000000"/>
      <name val="Arial"/>
      <family val="2"/>
    </font>
    <font>
      <sz val="10"/>
      <color theme="1"/>
      <name val="Segoe UI"/>
      <family val="2"/>
    </font>
    <font>
      <sz val="10"/>
      <color theme="1"/>
      <name val="Calibri"/>
      <family val="2"/>
      <scheme val="minor"/>
    </font>
    <font>
      <sz val="11"/>
      <color theme="1"/>
      <name val="Calibri"/>
      <family val="2"/>
    </font>
    <font>
      <sz val="11"/>
      <color rgb="FF222222"/>
      <name val="Arial"/>
      <family val="2"/>
    </font>
    <font>
      <sz val="11"/>
      <color rgb="FF9C6500"/>
      <name val="Calibri"/>
      <family val="2"/>
      <scheme val="minor"/>
    </font>
    <font>
      <sz val="11"/>
      <name val="Calibri"/>
      <family val="2"/>
    </font>
    <font>
      <sz val="11"/>
      <color theme="1"/>
      <name val="Tw Cen MT"/>
      <family val="2"/>
    </font>
    <font>
      <sz val="11"/>
      <color rgb="FF1F497D"/>
      <name val="Calibri"/>
      <family val="2"/>
      <scheme val="minor"/>
    </font>
    <font>
      <sz val="11"/>
      <color rgb="FF1F497D"/>
      <name val="Wingdings"/>
      <charset val="2"/>
    </font>
    <font>
      <sz val="11"/>
      <color theme="1"/>
      <name val="Tw Cen MT"/>
      <family val="2"/>
    </font>
    <font>
      <sz val="11"/>
      <color theme="1"/>
      <name val="Tw Cen MT"/>
      <family val="2"/>
    </font>
    <font>
      <sz val="11"/>
      <color theme="1"/>
      <name val="Tw Cen MT"/>
      <family val="2"/>
    </font>
    <font>
      <sz val="11"/>
      <color theme="1"/>
      <name val="Tw Cen MT"/>
      <family val="2"/>
    </font>
    <font>
      <sz val="11"/>
      <color theme="1"/>
      <name val="Tw Cen MT"/>
      <family val="2"/>
    </font>
    <font>
      <sz val="11"/>
      <color theme="1"/>
      <name val="Tw Cen MT"/>
      <family val="2"/>
    </font>
    <font>
      <sz val="11"/>
      <color theme="1"/>
      <name val="Tw Cen MT"/>
      <family val="2"/>
    </font>
    <font>
      <sz val="11"/>
      <color theme="1"/>
      <name val="Tw Cen MT"/>
      <family val="2"/>
    </font>
    <font>
      <sz val="11"/>
      <color theme="1"/>
      <name val="Tw Cen MT"/>
      <family val="2"/>
    </font>
    <font>
      <sz val="11"/>
      <color theme="1"/>
      <name val="Tw Cen MT"/>
      <family val="2"/>
    </font>
  </fonts>
  <fills count="9">
    <fill>
      <patternFill patternType="none"/>
    </fill>
    <fill>
      <patternFill patternType="gray125"/>
    </fill>
    <fill>
      <patternFill patternType="solid">
        <fgColor theme="9" tint="0.59999389629810485"/>
        <bgColor theme="9" tint="0.59999389629810485"/>
      </patternFill>
    </fill>
    <fill>
      <patternFill patternType="solid">
        <fgColor theme="9"/>
        <bgColor indexed="64"/>
      </patternFill>
    </fill>
    <fill>
      <patternFill patternType="solid">
        <fgColor rgb="FFFFEB9C"/>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30" fillId="4" borderId="0" applyNumberFormat="0" applyBorder="0" applyAlignment="0" applyProtection="0"/>
  </cellStyleXfs>
  <cellXfs count="441">
    <xf numFmtId="0" fontId="0" fillId="0" borderId="0" xfId="0"/>
    <xf numFmtId="0" fontId="0" fillId="0" borderId="1" xfId="0" applyBorder="1" applyAlignment="1">
      <alignment horizontal="left" vertical="top"/>
    </xf>
    <xf numFmtId="0" fontId="2" fillId="0" borderId="1" xfId="0" applyFont="1" applyBorder="1" applyAlignment="1">
      <alignment horizontal="left" vertical="top" wrapText="1"/>
    </xf>
    <xf numFmtId="0" fontId="0" fillId="0" borderId="1" xfId="0" applyBorder="1" applyAlignment="1">
      <alignment horizontal="left" vertical="top" wrapText="1"/>
    </xf>
    <xf numFmtId="164" fontId="2"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0" fillId="0" borderId="0" xfId="0" applyBorder="1"/>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9" fillId="0" borderId="1" xfId="0" applyFont="1" applyBorder="1" applyAlignment="1">
      <alignment horizontal="left" vertical="top" wrapText="1"/>
    </xf>
    <xf numFmtId="2" fontId="9" fillId="0" borderId="1" xfId="0" applyNumberFormat="1" applyFont="1" applyBorder="1" applyAlignment="1">
      <alignment horizontal="left" vertical="top" wrapText="1"/>
    </xf>
    <xf numFmtId="2" fontId="2" fillId="0" borderId="0" xfId="0" applyNumberFormat="1" applyFont="1" applyBorder="1" applyAlignment="1">
      <alignment horizontal="left" vertical="top" wrapText="1"/>
    </xf>
    <xf numFmtId="0" fontId="0" fillId="0" borderId="0" xfId="0" applyBorder="1" applyAlignment="1">
      <alignment horizontal="left" vertical="top" wrapText="1"/>
    </xf>
    <xf numFmtId="164" fontId="9" fillId="0" borderId="0" xfId="0" applyNumberFormat="1" applyFont="1" applyBorder="1" applyAlignment="1">
      <alignment horizontal="left" vertical="top"/>
    </xf>
    <xf numFmtId="0" fontId="0" fillId="0" borderId="1" xfId="0" applyBorder="1" applyAlignment="1">
      <alignment horizontal="center" vertical="center" wrapText="1"/>
    </xf>
    <xf numFmtId="0" fontId="2" fillId="0" borderId="1" xfId="0" applyFont="1" applyFill="1"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1" xfId="0" applyBorder="1" applyAlignment="1">
      <alignment horizontal="center" vertical="center"/>
    </xf>
    <xf numFmtId="164"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164" fontId="0" fillId="0" borderId="1" xfId="0" applyNumberForma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xf>
    <xf numFmtId="164" fontId="9" fillId="0" borderId="1" xfId="0" applyNumberFormat="1"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2" xfId="0" applyBorder="1" applyAlignment="1">
      <alignment horizontal="center" vertical="center" wrapText="1"/>
    </xf>
    <xf numFmtId="0" fontId="2" fillId="0" borderId="1" xfId="0" applyFont="1" applyBorder="1" applyAlignment="1">
      <alignment horizontal="center" vertical="center"/>
    </xf>
    <xf numFmtId="164"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164" fontId="0" fillId="0" borderId="0" xfId="0" applyNumberFormat="1" applyBorder="1" applyAlignment="1">
      <alignment horizontal="center" vertical="center" wrapText="1"/>
    </xf>
    <xf numFmtId="2" fontId="0" fillId="0" borderId="0" xfId="0" applyNumberFormat="1" applyBorder="1" applyAlignment="1">
      <alignment horizontal="center" vertical="center" wrapText="1"/>
    </xf>
    <xf numFmtId="2" fontId="0" fillId="0" borderId="2" xfId="0" applyNumberFormat="1" applyBorder="1" applyAlignment="1">
      <alignment horizontal="center" vertical="center" wrapText="1"/>
    </xf>
    <xf numFmtId="0" fontId="0" fillId="0" borderId="0" xfId="0" applyBorder="1" applyAlignment="1">
      <alignment horizontal="left" vertical="top"/>
    </xf>
    <xf numFmtId="0" fontId="0" fillId="0" borderId="0" xfId="0" applyBorder="1" applyAlignment="1">
      <alignment wrapText="1"/>
    </xf>
    <xf numFmtId="2"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164" fontId="0" fillId="0" borderId="1" xfId="0" applyNumberFormat="1" applyBorder="1" applyAlignment="1">
      <alignment horizontal="center" vertical="center"/>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2"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164" fontId="6" fillId="0" borderId="1"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164" fontId="7" fillId="0" borderId="1" xfId="0" applyNumberFormat="1" applyFont="1" applyBorder="1" applyAlignment="1">
      <alignment horizontal="center" vertical="center" wrapText="1"/>
    </xf>
    <xf numFmtId="2"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1" fillId="0" borderId="0" xfId="0" applyFont="1" applyBorder="1" applyAlignment="1">
      <alignment wrapText="1"/>
    </xf>
    <xf numFmtId="164" fontId="9" fillId="0" borderId="0" xfId="0" applyNumberFormat="1" applyFont="1" applyBorder="1" applyAlignment="1">
      <alignment horizontal="left"/>
    </xf>
    <xf numFmtId="2" fontId="2" fillId="0" borderId="0" xfId="0" applyNumberFormat="1" applyFont="1" applyBorder="1" applyAlignment="1">
      <alignment horizontal="left" wrapText="1"/>
    </xf>
    <xf numFmtId="0" fontId="0" fillId="0" borderId="0" xfId="0" applyBorder="1" applyAlignment="1"/>
    <xf numFmtId="0" fontId="0" fillId="0" borderId="5" xfId="0" applyBorder="1" applyAlignment="1">
      <alignment horizontal="center" vertical="center" wrapText="1"/>
    </xf>
    <xf numFmtId="164" fontId="2" fillId="0" borderId="4" xfId="0" applyNumberFormat="1" applyFont="1" applyBorder="1" applyAlignment="1">
      <alignment horizontal="center" vertical="center"/>
    </xf>
    <xf numFmtId="0" fontId="3" fillId="0" borderId="1" xfId="0" applyFont="1" applyBorder="1" applyAlignment="1">
      <alignment horizontal="left" vertical="top"/>
    </xf>
    <xf numFmtId="0" fontId="0" fillId="0" borderId="1" xfId="0" applyBorder="1" applyAlignment="1">
      <alignment wrapText="1"/>
    </xf>
    <xf numFmtId="0" fontId="0" fillId="2" borderId="1" xfId="0" applyFont="1" applyFill="1" applyBorder="1" applyAlignment="1">
      <alignment wrapText="1"/>
    </xf>
    <xf numFmtId="0" fontId="10" fillId="0" borderId="1" xfId="0" applyFont="1" applyBorder="1" applyAlignment="1">
      <alignment horizontal="left" vertical="top" wrapText="1"/>
    </xf>
    <xf numFmtId="0" fontId="2" fillId="0" borderId="3" xfId="0" applyFont="1" applyBorder="1" applyAlignment="1">
      <alignment horizontal="center" vertical="center"/>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2" fillId="0" borderId="3" xfId="0" applyFont="1" applyBorder="1" applyAlignment="1">
      <alignment horizontal="center" vertical="top"/>
    </xf>
    <xf numFmtId="0" fontId="9" fillId="0" borderId="3" xfId="0" applyFont="1" applyBorder="1" applyAlignment="1">
      <alignment horizontal="center" vertical="top"/>
    </xf>
    <xf numFmtId="0" fontId="0" fillId="0" borderId="0" xfId="0" applyBorder="1" applyAlignment="1">
      <alignment horizontal="center"/>
    </xf>
    <xf numFmtId="0" fontId="0" fillId="0" borderId="4" xfId="0" applyBorder="1" applyAlignment="1">
      <alignment horizontal="center" vertical="top"/>
    </xf>
    <xf numFmtId="2" fontId="3" fillId="0" borderId="1" xfId="0" applyNumberFormat="1" applyFont="1" applyBorder="1" applyAlignment="1">
      <alignment horizontal="center" vertical="top" wrapText="1"/>
    </xf>
    <xf numFmtId="2" fontId="4" fillId="0" borderId="1" xfId="0" applyNumberFormat="1" applyFont="1" applyBorder="1" applyAlignment="1">
      <alignment horizontal="center" vertical="top" wrapText="1"/>
    </xf>
    <xf numFmtId="2" fontId="2" fillId="0" borderId="1" xfId="0" applyNumberFormat="1" applyFont="1" applyBorder="1" applyAlignment="1">
      <alignment horizontal="center" vertical="top" wrapText="1"/>
    </xf>
    <xf numFmtId="2" fontId="5" fillId="0" borderId="1" xfId="0" applyNumberFormat="1" applyFont="1" applyBorder="1" applyAlignment="1">
      <alignment horizontal="center" vertical="top" wrapText="1"/>
    </xf>
    <xf numFmtId="2" fontId="6" fillId="0" borderId="1" xfId="0" applyNumberFormat="1" applyFont="1" applyBorder="1" applyAlignment="1">
      <alignment horizontal="center" vertical="top" wrapText="1"/>
    </xf>
    <xf numFmtId="2" fontId="7" fillId="0" borderId="1"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2" fontId="10" fillId="0" borderId="1" xfId="0" applyNumberFormat="1" applyFont="1" applyBorder="1" applyAlignment="1">
      <alignment horizontal="center" vertical="top" wrapText="1"/>
    </xf>
    <xf numFmtId="2" fontId="0" fillId="0" borderId="0" xfId="0" applyNumberFormat="1" applyBorder="1" applyAlignment="1">
      <alignment horizontal="center" vertical="top" wrapText="1"/>
    </xf>
    <xf numFmtId="164" fontId="2" fillId="0" borderId="1" xfId="0" applyNumberFormat="1" applyFont="1" applyBorder="1" applyAlignment="1">
      <alignment horizontal="left" vertical="center" wrapText="1"/>
    </xf>
    <xf numFmtId="164" fontId="3" fillId="0" borderId="1" xfId="0" applyNumberFormat="1" applyFont="1" applyBorder="1" applyAlignment="1">
      <alignment horizontal="left" vertical="center" wrapText="1"/>
    </xf>
    <xf numFmtId="164" fontId="4" fillId="0" borderId="1" xfId="0" applyNumberFormat="1" applyFont="1" applyBorder="1" applyAlignment="1">
      <alignment horizontal="left" vertical="center" wrapText="1"/>
    </xf>
    <xf numFmtId="164" fontId="5" fillId="0" borderId="1" xfId="0" applyNumberFormat="1" applyFont="1" applyBorder="1" applyAlignment="1">
      <alignment horizontal="left" vertical="center" wrapText="1"/>
    </xf>
    <xf numFmtId="164" fontId="6" fillId="0" borderId="1" xfId="0" applyNumberFormat="1" applyFont="1" applyBorder="1" applyAlignment="1">
      <alignment horizontal="left" vertical="center" wrapText="1"/>
    </xf>
    <xf numFmtId="164" fontId="7" fillId="0" borderId="1" xfId="0" applyNumberFormat="1" applyFont="1" applyBorder="1" applyAlignment="1">
      <alignment horizontal="left" vertical="center" wrapText="1"/>
    </xf>
    <xf numFmtId="164" fontId="9" fillId="0" borderId="1" xfId="0" applyNumberFormat="1" applyFont="1" applyBorder="1" applyAlignment="1">
      <alignment horizontal="left" vertical="center" wrapText="1"/>
    </xf>
    <xf numFmtId="0" fontId="0" fillId="0" borderId="0" xfId="0" applyBorder="1" applyAlignment="1">
      <alignment horizontal="left" vertical="center" wrapText="1"/>
    </xf>
    <xf numFmtId="164" fontId="0" fillId="0" borderId="0" xfId="0" applyNumberFormat="1" applyBorder="1" applyAlignment="1">
      <alignment horizontal="left" vertical="center" wrapText="1"/>
    </xf>
    <xf numFmtId="0" fontId="0" fillId="0" borderId="0" xfId="0" applyBorder="1" applyAlignment="1">
      <alignment horizontal="left" vertical="center"/>
    </xf>
    <xf numFmtId="0" fontId="10" fillId="0" borderId="1" xfId="0" applyFont="1" applyBorder="1" applyAlignment="1">
      <alignment horizontal="center" vertical="center" wrapText="1"/>
    </xf>
    <xf numFmtId="0" fontId="0" fillId="0" borderId="1" xfId="0" applyBorder="1" applyAlignment="1">
      <alignment horizontal="center" vertical="top"/>
    </xf>
    <xf numFmtId="2" fontId="10" fillId="0" borderId="1" xfId="0" applyNumberFormat="1" applyFont="1" applyBorder="1" applyAlignment="1">
      <alignment horizontal="center" vertical="center" wrapText="1"/>
    </xf>
    <xf numFmtId="164" fontId="10" fillId="0" borderId="1" xfId="0" applyNumberFormat="1" applyFont="1" applyBorder="1" applyAlignment="1">
      <alignment horizontal="left" vertical="center" wrapText="1"/>
    </xf>
    <xf numFmtId="0" fontId="10" fillId="0" borderId="1" xfId="0" applyFont="1" applyBorder="1" applyAlignment="1">
      <alignment horizontal="left" vertical="top"/>
    </xf>
    <xf numFmtId="0" fontId="10" fillId="0" borderId="8" xfId="0" applyFont="1" applyBorder="1" applyAlignment="1">
      <alignment horizontal="left" vertical="top" wrapText="1"/>
    </xf>
    <xf numFmtId="2" fontId="10" fillId="0" borderId="8" xfId="0" applyNumberFormat="1" applyFont="1" applyBorder="1" applyAlignment="1">
      <alignment horizontal="center" vertical="top" wrapText="1"/>
    </xf>
    <xf numFmtId="0" fontId="10" fillId="0" borderId="8" xfId="0" applyFont="1" applyBorder="1" applyAlignment="1">
      <alignment horizontal="left" vertical="top"/>
    </xf>
    <xf numFmtId="0" fontId="0" fillId="0" borderId="8" xfId="0" applyBorder="1" applyAlignment="1">
      <alignment horizontal="left" vertical="top"/>
    </xf>
    <xf numFmtId="0" fontId="0" fillId="0" borderId="8" xfId="0" applyBorder="1" applyAlignment="1">
      <alignment wrapText="1"/>
    </xf>
    <xf numFmtId="0" fontId="0" fillId="0" borderId="8" xfId="0" applyBorder="1" applyAlignment="1">
      <alignment horizontal="left" vertical="top" wrapText="1"/>
    </xf>
    <xf numFmtId="0" fontId="0" fillId="0" borderId="7" xfId="0" applyBorder="1" applyAlignment="1">
      <alignment horizontal="center" vertical="top"/>
    </xf>
    <xf numFmtId="0" fontId="11" fillId="0" borderId="8" xfId="0" applyFont="1" applyBorder="1" applyAlignment="1">
      <alignment horizontal="left" vertical="top" wrapText="1"/>
    </xf>
    <xf numFmtId="164" fontId="11" fillId="0" borderId="8" xfId="0" applyNumberFormat="1" applyFont="1" applyBorder="1" applyAlignment="1">
      <alignment horizontal="left" vertical="center" wrapText="1"/>
    </xf>
    <xf numFmtId="2" fontId="11" fillId="0" borderId="8" xfId="0" applyNumberFormat="1" applyFont="1" applyBorder="1" applyAlignment="1">
      <alignment horizontal="center" vertical="top" wrapText="1"/>
    </xf>
    <xf numFmtId="0" fontId="11" fillId="0" borderId="8" xfId="0" applyFont="1" applyBorder="1" applyAlignment="1">
      <alignment horizontal="left" vertical="top"/>
    </xf>
    <xf numFmtId="0" fontId="11" fillId="0" borderId="1" xfId="0" applyFont="1" applyBorder="1" applyAlignment="1">
      <alignment horizontal="left" vertical="top" wrapText="1"/>
    </xf>
    <xf numFmtId="2" fontId="11" fillId="0" borderId="1" xfId="0" applyNumberFormat="1" applyFont="1" applyBorder="1" applyAlignment="1">
      <alignment horizontal="center" vertical="top" wrapText="1"/>
    </xf>
    <xf numFmtId="0" fontId="12" fillId="0" borderId="1" xfId="0" applyFont="1" applyBorder="1" applyAlignment="1">
      <alignment horizontal="left" vertical="top" wrapText="1"/>
    </xf>
    <xf numFmtId="164" fontId="12" fillId="0" borderId="1" xfId="0" applyNumberFormat="1" applyFont="1" applyBorder="1" applyAlignment="1">
      <alignment horizontal="left" vertical="center" wrapText="1"/>
    </xf>
    <xf numFmtId="2" fontId="12" fillId="0" borderId="1" xfId="0" applyNumberFormat="1" applyFont="1" applyBorder="1" applyAlignment="1">
      <alignment horizontal="center" vertical="top" wrapText="1"/>
    </xf>
    <xf numFmtId="0" fontId="12" fillId="0" borderId="1" xfId="0" applyFont="1" applyBorder="1" applyAlignment="1">
      <alignment horizontal="left" vertical="top"/>
    </xf>
    <xf numFmtId="0" fontId="12" fillId="0" borderId="8" xfId="0" applyFont="1" applyBorder="1" applyAlignment="1">
      <alignment horizontal="left" vertical="top" wrapText="1"/>
    </xf>
    <xf numFmtId="164" fontId="12" fillId="0" borderId="8" xfId="0" applyNumberFormat="1" applyFont="1" applyBorder="1" applyAlignment="1">
      <alignment horizontal="left" vertical="center" wrapText="1"/>
    </xf>
    <xf numFmtId="2" fontId="12" fillId="0" borderId="8" xfId="0" applyNumberFormat="1" applyFont="1" applyBorder="1" applyAlignment="1">
      <alignment horizontal="center" vertical="top" wrapText="1"/>
    </xf>
    <xf numFmtId="0" fontId="12" fillId="0" borderId="8" xfId="0" applyFont="1" applyBorder="1" applyAlignment="1">
      <alignment horizontal="left" vertical="top"/>
    </xf>
    <xf numFmtId="0" fontId="2" fillId="0" borderId="8" xfId="0" applyFont="1" applyBorder="1" applyAlignment="1">
      <alignment horizontal="left" vertical="top" wrapText="1"/>
    </xf>
    <xf numFmtId="0" fontId="12" fillId="0" borderId="8" xfId="0" applyFont="1" applyBorder="1" applyAlignment="1">
      <alignment horizontal="center" vertical="center" wrapText="1"/>
    </xf>
    <xf numFmtId="164" fontId="12" fillId="0" borderId="8" xfId="0" applyNumberFormat="1" applyFont="1" applyBorder="1" applyAlignment="1">
      <alignment horizontal="center" vertical="center" wrapText="1"/>
    </xf>
    <xf numFmtId="2" fontId="12" fillId="0" borderId="8" xfId="0" applyNumberFormat="1" applyFont="1" applyBorder="1" applyAlignment="1">
      <alignment horizontal="center" vertical="center" wrapText="1"/>
    </xf>
    <xf numFmtId="0" fontId="12" fillId="0" borderId="8" xfId="0" applyFont="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xf>
    <xf numFmtId="164" fontId="2" fillId="0" borderId="8" xfId="0" applyNumberFormat="1" applyFont="1" applyBorder="1" applyAlignment="1">
      <alignment horizontal="center" vertical="center"/>
    </xf>
    <xf numFmtId="164" fontId="12" fillId="0" borderId="1" xfId="0" applyNumberFormat="1" applyFont="1" applyBorder="1" applyAlignment="1">
      <alignment horizontal="center" vertical="center" wrapText="1"/>
    </xf>
    <xf numFmtId="15" fontId="12" fillId="0" borderId="8" xfId="0" applyNumberFormat="1"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0" fontId="2" fillId="0" borderId="8" xfId="0" applyFont="1" applyBorder="1" applyAlignment="1">
      <alignment horizontal="center" vertical="center"/>
    </xf>
    <xf numFmtId="15" fontId="2" fillId="0" borderId="8" xfId="0" applyNumberFormat="1" applyFont="1" applyBorder="1" applyAlignment="1">
      <alignment horizontal="center" vertical="center" wrapText="1"/>
    </xf>
    <xf numFmtId="0" fontId="15" fillId="0" borderId="1" xfId="0" applyFont="1" applyBorder="1" applyAlignment="1">
      <alignment vertical="top" wrapText="1"/>
    </xf>
    <xf numFmtId="0" fontId="15" fillId="0" borderId="0" xfId="0" applyFont="1" applyBorder="1" applyAlignment="1">
      <alignment wrapText="1"/>
    </xf>
    <xf numFmtId="0" fontId="12" fillId="0" borderId="1" xfId="0" applyFont="1" applyBorder="1" applyAlignment="1">
      <alignment horizontal="center" vertical="center" wrapText="1"/>
    </xf>
    <xf numFmtId="0" fontId="15" fillId="0" borderId="8" xfId="0" applyFont="1" applyBorder="1" applyAlignment="1">
      <alignment vertical="top" wrapText="1"/>
    </xf>
    <xf numFmtId="0" fontId="0" fillId="0" borderId="0" xfId="0" applyAlignment="1">
      <alignment wrapText="1"/>
    </xf>
    <xf numFmtId="15" fontId="2"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18" fillId="0" borderId="1" xfId="0" applyFont="1" applyBorder="1" applyAlignment="1">
      <alignment horizontal="center" vertical="center"/>
    </xf>
    <xf numFmtId="15" fontId="17" fillId="0" borderId="1" xfId="0" applyNumberFormat="1" applyFont="1" applyBorder="1" applyAlignment="1">
      <alignment horizontal="center" vertical="center" wrapText="1"/>
    </xf>
    <xf numFmtId="164" fontId="17"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0" fontId="19" fillId="0" borderId="1" xfId="0" applyFont="1" applyBorder="1" applyAlignment="1">
      <alignment horizontal="center" vertical="center"/>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2" fontId="2" fillId="0" borderId="2" xfId="0" applyNumberFormat="1" applyFont="1" applyBorder="1" applyAlignment="1">
      <alignment horizontal="center" vertical="center" wrapText="1"/>
    </xf>
    <xf numFmtId="2" fontId="17" fillId="0" borderId="1" xfId="0" applyNumberFormat="1" applyFont="1" applyBorder="1" applyAlignment="1">
      <alignment horizontal="center" vertical="center" wrapText="1"/>
    </xf>
    <xf numFmtId="0" fontId="20" fillId="0" borderId="1"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0" xfId="0" applyFont="1" applyBorder="1" applyAlignment="1">
      <alignment horizontal="center" vertical="center"/>
    </xf>
    <xf numFmtId="0" fontId="23" fillId="0" borderId="0" xfId="0" applyFont="1" applyBorder="1"/>
    <xf numFmtId="0" fontId="24" fillId="3" borderId="1" xfId="0" applyFont="1" applyFill="1" applyBorder="1" applyAlignment="1">
      <alignment horizontal="center" vertical="center" wrapText="1"/>
    </xf>
    <xf numFmtId="2" fontId="0" fillId="0" borderId="1" xfId="0" applyNumberFormat="1" applyBorder="1" applyAlignment="1">
      <alignment horizontal="center" vertical="center" wrapText="1"/>
    </xf>
    <xf numFmtId="2" fontId="23"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20" fillId="0" borderId="1" xfId="0" applyFont="1" applyBorder="1" applyAlignment="1">
      <alignment horizontal="center" vertical="center"/>
    </xf>
    <xf numFmtId="0" fontId="25" fillId="0" borderId="1" xfId="0" applyFont="1" applyBorder="1" applyAlignment="1">
      <alignment horizontal="center" vertical="center"/>
    </xf>
    <xf numFmtId="15" fontId="20" fillId="0" borderId="1" xfId="0" applyNumberFormat="1" applyFont="1" applyBorder="1" applyAlignment="1">
      <alignment horizontal="center" vertical="center" wrapText="1"/>
    </xf>
    <xf numFmtId="0" fontId="27" fillId="0" borderId="1" xfId="0" applyFont="1" applyBorder="1" applyAlignment="1">
      <alignment vertical="top"/>
    </xf>
    <xf numFmtId="0" fontId="2" fillId="0" borderId="2" xfId="0" applyFont="1" applyBorder="1" applyAlignment="1">
      <alignment vertical="center" wrapText="1"/>
    </xf>
    <xf numFmtId="0" fontId="2" fillId="0" borderId="1" xfId="0" applyFont="1" applyBorder="1" applyAlignment="1">
      <alignment vertical="top" wrapText="1"/>
    </xf>
    <xf numFmtId="0" fontId="0" fillId="0" borderId="0" xfId="0" applyBorder="1" applyAlignment="1">
      <alignment vertical="top" wrapText="1"/>
    </xf>
    <xf numFmtId="0" fontId="29" fillId="0" borderId="1" xfId="0" applyFont="1" applyBorder="1" applyAlignment="1">
      <alignment horizontal="center" vertical="center"/>
    </xf>
    <xf numFmtId="0" fontId="20" fillId="0" borderId="1" xfId="0" applyFont="1" applyBorder="1" applyAlignment="1">
      <alignment vertical="top" wrapText="1"/>
    </xf>
    <xf numFmtId="2" fontId="20" fillId="0" borderId="1" xfId="0" applyNumberFormat="1" applyFont="1" applyBorder="1" applyAlignment="1">
      <alignment horizontal="center" vertical="center" wrapText="1"/>
    </xf>
    <xf numFmtId="0" fontId="0" fillId="0" borderId="0" xfId="0" applyFill="1" applyBorder="1"/>
    <xf numFmtId="0" fontId="20" fillId="0" borderId="1" xfId="0" applyFont="1" applyBorder="1" applyAlignment="1">
      <alignment horizontal="left" vertical="top" wrapText="1"/>
    </xf>
    <xf numFmtId="164" fontId="20" fillId="0" borderId="1" xfId="0" applyNumberFormat="1" applyFont="1" applyBorder="1" applyAlignment="1">
      <alignment horizontal="center" vertical="center" wrapText="1"/>
    </xf>
    <xf numFmtId="0" fontId="26" fillId="0" borderId="1" xfId="0" applyFont="1" applyBorder="1" applyAlignment="1">
      <alignment vertical="top" wrapText="1"/>
    </xf>
    <xf numFmtId="0" fontId="27" fillId="0" borderId="1" xfId="0" applyFont="1" applyBorder="1"/>
    <xf numFmtId="0" fontId="28" fillId="0" borderId="1" xfId="0" applyFont="1" applyBorder="1" applyAlignment="1">
      <alignment horizontal="left" vertical="center" wrapText="1"/>
    </xf>
    <xf numFmtId="0" fontId="2" fillId="0" borderId="1" xfId="0" applyFont="1" applyBorder="1" applyAlignment="1">
      <alignment horizontal="center" vertical="top" wrapText="1"/>
    </xf>
    <xf numFmtId="15"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top" wrapText="1"/>
    </xf>
    <xf numFmtId="164" fontId="16" fillId="0" borderId="1" xfId="0" applyNumberFormat="1" applyFont="1" applyBorder="1" applyAlignment="1">
      <alignment horizontal="center" vertical="center" wrapText="1"/>
    </xf>
    <xf numFmtId="2" fontId="16"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left" vertical="top" wrapText="1"/>
    </xf>
    <xf numFmtId="0" fontId="20" fillId="0" borderId="1" xfId="0" applyFont="1" applyBorder="1" applyAlignment="1">
      <alignment horizontal="left" vertical="center" wrapText="1"/>
    </xf>
    <xf numFmtId="0" fontId="21" fillId="0" borderId="1" xfId="0" applyFont="1" applyBorder="1" applyAlignment="1">
      <alignment horizontal="center" vertical="center"/>
    </xf>
    <xf numFmtId="0" fontId="22" fillId="0" borderId="1" xfId="0" applyFont="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horizontal="left" vertical="top" wrapText="1"/>
    </xf>
    <xf numFmtId="15" fontId="21" fillId="0" borderId="1" xfId="0" applyNumberFormat="1" applyFont="1" applyBorder="1" applyAlignment="1">
      <alignment horizontal="center" vertical="center" wrapText="1"/>
    </xf>
    <xf numFmtId="2" fontId="21"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22" fillId="0" borderId="1" xfId="0" applyFont="1" applyBorder="1" applyAlignment="1">
      <alignment horizontal="left"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center" wrapText="1" indent="3"/>
    </xf>
    <xf numFmtId="0" fontId="20" fillId="0" borderId="1" xfId="0" applyFont="1" applyBorder="1" applyAlignment="1">
      <alignment horizontal="left" vertical="center" indent="3"/>
    </xf>
    <xf numFmtId="0" fontId="2" fillId="0" borderId="1" xfId="0" applyFont="1" applyFill="1" applyBorder="1" applyAlignment="1">
      <alignment horizontal="center" vertical="center" wrapText="1"/>
    </xf>
    <xf numFmtId="0" fontId="30" fillId="4" borderId="0" xfId="1" applyBorder="1" applyAlignment="1">
      <alignment vertical="top" wrapText="1"/>
    </xf>
    <xf numFmtId="0" fontId="30" fillId="4" borderId="0" xfId="1" applyBorder="1" applyAlignment="1">
      <alignment horizontal="center" vertical="center" wrapText="1"/>
    </xf>
    <xf numFmtId="0" fontId="30" fillId="4" borderId="0" xfId="1" applyBorder="1" applyAlignment="1">
      <alignment horizontal="center" vertical="center"/>
    </xf>
    <xf numFmtId="0" fontId="30" fillId="4" borderId="0" xfId="1" applyBorder="1"/>
    <xf numFmtId="0" fontId="0" fillId="0" borderId="1" xfId="0" applyNumberFormat="1" applyBorder="1" applyAlignment="1">
      <alignment horizontal="center" vertical="center"/>
    </xf>
    <xf numFmtId="0" fontId="20" fillId="0" borderId="2" xfId="0" applyFont="1" applyBorder="1" applyAlignment="1">
      <alignment horizontal="center" vertical="center"/>
    </xf>
    <xf numFmtId="15" fontId="20" fillId="0" borderId="2" xfId="0" applyNumberFormat="1" applyFont="1" applyBorder="1" applyAlignment="1">
      <alignment horizontal="center" vertical="center" wrapText="1"/>
    </xf>
    <xf numFmtId="164" fontId="20" fillId="0" borderId="2" xfId="0" applyNumberFormat="1" applyFont="1" applyBorder="1" applyAlignment="1">
      <alignment horizontal="center" vertical="center" wrapText="1"/>
    </xf>
    <xf numFmtId="2" fontId="9" fillId="0" borderId="2" xfId="0" applyNumberFormat="1" applyFont="1" applyBorder="1" applyAlignment="1">
      <alignment horizontal="center" vertical="center" wrapText="1"/>
    </xf>
    <xf numFmtId="0" fontId="2" fillId="0" borderId="2" xfId="0" applyFont="1" applyBorder="1" applyAlignment="1">
      <alignment horizontal="center" vertical="center"/>
    </xf>
    <xf numFmtId="0" fontId="20" fillId="0" borderId="2" xfId="0" applyFont="1" applyBorder="1" applyAlignment="1">
      <alignment horizontal="left" vertical="top" wrapText="1"/>
    </xf>
    <xf numFmtId="0" fontId="0" fillId="0" borderId="2" xfId="0" applyBorder="1" applyAlignment="1">
      <alignment horizontal="center" vertical="center"/>
    </xf>
    <xf numFmtId="2" fontId="20" fillId="0" borderId="2" xfId="0" applyNumberFormat="1" applyFont="1" applyBorder="1" applyAlignment="1">
      <alignment horizontal="center" vertical="center" wrapText="1"/>
    </xf>
    <xf numFmtId="0" fontId="20" fillId="0" borderId="2" xfId="0" applyFont="1" applyBorder="1" applyAlignment="1">
      <alignment horizontal="center" vertical="center" wrapText="1"/>
    </xf>
    <xf numFmtId="0" fontId="29" fillId="0" borderId="1" xfId="0" applyFont="1" applyFill="1" applyBorder="1" applyAlignment="1">
      <alignment horizontal="center" vertical="center"/>
    </xf>
    <xf numFmtId="0" fontId="30" fillId="4" borderId="1" xfId="1" applyBorder="1" applyAlignment="1">
      <alignment horizontal="center" vertical="center"/>
    </xf>
    <xf numFmtId="0" fontId="30" fillId="4" borderId="1" xfId="1" applyBorder="1" applyAlignment="1">
      <alignment horizontal="center" vertical="center" wrapText="1"/>
    </xf>
    <xf numFmtId="0" fontId="30" fillId="4" borderId="1" xfId="1" applyBorder="1" applyAlignment="1">
      <alignment horizontal="left" vertical="top" wrapText="1"/>
    </xf>
    <xf numFmtId="164" fontId="30" fillId="4" borderId="1" xfId="1" applyNumberFormat="1" applyBorder="1" applyAlignment="1">
      <alignment horizontal="center" vertical="center" wrapText="1"/>
    </xf>
    <xf numFmtId="2" fontId="30" fillId="4" borderId="1" xfId="1" applyNumberFormat="1" applyBorder="1" applyAlignment="1">
      <alignment horizontal="center" vertical="center" wrapText="1"/>
    </xf>
    <xf numFmtId="0" fontId="0" fillId="0" borderId="8" xfId="0" applyNumberFormat="1" applyBorder="1" applyAlignment="1">
      <alignment horizontal="center" vertical="center"/>
    </xf>
    <xf numFmtId="2" fontId="0" fillId="0" borderId="8" xfId="0" applyNumberFormat="1" applyBorder="1" applyAlignment="1">
      <alignment horizontal="center" vertical="center" wrapText="1"/>
    </xf>
    <xf numFmtId="0" fontId="20" fillId="0" borderId="1" xfId="0" applyFont="1" applyFill="1" applyBorder="1" applyAlignment="1">
      <alignment horizontal="center" vertical="center" wrapText="1"/>
    </xf>
    <xf numFmtId="0" fontId="20" fillId="0" borderId="8" xfId="0" applyFont="1" applyBorder="1" applyAlignment="1">
      <alignment horizontal="center" vertical="center"/>
    </xf>
    <xf numFmtId="0" fontId="20" fillId="0" borderId="8" xfId="0" applyFont="1" applyBorder="1" applyAlignment="1">
      <alignment horizontal="center" vertical="center" wrapText="1"/>
    </xf>
    <xf numFmtId="0" fontId="20" fillId="0" borderId="8" xfId="0" applyFont="1" applyBorder="1" applyAlignment="1">
      <alignment horizontal="left" vertical="top" wrapText="1"/>
    </xf>
    <xf numFmtId="164" fontId="20" fillId="0" borderId="8" xfId="0" applyNumberFormat="1" applyFont="1" applyBorder="1" applyAlignment="1">
      <alignment horizontal="center" vertical="center" wrapText="1"/>
    </xf>
    <xf numFmtId="2" fontId="20" fillId="0" borderId="8" xfId="0" applyNumberFormat="1" applyFont="1" applyBorder="1" applyAlignment="1">
      <alignment horizontal="center" vertical="center" wrapText="1"/>
    </xf>
    <xf numFmtId="15" fontId="20" fillId="0" borderId="8" xfId="0" applyNumberFormat="1" applyFont="1" applyBorder="1" applyAlignment="1">
      <alignment horizontal="center" vertical="center" wrapText="1"/>
    </xf>
    <xf numFmtId="15" fontId="30" fillId="4" borderId="1" xfId="1" applyNumberFormat="1" applyBorder="1" applyAlignment="1">
      <alignment horizontal="center" vertical="center" wrapText="1"/>
    </xf>
    <xf numFmtId="0" fontId="30" fillId="4" borderId="1" xfId="1" applyNumberFormat="1" applyBorder="1" applyAlignment="1">
      <alignment horizontal="center" vertical="center"/>
    </xf>
    <xf numFmtId="15" fontId="32" fillId="0" borderId="8" xfId="0" applyNumberFormat="1" applyFont="1" applyBorder="1" applyAlignment="1">
      <alignment horizontal="center" vertical="center" wrapText="1"/>
    </xf>
    <xf numFmtId="0" fontId="32" fillId="0" borderId="8" xfId="0" applyFont="1" applyBorder="1" applyAlignment="1">
      <alignment horizontal="center" vertical="center"/>
    </xf>
    <xf numFmtId="0" fontId="32" fillId="0" borderId="8" xfId="0" applyFont="1" applyBorder="1" applyAlignment="1">
      <alignment horizontal="center" vertical="center" wrapText="1"/>
    </xf>
    <xf numFmtId="0" fontId="32" fillId="0" borderId="8" xfId="0" applyFont="1" applyBorder="1" applyAlignment="1">
      <alignment horizontal="left" vertical="top" wrapText="1"/>
    </xf>
    <xf numFmtId="164" fontId="32" fillId="0" borderId="8" xfId="0" applyNumberFormat="1" applyFont="1" applyBorder="1" applyAlignment="1">
      <alignment horizontal="center" vertical="center" wrapText="1"/>
    </xf>
    <xf numFmtId="2" fontId="32" fillId="0" borderId="8" xfId="0" applyNumberFormat="1" applyFont="1" applyBorder="1" applyAlignment="1">
      <alignment horizontal="center" vertical="center" wrapText="1"/>
    </xf>
    <xf numFmtId="15" fontId="35" fillId="0" borderId="8" xfId="0" applyNumberFormat="1" applyFont="1" applyBorder="1" applyAlignment="1">
      <alignment horizontal="center" vertical="center" wrapText="1"/>
    </xf>
    <xf numFmtId="0" fontId="35" fillId="0" borderId="8" xfId="0" applyFont="1" applyBorder="1" applyAlignment="1">
      <alignment horizontal="center" vertical="center"/>
    </xf>
    <xf numFmtId="0" fontId="35" fillId="0" borderId="8" xfId="0" applyFont="1" applyBorder="1" applyAlignment="1">
      <alignment horizontal="center" vertical="center" wrapText="1"/>
    </xf>
    <xf numFmtId="0" fontId="35" fillId="0" borderId="8" xfId="0" applyFont="1" applyBorder="1" applyAlignment="1">
      <alignment horizontal="left" vertical="top" wrapText="1"/>
    </xf>
    <xf numFmtId="164" fontId="35" fillId="0" borderId="8" xfId="0" applyNumberFormat="1" applyFont="1" applyBorder="1" applyAlignment="1">
      <alignment horizontal="center" vertical="center" wrapText="1"/>
    </xf>
    <xf numFmtId="2" fontId="35" fillId="0" borderId="8" xfId="0" applyNumberFormat="1" applyFont="1" applyBorder="1" applyAlignment="1">
      <alignment horizontal="center" vertical="center" wrapText="1"/>
    </xf>
    <xf numFmtId="0" fontId="35" fillId="0" borderId="1" xfId="0" applyFont="1" applyBorder="1" applyAlignment="1">
      <alignment horizontal="center" vertical="center"/>
    </xf>
    <xf numFmtId="0" fontId="35" fillId="0" borderId="1" xfId="0" applyFont="1" applyBorder="1" applyAlignment="1">
      <alignment horizontal="center" vertical="center" wrapText="1"/>
    </xf>
    <xf numFmtId="0" fontId="35" fillId="0" borderId="1" xfId="0" applyFont="1" applyBorder="1" applyAlignment="1">
      <alignment horizontal="left" vertical="top" wrapText="1"/>
    </xf>
    <xf numFmtId="15" fontId="35" fillId="0" borderId="1" xfId="0" applyNumberFormat="1" applyFont="1" applyBorder="1" applyAlignment="1">
      <alignment horizontal="center" vertical="center" wrapText="1"/>
    </xf>
    <xf numFmtId="164" fontId="35" fillId="0" borderId="1" xfId="0" applyNumberFormat="1" applyFont="1" applyBorder="1" applyAlignment="1">
      <alignment horizontal="center" vertical="center" wrapText="1"/>
    </xf>
    <xf numFmtId="2" fontId="35" fillId="0" borderId="1" xfId="0" applyNumberFormat="1" applyFont="1" applyBorder="1" applyAlignment="1">
      <alignment horizontal="center" vertical="center" wrapText="1"/>
    </xf>
    <xf numFmtId="15" fontId="36" fillId="0" borderId="8" xfId="0" applyNumberFormat="1" applyFont="1" applyBorder="1" applyAlignment="1">
      <alignment horizontal="center" vertical="center" wrapText="1"/>
    </xf>
    <xf numFmtId="0" fontId="36" fillId="0" borderId="8" xfId="0" applyFont="1" applyBorder="1" applyAlignment="1">
      <alignment horizontal="center" vertical="center"/>
    </xf>
    <xf numFmtId="0" fontId="36" fillId="0" borderId="8" xfId="0" applyFont="1" applyBorder="1" applyAlignment="1">
      <alignment horizontal="center" vertical="center" wrapText="1"/>
    </xf>
    <xf numFmtId="0" fontId="36" fillId="0" borderId="8" xfId="0" applyFont="1" applyBorder="1" applyAlignment="1">
      <alignment horizontal="left" vertical="top" wrapText="1"/>
    </xf>
    <xf numFmtId="164" fontId="36" fillId="0" borderId="8" xfId="0" applyNumberFormat="1" applyFont="1" applyBorder="1" applyAlignment="1">
      <alignment horizontal="center" vertical="center" wrapText="1"/>
    </xf>
    <xf numFmtId="2" fontId="36" fillId="0" borderId="8" xfId="0" applyNumberFormat="1" applyFont="1" applyBorder="1" applyAlignment="1">
      <alignment horizontal="center" vertical="center" wrapText="1"/>
    </xf>
    <xf numFmtId="0" fontId="36" fillId="0" borderId="1" xfId="0" applyFont="1" applyBorder="1" applyAlignment="1">
      <alignment horizontal="center" vertical="center"/>
    </xf>
    <xf numFmtId="0" fontId="36" fillId="0" borderId="1" xfId="0" applyFont="1" applyBorder="1" applyAlignment="1">
      <alignment horizontal="center" vertical="center" wrapText="1"/>
    </xf>
    <xf numFmtId="0" fontId="36" fillId="0" borderId="1" xfId="0" applyFont="1" applyBorder="1" applyAlignment="1">
      <alignment horizontal="left" vertical="top" wrapText="1"/>
    </xf>
    <xf numFmtId="15" fontId="36" fillId="0" borderId="1" xfId="0" applyNumberFormat="1" applyFont="1" applyBorder="1" applyAlignment="1">
      <alignment horizontal="center" vertical="center" wrapText="1"/>
    </xf>
    <xf numFmtId="164" fontId="36" fillId="0" borderId="1" xfId="0" applyNumberFormat="1" applyFont="1" applyBorder="1" applyAlignment="1">
      <alignment horizontal="center" vertical="center" wrapText="1"/>
    </xf>
    <xf numFmtId="2" fontId="36" fillId="0" borderId="1" xfId="0" applyNumberFormat="1" applyFont="1" applyBorder="1" applyAlignment="1">
      <alignment horizontal="center" vertical="center" wrapText="1"/>
    </xf>
    <xf numFmtId="0" fontId="2" fillId="0" borderId="9" xfId="0" applyFont="1" applyBorder="1" applyAlignment="1">
      <alignment horizontal="left" vertical="top" wrapText="1"/>
    </xf>
    <xf numFmtId="0" fontId="32" fillId="0" borderId="8" xfId="0" applyFont="1" applyFill="1" applyBorder="1" applyAlignment="1">
      <alignment horizontal="left" vertical="top" wrapText="1"/>
    </xf>
    <xf numFmtId="0" fontId="35" fillId="0" borderId="1" xfId="0" applyFont="1" applyFill="1" applyBorder="1" applyAlignment="1">
      <alignment horizontal="left" vertical="top" wrapText="1"/>
    </xf>
    <xf numFmtId="0" fontId="36" fillId="0" borderId="8" xfId="0" applyFont="1" applyFill="1" applyBorder="1" applyAlignment="1">
      <alignment horizontal="left" vertical="top" wrapText="1"/>
    </xf>
    <xf numFmtId="0" fontId="37" fillId="0" borderId="8" xfId="0" applyFont="1" applyBorder="1" applyAlignment="1">
      <alignment horizontal="center" vertical="center"/>
    </xf>
    <xf numFmtId="0" fontId="37" fillId="0" borderId="8" xfId="0" applyFont="1" applyBorder="1" applyAlignment="1">
      <alignment horizontal="center" vertical="center" wrapText="1"/>
    </xf>
    <xf numFmtId="0" fontId="37" fillId="0" borderId="8" xfId="0" applyFont="1" applyBorder="1" applyAlignment="1">
      <alignment horizontal="left" vertical="top" wrapText="1"/>
    </xf>
    <xf numFmtId="164" fontId="37" fillId="0" borderId="8" xfId="0" applyNumberFormat="1" applyFont="1" applyBorder="1" applyAlignment="1">
      <alignment horizontal="center" vertical="center" wrapText="1"/>
    </xf>
    <xf numFmtId="2" fontId="37" fillId="0" borderId="8" xfId="0" applyNumberFormat="1" applyFont="1" applyBorder="1" applyAlignment="1">
      <alignment horizontal="center" vertical="center" wrapText="1"/>
    </xf>
    <xf numFmtId="0" fontId="2" fillId="5" borderId="1" xfId="0" applyFont="1" applyFill="1" applyBorder="1" applyAlignment="1">
      <alignment horizontal="left" vertical="top" wrapText="1"/>
    </xf>
    <xf numFmtId="0" fontId="36" fillId="5" borderId="8" xfId="0" applyFont="1" applyFill="1" applyBorder="1" applyAlignment="1">
      <alignment horizontal="left" vertical="top" wrapText="1"/>
    </xf>
    <xf numFmtId="0" fontId="2"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 fillId="0" borderId="1" xfId="0" applyFont="1" applyBorder="1" applyAlignment="1">
      <alignment horizontal="left" vertical="center" wrapText="1" indent="3"/>
    </xf>
    <xf numFmtId="0" fontId="20" fillId="5" borderId="1" xfId="0" applyFont="1" applyFill="1" applyBorder="1" applyAlignment="1">
      <alignment horizontal="center" vertical="center" wrapText="1"/>
    </xf>
    <xf numFmtId="0" fontId="30" fillId="5" borderId="1" xfId="1" applyFill="1" applyBorder="1" applyAlignment="1">
      <alignment horizontal="center" vertical="center" wrapText="1"/>
    </xf>
    <xf numFmtId="0" fontId="18" fillId="5" borderId="1" xfId="0" applyFont="1" applyFill="1" applyBorder="1" applyAlignment="1">
      <alignment horizontal="center" vertical="center"/>
    </xf>
    <xf numFmtId="0" fontId="2" fillId="5" borderId="8"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32" fillId="5" borderId="8" xfId="0" applyFont="1" applyFill="1" applyBorder="1" applyAlignment="1">
      <alignment horizontal="center" vertical="center" wrapText="1"/>
    </xf>
    <xf numFmtId="0" fontId="35" fillId="5" borderId="8"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36" fillId="5" borderId="8" xfId="0" applyFont="1" applyFill="1" applyBorder="1" applyAlignment="1">
      <alignment horizontal="center" vertical="center" wrapText="1"/>
    </xf>
    <xf numFmtId="0" fontId="0" fillId="0" borderId="1" xfId="0" applyBorder="1" applyAlignment="1">
      <alignment horizontal="center"/>
    </xf>
    <xf numFmtId="0" fontId="23" fillId="0" borderId="1" xfId="0" applyFont="1" applyBorder="1" applyAlignment="1">
      <alignment horizontal="center"/>
    </xf>
    <xf numFmtId="0" fontId="0" fillId="0" borderId="0" xfId="0" applyBorder="1" applyAlignment="1">
      <alignment horizontal="center" vertical="top" wrapText="1"/>
    </xf>
    <xf numFmtId="0" fontId="0" fillId="0" borderId="8" xfId="0" applyNumberFormat="1" applyBorder="1" applyAlignment="1">
      <alignment horizontal="center" vertical="center" wrapText="1"/>
    </xf>
    <xf numFmtId="0" fontId="36" fillId="0" borderId="9" xfId="0" applyFont="1" applyBorder="1" applyAlignment="1">
      <alignment horizontal="center" vertical="center"/>
    </xf>
    <xf numFmtId="0" fontId="36" fillId="0" borderId="9" xfId="0" applyFont="1" applyBorder="1" applyAlignment="1">
      <alignment horizontal="center" vertical="center" wrapText="1"/>
    </xf>
    <xf numFmtId="0" fontId="36" fillId="0" borderId="9" xfId="0" applyFont="1" applyBorder="1" applyAlignment="1">
      <alignment horizontal="left" vertical="top" wrapText="1"/>
    </xf>
    <xf numFmtId="0" fontId="2" fillId="0" borderId="9" xfId="0" applyFont="1" applyBorder="1" applyAlignment="1">
      <alignment horizontal="center" vertical="center" wrapText="1"/>
    </xf>
    <xf numFmtId="15" fontId="36" fillId="0" borderId="9" xfId="0" applyNumberFormat="1" applyFont="1" applyBorder="1" applyAlignment="1">
      <alignment horizontal="center" vertical="center" wrapText="1"/>
    </xf>
    <xf numFmtId="164" fontId="36" fillId="0" borderId="9" xfId="0" applyNumberFormat="1" applyFont="1" applyBorder="1" applyAlignment="1">
      <alignment horizontal="center" vertical="center" wrapText="1"/>
    </xf>
    <xf numFmtId="2" fontId="36" fillId="0" borderId="9" xfId="0" applyNumberFormat="1" applyFont="1" applyBorder="1" applyAlignment="1">
      <alignment horizontal="center" vertical="center" wrapText="1"/>
    </xf>
    <xf numFmtId="0" fontId="0" fillId="0" borderId="9" xfId="0" applyBorder="1" applyAlignment="1">
      <alignment horizontal="center" vertical="center" wrapText="1"/>
    </xf>
    <xf numFmtId="0" fontId="0" fillId="0" borderId="9" xfId="0" applyNumberFormat="1" applyBorder="1" applyAlignment="1">
      <alignment horizontal="center" vertical="center"/>
    </xf>
    <xf numFmtId="2" fontId="0" fillId="0" borderId="9" xfId="0" applyNumberFormat="1" applyBorder="1" applyAlignment="1">
      <alignment horizontal="center" vertical="center" wrapText="1"/>
    </xf>
    <xf numFmtId="2" fontId="36" fillId="0" borderId="4" xfId="0" applyNumberFormat="1" applyFont="1" applyBorder="1" applyAlignment="1">
      <alignment horizontal="center" vertical="center" wrapText="1"/>
    </xf>
    <xf numFmtId="0" fontId="2" fillId="5" borderId="8" xfId="0" applyFont="1" applyFill="1" applyBorder="1" applyAlignment="1">
      <alignment horizontal="center" vertical="center"/>
    </xf>
    <xf numFmtId="15" fontId="37" fillId="0" borderId="8" xfId="0" applyNumberFormat="1" applyFont="1" applyBorder="1" applyAlignment="1">
      <alignment horizontal="center" vertical="center" wrapText="1"/>
    </xf>
    <xf numFmtId="2" fontId="37" fillId="0" borderId="8" xfId="0" applyNumberFormat="1" applyFont="1" applyBorder="1" applyAlignment="1">
      <alignment horizontal="center" vertical="center"/>
    </xf>
    <xf numFmtId="15" fontId="25" fillId="0" borderId="0" xfId="0" applyNumberFormat="1" applyFont="1" applyAlignment="1">
      <alignment horizontal="center" vertical="center"/>
    </xf>
    <xf numFmtId="2" fontId="38" fillId="0" borderId="8" xfId="0" applyNumberFormat="1" applyFont="1" applyBorder="1" applyAlignment="1">
      <alignment horizontal="center" vertical="center" wrapText="1"/>
    </xf>
    <xf numFmtId="0" fontId="38" fillId="0" borderId="8" xfId="0" applyFont="1" applyBorder="1" applyAlignment="1">
      <alignment horizontal="center" vertical="center"/>
    </xf>
    <xf numFmtId="0" fontId="38" fillId="0" borderId="8" xfId="0" applyFont="1" applyBorder="1" applyAlignment="1">
      <alignment horizontal="center" vertical="center" wrapText="1"/>
    </xf>
    <xf numFmtId="0" fontId="38" fillId="0" borderId="8" xfId="0" applyFont="1" applyBorder="1" applyAlignment="1">
      <alignment horizontal="left" vertical="top" wrapText="1"/>
    </xf>
    <xf numFmtId="164" fontId="38" fillId="0" borderId="8" xfId="0" applyNumberFormat="1" applyFont="1" applyBorder="1" applyAlignment="1">
      <alignment horizontal="center" vertical="center" wrapText="1"/>
    </xf>
    <xf numFmtId="2" fontId="38" fillId="0" borderId="8" xfId="0" applyNumberFormat="1" applyFont="1" applyBorder="1" applyAlignment="1">
      <alignment horizontal="center" vertical="center"/>
    </xf>
    <xf numFmtId="15" fontId="38" fillId="0" borderId="8" xfId="0" applyNumberFormat="1" applyFont="1" applyBorder="1" applyAlignment="1">
      <alignment horizontal="center" vertical="center" wrapText="1"/>
    </xf>
    <xf numFmtId="2" fontId="2" fillId="0" borderId="8" xfId="0" applyNumberFormat="1" applyFont="1" applyBorder="1" applyAlignment="1">
      <alignment horizontal="center" vertical="center"/>
    </xf>
    <xf numFmtId="2" fontId="39" fillId="0" borderId="8" xfId="0" applyNumberFormat="1" applyFont="1" applyBorder="1" applyAlignment="1">
      <alignment horizontal="center" vertical="center" wrapText="1"/>
    </xf>
    <xf numFmtId="0" fontId="39" fillId="0" borderId="8" xfId="0" applyFont="1" applyBorder="1" applyAlignment="1">
      <alignment horizontal="center" vertical="center"/>
    </xf>
    <xf numFmtId="0" fontId="39" fillId="0" borderId="8" xfId="0" applyFont="1" applyBorder="1" applyAlignment="1">
      <alignment horizontal="center" vertical="center" wrapText="1"/>
    </xf>
    <xf numFmtId="0" fontId="39" fillId="0" borderId="8" xfId="0" applyFont="1" applyBorder="1" applyAlignment="1">
      <alignment horizontal="left" vertical="top" wrapText="1"/>
    </xf>
    <xf numFmtId="2" fontId="39" fillId="0" borderId="8" xfId="0" applyNumberFormat="1" applyFont="1" applyBorder="1" applyAlignment="1">
      <alignment horizontal="center" vertical="center"/>
    </xf>
    <xf numFmtId="2" fontId="40" fillId="0" borderId="8" xfId="0" applyNumberFormat="1" applyFont="1" applyBorder="1" applyAlignment="1">
      <alignment horizontal="center" vertical="center" wrapText="1"/>
    </xf>
    <xf numFmtId="0" fontId="40" fillId="0" borderId="8" xfId="0" applyFont="1" applyBorder="1" applyAlignment="1">
      <alignment horizontal="center" vertical="center"/>
    </xf>
    <xf numFmtId="0" fontId="40" fillId="0" borderId="8" xfId="0" applyFont="1" applyBorder="1" applyAlignment="1">
      <alignment horizontal="center" vertical="center" wrapText="1"/>
    </xf>
    <xf numFmtId="0" fontId="40" fillId="0" borderId="8" xfId="0" applyFont="1" applyBorder="1" applyAlignment="1">
      <alignment horizontal="left" vertical="top" wrapText="1"/>
    </xf>
    <xf numFmtId="164" fontId="40" fillId="0" borderId="8" xfId="0" applyNumberFormat="1" applyFont="1" applyBorder="1" applyAlignment="1">
      <alignment horizontal="center" vertical="center" wrapText="1"/>
    </xf>
    <xf numFmtId="15" fontId="40" fillId="0" borderId="8" xfId="0" applyNumberFormat="1" applyFont="1" applyBorder="1" applyAlignment="1">
      <alignment horizontal="center" vertical="center" wrapText="1"/>
    </xf>
    <xf numFmtId="2" fontId="40" fillId="0" borderId="8" xfId="0" applyNumberFormat="1" applyFont="1" applyBorder="1" applyAlignment="1">
      <alignment horizontal="center" vertical="center"/>
    </xf>
    <xf numFmtId="0" fontId="39" fillId="0" borderId="1" xfId="0" applyFont="1" applyBorder="1" applyAlignment="1">
      <alignment horizontal="left" vertical="top" wrapText="1"/>
    </xf>
    <xf numFmtId="0" fontId="2" fillId="0" borderId="8" xfId="0" applyFont="1" applyFill="1" applyBorder="1" applyAlignment="1">
      <alignment horizontal="left" vertical="top" wrapText="1"/>
    </xf>
    <xf numFmtId="0" fontId="40" fillId="0" borderId="1" xfId="0" applyFont="1" applyBorder="1" applyAlignment="1">
      <alignment horizontal="center" vertical="center"/>
    </xf>
    <xf numFmtId="0" fontId="40" fillId="0" borderId="1" xfId="0" applyFont="1" applyBorder="1" applyAlignment="1">
      <alignment horizontal="center" vertical="center" wrapText="1"/>
    </xf>
    <xf numFmtId="0" fontId="40" fillId="0" borderId="1" xfId="0" applyFont="1" applyBorder="1" applyAlignment="1">
      <alignment horizontal="left" vertical="top" wrapText="1"/>
    </xf>
    <xf numFmtId="164" fontId="40" fillId="0" borderId="1" xfId="0" applyNumberFormat="1" applyFont="1" applyBorder="1" applyAlignment="1">
      <alignment horizontal="center" vertical="center" wrapText="1"/>
    </xf>
    <xf numFmtId="2" fontId="40" fillId="0" borderId="1" xfId="0" applyNumberFormat="1" applyFont="1" applyBorder="1" applyAlignment="1">
      <alignment horizontal="center" vertical="center" wrapText="1"/>
    </xf>
    <xf numFmtId="0" fontId="0" fillId="0" borderId="1" xfId="0" applyNumberFormat="1" applyBorder="1" applyAlignment="1">
      <alignment horizontal="center" vertical="center" wrapText="1"/>
    </xf>
    <xf numFmtId="15" fontId="40" fillId="0" borderId="1" xfId="0" applyNumberFormat="1" applyFont="1" applyBorder="1" applyAlignment="1">
      <alignment horizontal="center" vertical="center" wrapText="1"/>
    </xf>
    <xf numFmtId="0" fontId="2" fillId="0" borderId="2" xfId="0" applyFont="1" applyBorder="1" applyAlignment="1">
      <alignment horizontal="left" vertical="top" wrapText="1"/>
    </xf>
    <xf numFmtId="15" fontId="37" fillId="0" borderId="1" xfId="0" applyNumberFormat="1" applyFont="1" applyBorder="1" applyAlignment="1">
      <alignment horizontal="center" vertical="center" wrapText="1"/>
    </xf>
    <xf numFmtId="2" fontId="37" fillId="0" borderId="1" xfId="0" applyNumberFormat="1" applyFont="1" applyBorder="1" applyAlignment="1">
      <alignment horizontal="center" vertical="center" wrapText="1"/>
    </xf>
    <xf numFmtId="2" fontId="37" fillId="0" borderId="1" xfId="0" applyNumberFormat="1" applyFont="1" applyBorder="1" applyAlignment="1">
      <alignment horizontal="center" vertical="center"/>
    </xf>
    <xf numFmtId="0" fontId="37" fillId="0" borderId="1" xfId="0" applyFont="1" applyBorder="1" applyAlignment="1">
      <alignment horizontal="center" vertical="center"/>
    </xf>
    <xf numFmtId="0" fontId="37" fillId="5" borderId="1" xfId="0" applyFont="1" applyFill="1" applyBorder="1" applyAlignment="1">
      <alignment horizontal="left" vertical="top" wrapText="1"/>
    </xf>
    <xf numFmtId="2" fontId="40" fillId="0" borderId="1" xfId="0" applyNumberFormat="1" applyFont="1" applyBorder="1" applyAlignment="1">
      <alignment horizontal="center" vertical="center"/>
    </xf>
    <xf numFmtId="0" fontId="0" fillId="0" borderId="10" xfId="0" applyBorder="1"/>
    <xf numFmtId="0" fontId="40" fillId="0" borderId="9" xfId="0" applyFont="1" applyBorder="1" applyAlignment="1">
      <alignment horizontal="center" vertical="center"/>
    </xf>
    <xf numFmtId="0" fontId="40" fillId="0" borderId="9" xfId="0" applyFont="1" applyBorder="1" applyAlignment="1">
      <alignment horizontal="center" vertical="center" wrapText="1"/>
    </xf>
    <xf numFmtId="15" fontId="40" fillId="0" borderId="9" xfId="0" applyNumberFormat="1" applyFont="1" applyBorder="1" applyAlignment="1">
      <alignment horizontal="center" vertical="center" wrapText="1"/>
    </xf>
    <xf numFmtId="164" fontId="40" fillId="0" borderId="9" xfId="0" applyNumberFormat="1" applyFont="1" applyBorder="1" applyAlignment="1">
      <alignment horizontal="center" vertical="center" wrapText="1"/>
    </xf>
    <xf numFmtId="2" fontId="40" fillId="0" borderId="9" xfId="0" applyNumberFormat="1" applyFont="1" applyBorder="1" applyAlignment="1">
      <alignment horizontal="center" vertical="center" wrapText="1"/>
    </xf>
    <xf numFmtId="2" fontId="40" fillId="0" borderId="9" xfId="0" applyNumberFormat="1" applyFont="1" applyBorder="1" applyAlignment="1">
      <alignment horizontal="center" vertical="center"/>
    </xf>
    <xf numFmtId="0" fontId="0" fillId="0" borderId="9" xfId="0" applyNumberFormat="1" applyBorder="1" applyAlignment="1">
      <alignment horizontal="center" vertical="center" wrapText="1"/>
    </xf>
    <xf numFmtId="0" fontId="36" fillId="0" borderId="2" xfId="0" applyFont="1" applyBorder="1" applyAlignment="1">
      <alignment horizontal="center" vertical="center" wrapText="1"/>
    </xf>
    <xf numFmtId="0" fontId="40" fillId="0" borderId="2" xfId="0" applyFont="1" applyBorder="1" applyAlignment="1">
      <alignment horizontal="center" vertical="center"/>
    </xf>
    <xf numFmtId="15" fontId="41" fillId="0" borderId="8" xfId="0" applyNumberFormat="1" applyFont="1" applyBorder="1" applyAlignment="1">
      <alignment horizontal="center" vertical="center" wrapText="1"/>
    </xf>
    <xf numFmtId="2" fontId="41" fillId="0" borderId="8" xfId="0" applyNumberFormat="1" applyFont="1" applyBorder="1" applyAlignment="1">
      <alignment horizontal="center" vertical="center" wrapText="1"/>
    </xf>
    <xf numFmtId="0" fontId="41" fillId="0" borderId="8" xfId="0" applyFont="1" applyBorder="1" applyAlignment="1">
      <alignment horizontal="center" vertical="center"/>
    </xf>
    <xf numFmtId="0" fontId="41" fillId="0" borderId="8" xfId="0" applyFont="1" applyBorder="1" applyAlignment="1">
      <alignment horizontal="center" vertical="center" wrapText="1"/>
    </xf>
    <xf numFmtId="0" fontId="41" fillId="0" borderId="8" xfId="0" applyFont="1" applyBorder="1" applyAlignment="1">
      <alignment horizontal="left" vertical="top" wrapText="1"/>
    </xf>
    <xf numFmtId="164" fontId="41" fillId="0" borderId="8" xfId="0" applyNumberFormat="1" applyFont="1" applyBorder="1" applyAlignment="1">
      <alignment horizontal="center" vertical="center" wrapText="1"/>
    </xf>
    <xf numFmtId="2" fontId="41" fillId="0" borderId="8" xfId="0" applyNumberFormat="1" applyFont="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40" fillId="0" borderId="8" xfId="0" applyFont="1" applyFill="1" applyBorder="1" applyAlignment="1">
      <alignment horizontal="center" vertical="center"/>
    </xf>
    <xf numFmtId="0" fontId="40" fillId="0" borderId="8" xfId="0" applyFont="1" applyFill="1" applyBorder="1" applyAlignment="1">
      <alignment horizontal="center" vertical="center" wrapText="1"/>
    </xf>
    <xf numFmtId="0" fontId="40" fillId="0" borderId="8" xfId="0" applyFont="1" applyFill="1" applyBorder="1" applyAlignment="1">
      <alignment horizontal="left" vertical="top" wrapText="1"/>
    </xf>
    <xf numFmtId="0" fontId="40" fillId="0" borderId="1" xfId="0" applyFont="1" applyFill="1" applyBorder="1" applyAlignment="1">
      <alignment horizontal="center" vertical="center"/>
    </xf>
    <xf numFmtId="0" fontId="40" fillId="0" borderId="1" xfId="0" applyFont="1" applyFill="1" applyBorder="1" applyAlignment="1">
      <alignment horizontal="center" vertical="center" wrapText="1"/>
    </xf>
    <xf numFmtId="0" fontId="40" fillId="0" borderId="1" xfId="0" applyFont="1" applyFill="1" applyBorder="1" applyAlignment="1">
      <alignment horizontal="left" vertical="top" wrapText="1"/>
    </xf>
    <xf numFmtId="0" fontId="41" fillId="0" borderId="8" xfId="0" applyFont="1" applyFill="1" applyBorder="1" applyAlignment="1">
      <alignment horizontal="center" vertical="center"/>
    </xf>
    <xf numFmtId="0" fontId="41" fillId="0" borderId="8" xfId="0" applyFont="1" applyFill="1" applyBorder="1" applyAlignment="1">
      <alignment horizontal="center" vertical="center" wrapText="1"/>
    </xf>
    <xf numFmtId="0" fontId="41" fillId="0" borderId="8" xfId="0" applyFont="1" applyFill="1" applyBorder="1" applyAlignment="1">
      <alignment horizontal="left" vertical="top" wrapText="1"/>
    </xf>
    <xf numFmtId="2" fontId="41" fillId="0" borderId="1" xfId="0" applyNumberFormat="1" applyFont="1" applyBorder="1" applyAlignment="1">
      <alignment horizontal="center" vertical="center" wrapText="1"/>
    </xf>
    <xf numFmtId="0" fontId="41" fillId="0" borderId="1" xfId="0" applyFont="1" applyBorder="1" applyAlignment="1">
      <alignment horizontal="center" vertical="center"/>
    </xf>
    <xf numFmtId="0" fontId="41" fillId="0" borderId="1" xfId="0" applyFont="1" applyBorder="1" applyAlignment="1">
      <alignment horizontal="center" vertical="center" wrapText="1"/>
    </xf>
    <xf numFmtId="0" fontId="41" fillId="0" borderId="1" xfId="0" applyFont="1" applyBorder="1" applyAlignment="1">
      <alignment horizontal="left" vertical="top" wrapText="1"/>
    </xf>
    <xf numFmtId="15" fontId="41" fillId="0" borderId="1" xfId="0" applyNumberFormat="1" applyFont="1" applyBorder="1" applyAlignment="1">
      <alignment horizontal="center" vertical="center" wrapText="1"/>
    </xf>
    <xf numFmtId="164" fontId="41" fillId="0" borderId="1" xfId="0" applyNumberFormat="1" applyFont="1" applyBorder="1" applyAlignment="1">
      <alignment horizontal="center" vertical="center" wrapText="1"/>
    </xf>
    <xf numFmtId="2" fontId="41" fillId="0" borderId="1" xfId="0" applyNumberFormat="1" applyFont="1" applyBorder="1" applyAlignment="1">
      <alignment horizontal="center" vertical="center"/>
    </xf>
    <xf numFmtId="2" fontId="40" fillId="0" borderId="4" xfId="0" applyNumberFormat="1" applyFont="1" applyBorder="1" applyAlignment="1">
      <alignment horizontal="center" vertical="center" wrapText="1"/>
    </xf>
    <xf numFmtId="15" fontId="42" fillId="0" borderId="8" xfId="0" applyNumberFormat="1" applyFont="1" applyBorder="1" applyAlignment="1">
      <alignment horizontal="center" vertical="center" wrapText="1"/>
    </xf>
    <xf numFmtId="2" fontId="42" fillId="0" borderId="8" xfId="0" applyNumberFormat="1" applyFont="1" applyBorder="1" applyAlignment="1">
      <alignment horizontal="center" vertical="center" wrapText="1"/>
    </xf>
    <xf numFmtId="0" fontId="42" fillId="0" borderId="8" xfId="0" applyFont="1" applyBorder="1" applyAlignment="1">
      <alignment horizontal="center" vertical="center"/>
    </xf>
    <xf numFmtId="0" fontId="42" fillId="0" borderId="8" xfId="0" applyFont="1" applyBorder="1" applyAlignment="1">
      <alignment horizontal="center" vertical="center" wrapText="1"/>
    </xf>
    <xf numFmtId="0" fontId="42" fillId="0" borderId="8" xfId="0" applyFont="1" applyBorder="1" applyAlignment="1">
      <alignment horizontal="left" vertical="top" wrapText="1"/>
    </xf>
    <xf numFmtId="164" fontId="42" fillId="0" borderId="8" xfId="0" applyNumberFormat="1" applyFont="1" applyBorder="1" applyAlignment="1">
      <alignment horizontal="center" vertical="center" wrapText="1"/>
    </xf>
    <xf numFmtId="2" fontId="42" fillId="0" borderId="8" xfId="0" applyNumberFormat="1" applyFont="1" applyBorder="1" applyAlignment="1">
      <alignment horizontal="center" vertical="center"/>
    </xf>
    <xf numFmtId="0" fontId="42" fillId="0" borderId="1" xfId="0" applyFont="1" applyBorder="1" applyAlignment="1">
      <alignment horizontal="center" vertical="center"/>
    </xf>
    <xf numFmtId="0" fontId="42" fillId="0" borderId="1" xfId="0" applyFont="1" applyBorder="1" applyAlignment="1">
      <alignment horizontal="center" vertical="center" wrapText="1"/>
    </xf>
    <xf numFmtId="0" fontId="42" fillId="0" borderId="1" xfId="0" applyFont="1" applyBorder="1" applyAlignment="1">
      <alignment horizontal="left" vertical="top" wrapText="1"/>
    </xf>
    <xf numFmtId="15" fontId="42" fillId="0" borderId="1" xfId="0" applyNumberFormat="1" applyFont="1" applyBorder="1" applyAlignment="1">
      <alignment horizontal="center" vertical="center" wrapText="1"/>
    </xf>
    <xf numFmtId="164" fontId="42" fillId="0" borderId="1" xfId="0" applyNumberFormat="1" applyFont="1" applyBorder="1" applyAlignment="1">
      <alignment horizontal="center" vertical="center" wrapText="1"/>
    </xf>
    <xf numFmtId="2" fontId="42" fillId="0" borderId="1" xfId="0" applyNumberFormat="1" applyFont="1" applyBorder="1" applyAlignment="1">
      <alignment horizontal="center" vertical="center" wrapText="1"/>
    </xf>
    <xf numFmtId="2" fontId="42" fillId="0" borderId="1" xfId="0" applyNumberFormat="1" applyFont="1" applyBorder="1" applyAlignment="1">
      <alignment horizontal="center" vertical="center"/>
    </xf>
    <xf numFmtId="2" fontId="2" fillId="0" borderId="1" xfId="0" applyNumberFormat="1" applyFont="1" applyBorder="1" applyAlignment="1">
      <alignment horizontal="center" vertical="center"/>
    </xf>
    <xf numFmtId="0" fontId="0" fillId="0" borderId="1" xfId="0" applyBorder="1"/>
    <xf numFmtId="0" fontId="0" fillId="0" borderId="1" xfId="0" applyBorder="1" applyAlignment="1">
      <alignment horizontal="center" vertical="top" wrapText="1"/>
    </xf>
    <xf numFmtId="15" fontId="43" fillId="0" borderId="8" xfId="0" applyNumberFormat="1" applyFont="1" applyBorder="1" applyAlignment="1">
      <alignment horizontal="center" vertical="center" wrapText="1"/>
    </xf>
    <xf numFmtId="2" fontId="43" fillId="0" borderId="8" xfId="0" applyNumberFormat="1" applyFont="1" applyBorder="1" applyAlignment="1">
      <alignment horizontal="center" vertical="center" wrapText="1"/>
    </xf>
    <xf numFmtId="0" fontId="43" fillId="0" borderId="8" xfId="0" applyFont="1" applyBorder="1" applyAlignment="1">
      <alignment horizontal="center" vertical="center"/>
    </xf>
    <xf numFmtId="0" fontId="43" fillId="0" borderId="8" xfId="0" applyFont="1" applyBorder="1" applyAlignment="1">
      <alignment horizontal="center" vertical="center" wrapText="1"/>
    </xf>
    <xf numFmtId="0" fontId="43" fillId="0" borderId="8" xfId="0" applyFont="1" applyBorder="1" applyAlignment="1">
      <alignment horizontal="left" vertical="top" wrapText="1"/>
    </xf>
    <xf numFmtId="164" fontId="43" fillId="0" borderId="8" xfId="0" applyNumberFormat="1" applyFont="1" applyBorder="1" applyAlignment="1">
      <alignment horizontal="center" vertical="center" wrapText="1"/>
    </xf>
    <xf numFmtId="0" fontId="43" fillId="0" borderId="1" xfId="0" applyFont="1" applyBorder="1" applyAlignment="1">
      <alignment horizontal="center" vertical="center"/>
    </xf>
    <xf numFmtId="0" fontId="43" fillId="0" borderId="1" xfId="0" applyFont="1" applyBorder="1" applyAlignment="1">
      <alignment horizontal="center" vertical="center" wrapText="1"/>
    </xf>
    <xf numFmtId="0" fontId="43" fillId="0" borderId="1" xfId="0" applyFont="1" applyBorder="1" applyAlignment="1">
      <alignment horizontal="left" vertical="top" wrapText="1"/>
    </xf>
    <xf numFmtId="164" fontId="43" fillId="0" borderId="1" xfId="0" applyNumberFormat="1" applyFont="1" applyBorder="1" applyAlignment="1">
      <alignment horizontal="center" vertical="center" wrapText="1"/>
    </xf>
    <xf numFmtId="2" fontId="43" fillId="0" borderId="1" xfId="0" applyNumberFormat="1" applyFont="1" applyBorder="1" applyAlignment="1">
      <alignment horizontal="center" vertical="center" wrapText="1"/>
    </xf>
    <xf numFmtId="0" fontId="41" fillId="0" borderId="1" xfId="0" applyFont="1" applyFill="1" applyBorder="1" applyAlignment="1">
      <alignment horizontal="center" vertical="center"/>
    </xf>
    <xf numFmtId="0" fontId="43" fillId="0" borderId="8" xfId="0" applyFont="1" applyFill="1" applyBorder="1" applyAlignment="1">
      <alignment horizontal="center" vertical="center" wrapText="1"/>
    </xf>
    <xf numFmtId="0" fontId="43" fillId="0" borderId="1" xfId="0" applyFont="1" applyFill="1" applyBorder="1" applyAlignment="1">
      <alignment horizontal="center" vertical="center" wrapText="1"/>
    </xf>
    <xf numFmtId="0" fontId="42" fillId="0" borderId="8" xfId="0" applyFont="1" applyFill="1" applyBorder="1" applyAlignment="1">
      <alignment horizontal="center" vertical="center" wrapText="1"/>
    </xf>
    <xf numFmtId="0" fontId="42" fillId="0" borderId="1" xfId="0" applyFont="1" applyFill="1" applyBorder="1" applyAlignment="1">
      <alignment horizontal="center" vertical="center" wrapText="1"/>
    </xf>
    <xf numFmtId="0" fontId="2" fillId="0" borderId="1" xfId="0" applyFont="1" applyBorder="1" applyAlignment="1">
      <alignment horizontal="left" vertical="center" wrapText="1"/>
    </xf>
    <xf numFmtId="15" fontId="43" fillId="0" borderId="1" xfId="0" applyNumberFormat="1" applyFont="1" applyBorder="1" applyAlignment="1">
      <alignment horizontal="center" vertical="center" wrapText="1"/>
    </xf>
    <xf numFmtId="2" fontId="43" fillId="0" borderId="8" xfId="0" applyNumberFormat="1" applyFont="1" applyBorder="1" applyAlignment="1">
      <alignment horizontal="center" vertical="center"/>
    </xf>
    <xf numFmtId="15" fontId="0" fillId="0" borderId="1" xfId="0" applyNumberFormat="1" applyBorder="1" applyAlignment="1">
      <alignment horizontal="center" vertical="center" wrapText="1"/>
    </xf>
    <xf numFmtId="2" fontId="43" fillId="0" borderId="1" xfId="0" applyNumberFormat="1" applyFont="1" applyBorder="1" applyAlignment="1">
      <alignment horizontal="center" vertical="center"/>
    </xf>
    <xf numFmtId="2" fontId="44" fillId="0" borderId="8" xfId="0" applyNumberFormat="1" applyFont="1" applyBorder="1" applyAlignment="1">
      <alignment horizontal="center" vertical="center" wrapText="1"/>
    </xf>
    <xf numFmtId="0" fontId="44" fillId="0" borderId="8" xfId="0" applyFont="1" applyBorder="1" applyAlignment="1">
      <alignment horizontal="center" vertical="center"/>
    </xf>
    <xf numFmtId="0" fontId="44" fillId="0" borderId="8" xfId="0" applyFont="1" applyBorder="1" applyAlignment="1">
      <alignment horizontal="center" vertical="center" wrapText="1"/>
    </xf>
    <xf numFmtId="0" fontId="44" fillId="0" borderId="8" xfId="0" applyFont="1" applyBorder="1" applyAlignment="1">
      <alignment horizontal="left" vertical="top" wrapText="1"/>
    </xf>
    <xf numFmtId="164" fontId="44" fillId="0" borderId="8" xfId="0" applyNumberFormat="1" applyFont="1" applyBorder="1" applyAlignment="1">
      <alignment horizontal="center" vertical="center" wrapText="1"/>
    </xf>
    <xf numFmtId="2" fontId="44" fillId="0" borderId="8" xfId="0" applyNumberFormat="1" applyFont="1" applyBorder="1" applyAlignment="1">
      <alignment horizontal="center" vertical="center"/>
    </xf>
    <xf numFmtId="0" fontId="42" fillId="6" borderId="8" xfId="0" applyFont="1" applyFill="1" applyBorder="1" applyAlignment="1">
      <alignment horizontal="center" vertical="center" wrapText="1"/>
    </xf>
    <xf numFmtId="0" fontId="43" fillId="6" borderId="8" xfId="0" applyFont="1" applyFill="1" applyBorder="1" applyAlignment="1">
      <alignment horizontal="center" vertical="center" wrapText="1"/>
    </xf>
    <xf numFmtId="15" fontId="44" fillId="0" borderId="8" xfId="0" applyNumberFormat="1" applyFont="1" applyBorder="1" applyAlignment="1">
      <alignment horizontal="center" vertical="center" wrapText="1"/>
    </xf>
    <xf numFmtId="0" fontId="2" fillId="7" borderId="8" xfId="0" applyFont="1" applyFill="1" applyBorder="1" applyAlignment="1">
      <alignment horizontal="center" vertical="center" wrapText="1"/>
    </xf>
    <xf numFmtId="0" fontId="43" fillId="7" borderId="8" xfId="0" applyFont="1" applyFill="1" applyBorder="1" applyAlignment="1">
      <alignment horizontal="center" vertical="center" wrapText="1"/>
    </xf>
    <xf numFmtId="0" fontId="17" fillId="0" borderId="1" xfId="0" applyFont="1" applyBorder="1" applyAlignment="1">
      <alignment horizontal="left" vertical="center" wrapText="1"/>
    </xf>
    <xf numFmtId="0" fontId="31" fillId="0" borderId="1" xfId="0" applyFont="1" applyBorder="1" applyAlignment="1">
      <alignment horizontal="left" vertical="center" wrapText="1"/>
    </xf>
    <xf numFmtId="0" fontId="28" fillId="0" borderId="0" xfId="0" applyFont="1" applyAlignment="1">
      <alignment horizontal="left" vertical="center" wrapText="1"/>
    </xf>
    <xf numFmtId="0" fontId="33" fillId="0" borderId="0" xfId="0" applyFont="1" applyAlignment="1">
      <alignment horizontal="left" vertical="center"/>
    </xf>
    <xf numFmtId="0" fontId="28" fillId="0" borderId="2" xfId="0" applyFont="1" applyBorder="1" applyAlignment="1">
      <alignment horizontal="left" vertical="center" wrapText="1"/>
    </xf>
    <xf numFmtId="0" fontId="28" fillId="0" borderId="9" xfId="0" applyFont="1" applyBorder="1" applyAlignment="1">
      <alignment horizontal="left" vertical="center" wrapText="1"/>
    </xf>
    <xf numFmtId="0" fontId="0" fillId="0" borderId="1" xfId="0" applyBorder="1" applyAlignment="1">
      <alignment horizontal="left" vertical="center" wrapText="1"/>
    </xf>
    <xf numFmtId="0" fontId="2" fillId="8" borderId="1"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41" fillId="8" borderId="1" xfId="0" applyFont="1" applyFill="1" applyBorder="1" applyAlignment="1">
      <alignment horizontal="center" vertical="center" wrapText="1"/>
    </xf>
    <xf numFmtId="0" fontId="44" fillId="6" borderId="8" xfId="0" applyFont="1" applyFill="1" applyBorder="1" applyAlignment="1">
      <alignment horizontal="center" vertical="center" wrapText="1"/>
    </xf>
    <xf numFmtId="0" fontId="30" fillId="4" borderId="3" xfId="1" applyBorder="1" applyAlignment="1">
      <alignment horizontal="center" vertical="center"/>
    </xf>
    <xf numFmtId="164" fontId="30" fillId="4" borderId="1" xfId="1" applyNumberFormat="1" applyBorder="1" applyAlignment="1">
      <alignment horizontal="center" vertical="center"/>
    </xf>
  </cellXfs>
  <cellStyles count="2">
    <cellStyle name="Neutral" xfId="1" builtinId="28"/>
    <cellStyle name="Normal" xfId="0" builtinId="0"/>
  </cellStyles>
  <dxfs count="95">
    <dxf>
      <alignment horizontal="center"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164" formatCode="[$-409]d\-mmm\-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font>
        <b/>
        <i val="0"/>
        <strike val="0"/>
        <condense val="0"/>
        <extend val="0"/>
        <outline val="0"/>
        <shadow val="0"/>
        <u val="none"/>
        <vertAlign val="baseline"/>
        <sz val="12"/>
        <color theme="0"/>
        <name val="Tw Cen MT"/>
        <scheme val="none"/>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164" formatCode="[$-409]d\-mmm\-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font>
        <b/>
        <i val="0"/>
        <strike val="0"/>
        <condense val="0"/>
        <extend val="0"/>
        <outline val="0"/>
        <shadow val="0"/>
        <u val="none"/>
        <vertAlign val="baseline"/>
        <sz val="12"/>
        <color theme="0"/>
        <name val="Tw Cen MT"/>
        <scheme val="none"/>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top" textRotation="0"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2" formatCode="0.00"/>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w Cen MT"/>
        <scheme val="none"/>
      </font>
      <numFmt numFmtId="164" formatCode="[$-409]d\-mmm\-yy;@"/>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w Cen MT"/>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theme="0"/>
        <name val="Tw Cen MT"/>
        <scheme val="none"/>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w Cen MT"/>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w Cen MT"/>
        <scheme val="none"/>
      </font>
      <numFmt numFmtId="2" formatCode="0.00"/>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164" formatCode="[$-409]d\-mmm\-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numFmt numFmtId="20" formatCode="d\-mmm\-yy"/>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Tw Cen MT"/>
        <scheme val="none"/>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T318" totalsRowShown="0" headerRowDxfId="94" headerRowBorderDxfId="93" tableBorderDxfId="92" totalsRowBorderDxfId="91">
  <autoFilter ref="A1:T318">
    <filterColumn colId="10">
      <filters>
        <filter val="Pending Change"/>
        <filter val="Pending Customer"/>
        <filter val="Work In Progress"/>
      </filters>
    </filterColumn>
  </autoFilter>
  <tableColumns count="20">
    <tableColumn id="1" name="Srl No" dataDxfId="90"/>
    <tableColumn id="12" name="Facility" dataDxfId="89"/>
    <tableColumn id="23" name="Incident No" dataDxfId="88"/>
    <tableColumn id="17" name="CR No." dataDxfId="87"/>
    <tableColumn id="2" name="CR/Issue Description" dataDxfId="86"/>
    <tableColumn id="10" name="Assignee" dataDxfId="85"/>
    <tableColumn id="3" name="Start Date" dataDxfId="84"/>
    <tableColumn id="18" name="Expected Resolution Date" dataDxfId="83"/>
    <tableColumn id="4" name="Resolution Date" dataDxfId="82"/>
    <tableColumn id="16" name="Resolution Day" dataDxfId="81"/>
    <tableColumn id="8" name="Status" dataDxfId="80"/>
    <tableColumn id="7" name="Severity" dataDxfId="79"/>
    <tableColumn id="9" name="Remarks" dataDxfId="78"/>
    <tableColumn id="11" name="User" dataDxfId="77"/>
    <tableColumn id="13" name="Week No" dataDxfId="76">
      <calculatedColumnFormula>WEEKNUM(G2,1)</calculatedColumnFormula>
    </tableColumn>
    <tableColumn id="19" name="SLA Breached" dataDxfId="75"/>
    <tableColumn id="5" name="Category" dataDxfId="74"/>
    <tableColumn id="6" name="Area" dataDxfId="73"/>
    <tableColumn id="14" name="RCA" dataDxfId="72"/>
    <tableColumn id="15" name="Screen Name " dataDxfId="71"/>
  </tableColumns>
  <tableStyleInfo name="TableStyleMedium14" showFirstColumn="0" showLastColumn="0" showRowStripes="1" showColumnStripes="0"/>
</table>
</file>

<file path=xl/tables/table2.xml><?xml version="1.0" encoding="utf-8"?>
<table xmlns="http://schemas.openxmlformats.org/spreadsheetml/2006/main" id="1" name="Table22" displayName="Table22" ref="A1:N401" totalsRowShown="0" headerRowDxfId="70" headerRowBorderDxfId="69" tableBorderDxfId="68" totalsRowBorderDxfId="67">
  <autoFilter ref="A1:N401">
    <filterColumn colId="10">
      <filters>
        <filter val="Kunshan"/>
      </filters>
    </filterColumn>
  </autoFilter>
  <tableColumns count="14">
    <tableColumn id="1" name="Srl No" dataDxfId="66"/>
    <tableColumn id="2" name="CR/Issue Description" dataDxfId="65"/>
    <tableColumn id="3" name="Start Date" dataDxfId="64"/>
    <tableColumn id="4" name="Resolution Date" dataDxfId="63"/>
    <tableColumn id="16" name="Resolution Day" dataDxfId="62">
      <calculatedColumnFormula>NETWORKDAYS(C2,D2)</calculatedColumnFormula>
    </tableColumn>
    <tableColumn id="5" name="Category" dataDxfId="61"/>
    <tableColumn id="6" name="Area" dataDxfId="60"/>
    <tableColumn id="7" name="Severity" dataDxfId="59"/>
    <tableColumn id="8" name="Status" dataDxfId="58"/>
    <tableColumn id="9" name="Remarks" dataDxfId="57"/>
    <tableColumn id="10" name="Facility" dataDxfId="56"/>
    <tableColumn id="11" name="User" dataDxfId="55"/>
    <tableColumn id="12" name="Incident No" dataDxfId="54"/>
    <tableColumn id="13" name="Week No" dataDxfId="53">
      <calculatedColumnFormula>WEEKNUM(C2,1)</calculatedColumnFormula>
    </tableColumn>
  </tableColumns>
  <tableStyleInfo name="TableStyleMedium14" showFirstColumn="0" showLastColumn="0" showRowStripes="1" showColumnStripes="0"/>
</table>
</file>

<file path=xl/tables/table3.xml><?xml version="1.0" encoding="utf-8"?>
<table xmlns="http://schemas.openxmlformats.org/spreadsheetml/2006/main" id="3" name="Table24" displayName="Table24" ref="A1:V57" totalsRowShown="0" headerRowDxfId="52" headerRowBorderDxfId="51" tableBorderDxfId="50" totalsRowBorderDxfId="49">
  <autoFilter ref="A1:V57"/>
  <tableColumns count="22">
    <tableColumn id="1" name="Srl No" dataDxfId="48"/>
    <tableColumn id="2" name="CR/Issue Description" dataDxfId="47"/>
    <tableColumn id="3" name="Start Date" dataDxfId="46"/>
    <tableColumn id="4" name="Resolution Date" dataDxfId="45"/>
    <tableColumn id="16" name="Resolution Day" dataDxfId="44">
      <calculatedColumnFormula>NETWORKDAYS(Table24[[#This Row],[Start Date]],Table24[[#This Row],[Resolution Date]])</calculatedColumnFormula>
    </tableColumn>
    <tableColumn id="19" name="SLA Breached" dataDxfId="43"/>
    <tableColumn id="5" name="Category" dataDxfId="42"/>
    <tableColumn id="6" name="Area" dataDxfId="41"/>
    <tableColumn id="7" name="Severity" dataDxfId="40"/>
    <tableColumn id="8" name="Status" dataDxfId="39"/>
    <tableColumn id="9" name="Remarks" dataDxfId="38"/>
    <tableColumn id="10" name="Facility" dataDxfId="37"/>
    <tableColumn id="11" name="User" dataDxfId="36"/>
    <tableColumn id="12" name="Incident No" dataDxfId="35"/>
    <tableColumn id="13" name="Week No" dataDxfId="34">
      <calculatedColumnFormula>WEEKNUM(C2,1)</calculatedColumnFormula>
    </tableColumn>
    <tableColumn id="14" name="Type" dataDxfId="33"/>
    <tableColumn id="21" name="SR" dataDxfId="32"/>
    <tableColumn id="15" name="TTP 3DS" dataDxfId="31"/>
    <tableColumn id="20" name="3DS Start Date" dataDxfId="30"/>
    <tableColumn id="22" name="3DS End Date" dataDxfId="29"/>
    <tableColumn id="17" name="3DS resolution Time from tool" dataDxfId="28"/>
    <tableColumn id="18" name="Ticket Raised To GSD" dataDxfId="27"/>
  </tableColumns>
  <tableStyleInfo name="TableStyleMedium14" showFirstColumn="0" showLastColumn="0" showRowStripes="1" showColumnStripes="0"/>
</table>
</file>

<file path=xl/tables/table4.xml><?xml version="1.0" encoding="utf-8"?>
<table xmlns="http://schemas.openxmlformats.org/spreadsheetml/2006/main" id="4" name="Table25" displayName="Table25" ref="A1:W176" totalsRowShown="0" headerRowDxfId="26" headerRowBorderDxfId="25" tableBorderDxfId="24" totalsRowBorderDxfId="23">
  <autoFilter ref="A1:W176"/>
  <tableColumns count="23">
    <tableColumn id="1" name="Srl No" dataDxfId="22"/>
    <tableColumn id="12" name="Facility" dataDxfId="21"/>
    <tableColumn id="23" name="Incident No" dataDxfId="20"/>
    <tableColumn id="2" name="CR/Issue Description" dataDxfId="19"/>
    <tableColumn id="10" name="Assignee" dataDxfId="18"/>
    <tableColumn id="3" name="Start Date" dataDxfId="17"/>
    <tableColumn id="4" name="Resolution Date" dataDxfId="16"/>
    <tableColumn id="16" name="Resolution Day" dataDxfId="15">
      <calculatedColumnFormula>NETWORKDAYS(Table25[[#This Row],[Start Date]],Table25[[#This Row],[Resolution Date]])</calculatedColumnFormula>
    </tableColumn>
    <tableColumn id="19" name="SLA Breached" dataDxfId="14"/>
    <tableColumn id="5" name="Category" dataDxfId="13"/>
    <tableColumn id="6" name="Area" dataDxfId="12"/>
    <tableColumn id="7" name="Severity" dataDxfId="11"/>
    <tableColumn id="8" name="Status" dataDxfId="10"/>
    <tableColumn id="9" name="Remarks" dataDxfId="9"/>
    <tableColumn id="11" name="User" dataDxfId="8"/>
    <tableColumn id="13" name="Week No" dataDxfId="7"/>
    <tableColumn id="14" name="Type" dataDxfId="6"/>
    <tableColumn id="21" name="SR" dataDxfId="5"/>
    <tableColumn id="15" name="TTP 3DS" dataDxfId="4"/>
    <tableColumn id="20" name="3DS Start Date" dataDxfId="3"/>
    <tableColumn id="22" name="3DS End Date" dataDxfId="2"/>
    <tableColumn id="17" name="3DS resolution Time from tool" dataDxfId="1"/>
    <tableColumn id="18" name="Ticket Raised To GSD"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konewayflow--bmcservicedesk.eu9.visual.force.com/apex/BMCServiceDesk__ConsoleRedirect?formulaFieldName=ChangeRequestLaunchConsole&amp;recordName=CR00006527&amp;recordId=a2K0O000000EpHY&amp;isdtp=vw&amp;uiTheme=Theme3"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P318"/>
  <sheetViews>
    <sheetView topLeftCell="A310" zoomScale="80" zoomScaleNormal="80" workbookViewId="0">
      <selection activeCell="F316" sqref="F316"/>
    </sheetView>
  </sheetViews>
  <sheetFormatPr defaultColWidth="9.140625" defaultRowHeight="15" x14ac:dyDescent="0.25"/>
  <cols>
    <col min="1" max="1" width="10.7109375" style="33" customWidth="1"/>
    <col min="2" max="2" width="14.5703125" style="33" customWidth="1"/>
    <col min="3" max="3" width="17.7109375" customWidth="1"/>
    <col min="4" max="4" width="17.5703125" style="33" customWidth="1"/>
    <col min="5" max="5" width="60.7109375" style="33" customWidth="1"/>
    <col min="6" max="6" width="18.7109375" style="17" customWidth="1"/>
    <col min="7" max="7" width="18.7109375" customWidth="1"/>
    <col min="8" max="9" width="18.7109375" style="17" customWidth="1"/>
    <col min="10" max="10" width="17.7109375" style="32" customWidth="1"/>
    <col min="11" max="11" width="18.7109375" style="40" customWidth="1"/>
    <col min="12" max="12" width="18.7109375" style="41" customWidth="1"/>
    <col min="13" max="13" width="60.7109375" style="32" customWidth="1"/>
    <col min="14" max="14" width="20.7109375" customWidth="1"/>
    <col min="15" max="15" width="14.7109375" style="145" customWidth="1"/>
    <col min="16" max="16" width="18" customWidth="1"/>
    <col min="17" max="17" width="14.140625" style="33" customWidth="1"/>
    <col min="18" max="18" width="12.7109375" customWidth="1"/>
    <col min="19" max="19" width="14.7109375" style="290" customWidth="1"/>
    <col min="20" max="20" width="12.7109375" style="32" customWidth="1"/>
    <col min="22" max="22" width="14.28515625" style="41" customWidth="1"/>
    <col min="23" max="23" width="32.140625" style="171" bestFit="1" customWidth="1"/>
    <col min="24" max="24" width="14.7109375" style="32" customWidth="1"/>
    <col min="25" max="25" width="11.7109375" style="33" bestFit="1" customWidth="1"/>
    <col min="26" max="26" width="18" style="33" bestFit="1" customWidth="1"/>
    <col min="27" max="60" width="9.140625" style="9"/>
    <col min="61" max="61" width="19.140625" style="9" bestFit="1" customWidth="1"/>
    <col min="62" max="62" width="9.140625" style="9"/>
    <col min="63" max="63" width="14.42578125" style="9" bestFit="1" customWidth="1"/>
    <col min="64" max="64" width="12.5703125" style="9" bestFit="1" customWidth="1"/>
    <col min="65" max="65" width="12.140625" style="9" bestFit="1" customWidth="1"/>
    <col min="66" max="66" width="23.7109375" style="9" bestFit="1" customWidth="1"/>
    <col min="67" max="67" width="19.42578125" style="9" bestFit="1" customWidth="1"/>
    <col min="68" max="16384" width="9.140625" style="9"/>
  </cols>
  <sheetData>
    <row r="1" spans="1:59" ht="28.5" x14ac:dyDescent="0.25">
      <c r="A1" s="153" t="s">
        <v>0</v>
      </c>
      <c r="B1" s="153" t="s">
        <v>36</v>
      </c>
      <c r="C1" s="153" t="s">
        <v>45</v>
      </c>
      <c r="D1" s="153" t="s">
        <v>1332</v>
      </c>
      <c r="E1" s="154" t="s">
        <v>1</v>
      </c>
      <c r="F1" s="154" t="s">
        <v>833</v>
      </c>
      <c r="G1" s="154" t="s">
        <v>27</v>
      </c>
      <c r="H1" s="154" t="s">
        <v>1503</v>
      </c>
      <c r="I1" s="154" t="s">
        <v>44</v>
      </c>
      <c r="J1" s="155" t="s">
        <v>90</v>
      </c>
      <c r="K1" s="154" t="s">
        <v>4</v>
      </c>
      <c r="L1" s="154" t="s">
        <v>3</v>
      </c>
      <c r="M1" s="154" t="s">
        <v>15</v>
      </c>
      <c r="N1" s="154" t="s">
        <v>42</v>
      </c>
      <c r="O1" s="154" t="s">
        <v>71</v>
      </c>
      <c r="P1" s="155" t="s">
        <v>254</v>
      </c>
      <c r="Q1" s="154" t="s">
        <v>2</v>
      </c>
      <c r="R1" s="154" t="s">
        <v>5</v>
      </c>
      <c r="S1" s="161" t="s">
        <v>1142</v>
      </c>
      <c r="T1" s="169" t="s">
        <v>1210</v>
      </c>
      <c r="U1" s="9"/>
      <c r="V1" s="9"/>
      <c r="W1" s="9"/>
      <c r="X1" s="9"/>
      <c r="Y1" s="9"/>
      <c r="Z1" s="9"/>
      <c r="BD1" s="9" t="s">
        <v>6</v>
      </c>
      <c r="BE1" s="9" t="s">
        <v>7</v>
      </c>
      <c r="BF1" s="9" t="s">
        <v>11</v>
      </c>
      <c r="BG1" s="9" t="s">
        <v>46</v>
      </c>
    </row>
    <row r="2" spans="1:59" ht="57" hidden="1" x14ac:dyDescent="0.25">
      <c r="A2" s="35">
        <v>1</v>
      </c>
      <c r="B2" s="23" t="s">
        <v>38</v>
      </c>
      <c r="C2" s="275" t="s">
        <v>761</v>
      </c>
      <c r="D2" s="29"/>
      <c r="E2" s="141" t="s">
        <v>760</v>
      </c>
      <c r="F2" s="164"/>
      <c r="G2" s="146">
        <v>43102</v>
      </c>
      <c r="H2" s="146"/>
      <c r="I2" s="146">
        <v>43103</v>
      </c>
      <c r="J2" s="37">
        <f>NETWORKDAYS(Table2[[#This Row],[Start Date]],Table2[[#This Row],[Resolution Date]])</f>
        <v>2</v>
      </c>
      <c r="K2" s="29" t="s">
        <v>14</v>
      </c>
      <c r="L2" s="35" t="s">
        <v>13</v>
      </c>
      <c r="M2" s="2" t="s">
        <v>763</v>
      </c>
      <c r="N2" s="19" t="s">
        <v>762</v>
      </c>
      <c r="O2" s="23">
        <f t="shared" ref="O2:O65" si="0">WEEKNUM(G2,1)</f>
        <v>1</v>
      </c>
      <c r="P2" s="25" t="b">
        <v>0</v>
      </c>
      <c r="Q2" s="29" t="s">
        <v>25</v>
      </c>
      <c r="R2" s="35" t="s">
        <v>7</v>
      </c>
      <c r="S2" s="23" t="s">
        <v>256</v>
      </c>
      <c r="T2" s="141" t="s">
        <v>1224</v>
      </c>
      <c r="U2" s="9"/>
      <c r="V2" s="9"/>
      <c r="W2" s="9"/>
      <c r="X2" s="9"/>
      <c r="Y2" s="9"/>
      <c r="Z2" s="9"/>
      <c r="BD2" s="9" t="s">
        <v>25</v>
      </c>
      <c r="BE2" s="9" t="s">
        <v>10</v>
      </c>
      <c r="BF2" s="9" t="s">
        <v>12</v>
      </c>
      <c r="BG2" s="9" t="s">
        <v>47</v>
      </c>
    </row>
    <row r="3" spans="1:59" ht="71.25" hidden="1" x14ac:dyDescent="0.25">
      <c r="A3" s="35">
        <v>2</v>
      </c>
      <c r="B3" s="23" t="s">
        <v>38</v>
      </c>
      <c r="C3" s="29" t="s">
        <v>764</v>
      </c>
      <c r="D3" s="29"/>
      <c r="E3" s="141" t="s">
        <v>765</v>
      </c>
      <c r="F3" s="164" t="s">
        <v>840</v>
      </c>
      <c r="G3" s="146">
        <v>43102</v>
      </c>
      <c r="H3" s="146"/>
      <c r="I3" s="146">
        <v>43122</v>
      </c>
      <c r="J3" s="37">
        <f>NETWORKDAYS(Table2[[#This Row],[Start Date]],Table2[[#This Row],[Resolution Date]])</f>
        <v>15</v>
      </c>
      <c r="K3" s="29" t="s">
        <v>14</v>
      </c>
      <c r="L3" s="35" t="s">
        <v>13</v>
      </c>
      <c r="M3" s="2" t="s">
        <v>886</v>
      </c>
      <c r="N3" s="19" t="s">
        <v>766</v>
      </c>
      <c r="O3" s="23">
        <f t="shared" si="0"/>
        <v>1</v>
      </c>
      <c r="P3" s="25" t="b">
        <v>0</v>
      </c>
      <c r="Q3" s="29" t="s">
        <v>25</v>
      </c>
      <c r="R3" s="35" t="s">
        <v>7</v>
      </c>
      <c r="S3" s="289" t="s">
        <v>257</v>
      </c>
      <c r="T3" s="141" t="s">
        <v>1211</v>
      </c>
      <c r="U3" s="9"/>
      <c r="V3" s="9"/>
      <c r="W3" s="9"/>
      <c r="X3" s="9"/>
      <c r="Y3" s="9"/>
      <c r="Z3" s="9"/>
      <c r="BD3" s="9" t="s">
        <v>26</v>
      </c>
      <c r="BE3" s="9" t="s">
        <v>8</v>
      </c>
      <c r="BF3" s="9" t="s">
        <v>24</v>
      </c>
      <c r="BG3" s="9" t="s">
        <v>48</v>
      </c>
    </row>
    <row r="4" spans="1:59" hidden="1" x14ac:dyDescent="0.25">
      <c r="A4" s="35">
        <v>3</v>
      </c>
      <c r="B4" s="23" t="s">
        <v>38</v>
      </c>
      <c r="C4" s="29" t="s">
        <v>768</v>
      </c>
      <c r="D4" s="29"/>
      <c r="E4" s="141" t="s">
        <v>767</v>
      </c>
      <c r="F4" s="164" t="s">
        <v>840</v>
      </c>
      <c r="G4" s="146">
        <v>43103</v>
      </c>
      <c r="H4" s="146"/>
      <c r="I4" s="146">
        <v>43122</v>
      </c>
      <c r="J4" s="37">
        <f>NETWORKDAYS(Table2[[#This Row],[Start Date]],Table2[[#This Row],[Resolution Date]])</f>
        <v>14</v>
      </c>
      <c r="K4" s="29" t="s">
        <v>14</v>
      </c>
      <c r="L4" s="35" t="s">
        <v>13</v>
      </c>
      <c r="M4" s="2" t="s">
        <v>886</v>
      </c>
      <c r="N4" s="19" t="s">
        <v>769</v>
      </c>
      <c r="O4" s="23">
        <f t="shared" si="0"/>
        <v>1</v>
      </c>
      <c r="P4" s="25" t="b">
        <v>0</v>
      </c>
      <c r="Q4" s="29" t="s">
        <v>25</v>
      </c>
      <c r="R4" s="35" t="s">
        <v>7</v>
      </c>
      <c r="S4" s="288" t="s">
        <v>257</v>
      </c>
      <c r="T4" s="141" t="s">
        <v>1225</v>
      </c>
      <c r="U4" s="9"/>
      <c r="V4" s="9"/>
      <c r="W4" s="9"/>
      <c r="X4" s="9"/>
      <c r="Y4" s="9"/>
      <c r="Z4" s="9"/>
      <c r="BE4" s="9" t="s">
        <v>9</v>
      </c>
      <c r="BF4" s="9" t="s">
        <v>13</v>
      </c>
      <c r="BG4" s="9" t="s">
        <v>142</v>
      </c>
    </row>
    <row r="5" spans="1:59" ht="30" hidden="1" x14ac:dyDescent="0.25">
      <c r="A5" s="35">
        <v>4</v>
      </c>
      <c r="B5" s="23" t="s">
        <v>38</v>
      </c>
      <c r="C5" s="29" t="s">
        <v>770</v>
      </c>
      <c r="D5" s="29"/>
      <c r="E5" s="141" t="s">
        <v>771</v>
      </c>
      <c r="F5" s="164"/>
      <c r="G5" s="146">
        <v>43103</v>
      </c>
      <c r="H5" s="146"/>
      <c r="I5" s="146">
        <v>43103</v>
      </c>
      <c r="J5" s="37">
        <f>NETWORKDAYS(Table2[[#This Row],[Start Date]],Table2[[#This Row],[Resolution Date]])</f>
        <v>1</v>
      </c>
      <c r="K5" s="29" t="s">
        <v>14</v>
      </c>
      <c r="L5" s="35" t="s">
        <v>13</v>
      </c>
      <c r="M5" s="2" t="s">
        <v>772</v>
      </c>
      <c r="N5" s="19" t="s">
        <v>762</v>
      </c>
      <c r="O5" s="23">
        <f t="shared" si="0"/>
        <v>1</v>
      </c>
      <c r="P5" s="25" t="b">
        <v>0</v>
      </c>
      <c r="Q5" s="29" t="s">
        <v>25</v>
      </c>
      <c r="R5" s="35" t="s">
        <v>7</v>
      </c>
      <c r="S5" s="288" t="s">
        <v>257</v>
      </c>
      <c r="T5" s="141" t="s">
        <v>1222</v>
      </c>
      <c r="U5" s="9"/>
      <c r="V5" s="9"/>
      <c r="W5" s="9"/>
      <c r="X5" s="9"/>
      <c r="Y5" s="9"/>
      <c r="Z5" s="9"/>
      <c r="BE5" s="9" t="s">
        <v>29</v>
      </c>
      <c r="BG5" s="175" t="s">
        <v>1344</v>
      </c>
    </row>
    <row r="6" spans="1:59" ht="71.25" hidden="1" x14ac:dyDescent="0.25">
      <c r="A6" s="35">
        <v>5</v>
      </c>
      <c r="B6" s="23" t="s">
        <v>38</v>
      </c>
      <c r="C6" s="29" t="s">
        <v>773</v>
      </c>
      <c r="D6" s="29"/>
      <c r="E6" s="141" t="s">
        <v>774</v>
      </c>
      <c r="F6" s="164"/>
      <c r="G6" s="146">
        <v>43103</v>
      </c>
      <c r="H6" s="146"/>
      <c r="I6" s="146">
        <v>43103</v>
      </c>
      <c r="J6" s="37">
        <f>NETWORKDAYS(Table2[[#This Row],[Start Date]],Table2[[#This Row],[Resolution Date]])</f>
        <v>1</v>
      </c>
      <c r="K6" s="29" t="s">
        <v>14</v>
      </c>
      <c r="L6" s="35" t="s">
        <v>13</v>
      </c>
      <c r="M6" s="2" t="s">
        <v>775</v>
      </c>
      <c r="N6" s="19" t="s">
        <v>776</v>
      </c>
      <c r="O6" s="23">
        <f t="shared" si="0"/>
        <v>1</v>
      </c>
      <c r="P6" s="25" t="b">
        <v>0</v>
      </c>
      <c r="Q6" s="29" t="s">
        <v>25</v>
      </c>
      <c r="R6" s="35" t="s">
        <v>7</v>
      </c>
      <c r="S6" s="288" t="s">
        <v>257</v>
      </c>
      <c r="T6" s="141" t="s">
        <v>1226</v>
      </c>
      <c r="U6" s="9"/>
      <c r="V6" s="9"/>
      <c r="W6" s="9"/>
      <c r="X6" s="9"/>
      <c r="Y6" s="9"/>
      <c r="Z6" s="9"/>
      <c r="BG6" s="9" t="s">
        <v>49</v>
      </c>
    </row>
    <row r="7" spans="1:59" ht="42.75" hidden="1" x14ac:dyDescent="0.25">
      <c r="A7" s="35">
        <v>6</v>
      </c>
      <c r="B7" s="23" t="s">
        <v>37</v>
      </c>
      <c r="C7" s="29" t="s">
        <v>777</v>
      </c>
      <c r="D7" s="29"/>
      <c r="E7" s="141" t="s">
        <v>778</v>
      </c>
      <c r="F7" s="164"/>
      <c r="G7" s="146">
        <v>43104</v>
      </c>
      <c r="H7" s="146"/>
      <c r="I7" s="146">
        <v>43105</v>
      </c>
      <c r="J7" s="37">
        <f>NETWORKDAYS(Table2[[#This Row],[Start Date]],Table2[[#This Row],[Resolution Date]])</f>
        <v>2</v>
      </c>
      <c r="K7" s="29" t="s">
        <v>14</v>
      </c>
      <c r="L7" s="35" t="s">
        <v>13</v>
      </c>
      <c r="M7" s="2" t="s">
        <v>791</v>
      </c>
      <c r="N7" s="19" t="s">
        <v>747</v>
      </c>
      <c r="O7" s="23">
        <f t="shared" si="0"/>
        <v>1</v>
      </c>
      <c r="P7" s="25" t="b">
        <v>0</v>
      </c>
      <c r="Q7" s="29" t="s">
        <v>25</v>
      </c>
      <c r="R7" s="35" t="s">
        <v>7</v>
      </c>
      <c r="S7" s="288" t="s">
        <v>257</v>
      </c>
      <c r="T7" s="141" t="s">
        <v>1211</v>
      </c>
      <c r="U7" s="9"/>
      <c r="V7" s="9"/>
      <c r="W7" s="9"/>
      <c r="X7" s="9"/>
      <c r="Y7" s="9"/>
      <c r="Z7" s="9"/>
      <c r="BG7" s="9" t="s">
        <v>50</v>
      </c>
    </row>
    <row r="8" spans="1:59" ht="71.25" hidden="1" x14ac:dyDescent="0.25">
      <c r="A8" s="35">
        <v>7</v>
      </c>
      <c r="B8" s="23" t="s">
        <v>38</v>
      </c>
      <c r="C8" s="29" t="s">
        <v>779</v>
      </c>
      <c r="D8" s="29"/>
      <c r="E8" s="141" t="s">
        <v>780</v>
      </c>
      <c r="F8" s="164"/>
      <c r="G8" s="146">
        <v>43104</v>
      </c>
      <c r="H8" s="146"/>
      <c r="I8" s="146">
        <v>43105</v>
      </c>
      <c r="J8" s="37">
        <f>NETWORKDAYS(Table2[[#This Row],[Start Date]],Table2[[#This Row],[Resolution Date]])</f>
        <v>2</v>
      </c>
      <c r="K8" s="29" t="s">
        <v>14</v>
      </c>
      <c r="L8" s="35" t="s">
        <v>13</v>
      </c>
      <c r="M8" s="2" t="s">
        <v>790</v>
      </c>
      <c r="N8" s="19" t="s">
        <v>776</v>
      </c>
      <c r="O8" s="23">
        <f t="shared" si="0"/>
        <v>1</v>
      </c>
      <c r="P8" s="25" t="b">
        <v>0</v>
      </c>
      <c r="Q8" s="29" t="s">
        <v>25</v>
      </c>
      <c r="R8" s="35" t="s">
        <v>7</v>
      </c>
      <c r="S8" s="288" t="s">
        <v>257</v>
      </c>
      <c r="T8" s="178" t="s">
        <v>1211</v>
      </c>
      <c r="U8" s="9"/>
      <c r="V8" s="9"/>
      <c r="W8" s="9"/>
      <c r="X8" s="9"/>
      <c r="Y8" s="9"/>
      <c r="Z8" s="9"/>
      <c r="BG8" s="9" t="s">
        <v>41</v>
      </c>
    </row>
    <row r="9" spans="1:59" ht="42.75" hidden="1" x14ac:dyDescent="0.25">
      <c r="A9" s="35">
        <v>8</v>
      </c>
      <c r="B9" s="23" t="s">
        <v>38</v>
      </c>
      <c r="C9" s="29" t="s">
        <v>781</v>
      </c>
      <c r="D9" s="29"/>
      <c r="E9" s="141" t="s">
        <v>782</v>
      </c>
      <c r="F9" s="164"/>
      <c r="G9" s="146">
        <v>43104</v>
      </c>
      <c r="H9" s="146"/>
      <c r="I9" s="146">
        <v>43105</v>
      </c>
      <c r="J9" s="37">
        <f>NETWORKDAYS(Table2[[#This Row],[Start Date]],Table2[[#This Row],[Resolution Date]])</f>
        <v>2</v>
      </c>
      <c r="K9" s="29" t="s">
        <v>14</v>
      </c>
      <c r="L9" s="35" t="s">
        <v>13</v>
      </c>
      <c r="M9" s="2" t="s">
        <v>793</v>
      </c>
      <c r="N9" s="19" t="s">
        <v>776</v>
      </c>
      <c r="O9" s="23">
        <f t="shared" si="0"/>
        <v>1</v>
      </c>
      <c r="P9" s="25" t="b">
        <v>0</v>
      </c>
      <c r="Q9" s="29" t="s">
        <v>25</v>
      </c>
      <c r="R9" s="35" t="s">
        <v>7</v>
      </c>
      <c r="S9" s="288" t="s">
        <v>257</v>
      </c>
      <c r="T9" s="141" t="s">
        <v>1213</v>
      </c>
      <c r="U9" s="9"/>
      <c r="V9" s="9"/>
      <c r="W9" s="9"/>
      <c r="X9" s="9"/>
      <c r="Y9" s="9"/>
      <c r="Z9" s="9"/>
      <c r="BG9" s="9" t="s">
        <v>14</v>
      </c>
    </row>
    <row r="10" spans="1:59" ht="171" hidden="1" x14ac:dyDescent="0.25">
      <c r="A10" s="35">
        <v>9</v>
      </c>
      <c r="B10" s="23" t="s">
        <v>38</v>
      </c>
      <c r="C10" s="29" t="s">
        <v>783</v>
      </c>
      <c r="D10" s="29"/>
      <c r="E10" s="141" t="s">
        <v>784</v>
      </c>
      <c r="F10" s="164"/>
      <c r="G10" s="146">
        <v>43104</v>
      </c>
      <c r="H10" s="146"/>
      <c r="I10" s="146">
        <v>43109</v>
      </c>
      <c r="J10" s="37">
        <f>NETWORKDAYS(Table2[[#This Row],[Start Date]],Table2[[#This Row],[Resolution Date]])</f>
        <v>4</v>
      </c>
      <c r="K10" s="29" t="s">
        <v>14</v>
      </c>
      <c r="L10" s="35" t="s">
        <v>13</v>
      </c>
      <c r="M10" s="2" t="s">
        <v>800</v>
      </c>
      <c r="N10" s="19" t="s">
        <v>776</v>
      </c>
      <c r="O10" s="23">
        <f t="shared" si="0"/>
        <v>1</v>
      </c>
      <c r="P10" s="25" t="b">
        <v>0</v>
      </c>
      <c r="Q10" s="29" t="s">
        <v>25</v>
      </c>
      <c r="R10" s="35" t="s">
        <v>7</v>
      </c>
      <c r="S10" s="288" t="s">
        <v>257</v>
      </c>
      <c r="T10" s="141" t="s">
        <v>1227</v>
      </c>
      <c r="U10" s="9"/>
      <c r="V10" s="9"/>
      <c r="W10" s="9"/>
      <c r="X10" s="9"/>
      <c r="Y10" s="9"/>
      <c r="Z10" s="9"/>
    </row>
    <row r="11" spans="1:59" ht="142.5" hidden="1" x14ac:dyDescent="0.25">
      <c r="A11" s="35">
        <v>10</v>
      </c>
      <c r="B11" s="23" t="s">
        <v>38</v>
      </c>
      <c r="C11" s="29" t="s">
        <v>785</v>
      </c>
      <c r="D11" s="29"/>
      <c r="E11" s="141" t="s">
        <v>786</v>
      </c>
      <c r="F11" s="164" t="s">
        <v>839</v>
      </c>
      <c r="G11" s="146">
        <v>43104</v>
      </c>
      <c r="H11" s="146"/>
      <c r="I11" s="146">
        <v>43115</v>
      </c>
      <c r="J11" s="37">
        <f>NETWORKDAYS(Table2[[#This Row],[Start Date]],Table2[[#This Row],[Resolution Date]])</f>
        <v>8</v>
      </c>
      <c r="K11" s="29" t="s">
        <v>14</v>
      </c>
      <c r="L11" s="35" t="s">
        <v>13</v>
      </c>
      <c r="M11" s="2" t="s">
        <v>827</v>
      </c>
      <c r="N11" s="19" t="s">
        <v>787</v>
      </c>
      <c r="O11" s="23">
        <f t="shared" si="0"/>
        <v>1</v>
      </c>
      <c r="P11" s="25" t="b">
        <v>0</v>
      </c>
      <c r="Q11" s="29" t="s">
        <v>25</v>
      </c>
      <c r="R11" s="35" t="s">
        <v>7</v>
      </c>
      <c r="S11" s="288" t="s">
        <v>257</v>
      </c>
      <c r="T11" s="141" t="s">
        <v>1211</v>
      </c>
      <c r="U11" s="9"/>
      <c r="V11" s="9"/>
      <c r="W11" s="9"/>
      <c r="X11" s="9"/>
      <c r="Y11" s="9"/>
      <c r="Z11" s="9"/>
    </row>
    <row r="12" spans="1:59" hidden="1" x14ac:dyDescent="0.25">
      <c r="A12" s="35">
        <v>11</v>
      </c>
      <c r="B12" s="23" t="s">
        <v>37</v>
      </c>
      <c r="C12" s="29" t="s">
        <v>788</v>
      </c>
      <c r="D12" s="29"/>
      <c r="E12" s="141" t="s">
        <v>789</v>
      </c>
      <c r="F12" s="164" t="s">
        <v>838</v>
      </c>
      <c r="G12" s="146">
        <v>43105</v>
      </c>
      <c r="H12" s="146"/>
      <c r="I12" s="146">
        <v>43131</v>
      </c>
      <c r="J12" s="37">
        <f>NETWORKDAYS(Table2[[#This Row],[Start Date]],Table2[[#This Row],[Resolution Date]])</f>
        <v>19</v>
      </c>
      <c r="K12" s="29" t="s">
        <v>14</v>
      </c>
      <c r="L12" s="35" t="s">
        <v>13</v>
      </c>
      <c r="M12" s="2" t="s">
        <v>972</v>
      </c>
      <c r="N12" s="19" t="s">
        <v>612</v>
      </c>
      <c r="O12" s="23">
        <f t="shared" si="0"/>
        <v>1</v>
      </c>
      <c r="P12" s="25" t="b">
        <v>0</v>
      </c>
      <c r="Q12" s="29" t="s">
        <v>25</v>
      </c>
      <c r="R12" s="35" t="s">
        <v>7</v>
      </c>
      <c r="S12" s="288" t="s">
        <v>257</v>
      </c>
      <c r="T12" s="141" t="s">
        <v>1211</v>
      </c>
      <c r="U12" s="9"/>
      <c r="V12" s="9"/>
      <c r="W12" s="9"/>
      <c r="X12" s="9"/>
      <c r="Y12" s="9"/>
      <c r="Z12" s="9"/>
    </row>
    <row r="13" spans="1:59" ht="42.75" hidden="1" x14ac:dyDescent="0.25">
      <c r="A13" s="35">
        <v>12</v>
      </c>
      <c r="B13" s="23" t="s">
        <v>38</v>
      </c>
      <c r="C13" s="29" t="s">
        <v>795</v>
      </c>
      <c r="D13" s="29"/>
      <c r="E13" s="141" t="s">
        <v>796</v>
      </c>
      <c r="F13" s="164"/>
      <c r="G13" s="146">
        <v>43108</v>
      </c>
      <c r="H13" s="146"/>
      <c r="I13" s="146">
        <v>43112</v>
      </c>
      <c r="J13" s="37">
        <f>NETWORKDAYS(Table2[[#This Row],[Start Date]],Table2[[#This Row],[Resolution Date]])</f>
        <v>5</v>
      </c>
      <c r="K13" s="29" t="s">
        <v>14</v>
      </c>
      <c r="L13" s="35" t="s">
        <v>13</v>
      </c>
      <c r="M13" s="2" t="s">
        <v>817</v>
      </c>
      <c r="N13" s="19" t="s">
        <v>704</v>
      </c>
      <c r="O13" s="23">
        <f t="shared" si="0"/>
        <v>2</v>
      </c>
      <c r="P13" s="25" t="b">
        <v>0</v>
      </c>
      <c r="Q13" s="29" t="s">
        <v>25</v>
      </c>
      <c r="R13" s="35" t="s">
        <v>7</v>
      </c>
      <c r="S13" s="288" t="s">
        <v>257</v>
      </c>
      <c r="T13" s="141" t="s">
        <v>1213</v>
      </c>
      <c r="U13" s="9"/>
      <c r="V13" s="9"/>
      <c r="W13" s="9"/>
      <c r="X13" s="9"/>
      <c r="Y13" s="9"/>
      <c r="Z13" s="9"/>
    </row>
    <row r="14" spans="1:59" ht="142.5" hidden="1" x14ac:dyDescent="0.25">
      <c r="A14" s="35">
        <v>13</v>
      </c>
      <c r="B14" s="23" t="s">
        <v>38</v>
      </c>
      <c r="C14" s="29" t="s">
        <v>801</v>
      </c>
      <c r="D14" s="29"/>
      <c r="E14" s="141" t="s">
        <v>802</v>
      </c>
      <c r="F14" s="164" t="s">
        <v>836</v>
      </c>
      <c r="G14" s="146">
        <v>43110</v>
      </c>
      <c r="H14" s="146"/>
      <c r="I14" s="146">
        <v>43118</v>
      </c>
      <c r="J14" s="37">
        <f>NETWORKDAYS(Table2[[#This Row],[Start Date]],Table2[[#This Row],[Resolution Date]])</f>
        <v>7</v>
      </c>
      <c r="K14" s="29" t="s">
        <v>14</v>
      </c>
      <c r="L14" s="35" t="s">
        <v>13</v>
      </c>
      <c r="M14" s="2" t="s">
        <v>962</v>
      </c>
      <c r="N14" s="19" t="s">
        <v>803</v>
      </c>
      <c r="O14" s="23">
        <f t="shared" si="0"/>
        <v>2</v>
      </c>
      <c r="P14" s="25" t="b">
        <v>0</v>
      </c>
      <c r="Q14" s="29" t="s">
        <v>25</v>
      </c>
      <c r="R14" s="35" t="s">
        <v>7</v>
      </c>
      <c r="S14" s="288" t="s">
        <v>257</v>
      </c>
      <c r="T14" s="141" t="s">
        <v>1211</v>
      </c>
      <c r="U14" s="9"/>
      <c r="V14" s="9"/>
      <c r="W14" s="9"/>
      <c r="X14" s="9"/>
      <c r="Y14" s="9"/>
      <c r="Z14" s="9"/>
    </row>
    <row r="15" spans="1:59" ht="42.75" hidden="1" x14ac:dyDescent="0.25">
      <c r="A15" s="35">
        <v>14</v>
      </c>
      <c r="B15" s="23" t="s">
        <v>38</v>
      </c>
      <c r="C15" s="29" t="s">
        <v>805</v>
      </c>
      <c r="D15" s="29"/>
      <c r="E15" s="141" t="s">
        <v>804</v>
      </c>
      <c r="F15" s="164"/>
      <c r="G15" s="146">
        <v>43110</v>
      </c>
      <c r="H15" s="146"/>
      <c r="I15" s="146">
        <v>43115</v>
      </c>
      <c r="J15" s="37">
        <f>NETWORKDAYS(Table2[[#This Row],[Start Date]],Table2[[#This Row],[Resolution Date]])</f>
        <v>4</v>
      </c>
      <c r="K15" s="29" t="s">
        <v>14</v>
      </c>
      <c r="L15" s="35" t="s">
        <v>13</v>
      </c>
      <c r="M15" s="2" t="s">
        <v>822</v>
      </c>
      <c r="N15" s="19" t="s">
        <v>803</v>
      </c>
      <c r="O15" s="23">
        <f t="shared" si="0"/>
        <v>2</v>
      </c>
      <c r="P15" s="25" t="b">
        <v>0</v>
      </c>
      <c r="Q15" s="29" t="s">
        <v>25</v>
      </c>
      <c r="R15" s="35" t="s">
        <v>7</v>
      </c>
      <c r="S15" s="288"/>
      <c r="T15" s="179" t="s">
        <v>1228</v>
      </c>
      <c r="U15" s="9"/>
      <c r="V15" s="9"/>
      <c r="W15" s="9"/>
      <c r="X15" s="9"/>
      <c r="Y15" s="9"/>
      <c r="Z15" s="9"/>
    </row>
    <row r="16" spans="1:59" ht="28.5" hidden="1" x14ac:dyDescent="0.25">
      <c r="A16" s="35">
        <v>15</v>
      </c>
      <c r="B16" s="23" t="s">
        <v>38</v>
      </c>
      <c r="C16" s="29" t="s">
        <v>806</v>
      </c>
      <c r="D16" s="29"/>
      <c r="E16" s="141" t="s">
        <v>807</v>
      </c>
      <c r="F16" s="164" t="s">
        <v>836</v>
      </c>
      <c r="G16" s="146">
        <v>43110</v>
      </c>
      <c r="H16" s="146"/>
      <c r="I16" s="146">
        <v>43111</v>
      </c>
      <c r="J16" s="37">
        <f>NETWORKDAYS(Table2[[#This Row],[Start Date]],Table2[[#This Row],[Resolution Date]])</f>
        <v>2</v>
      </c>
      <c r="K16" s="29" t="s">
        <v>14</v>
      </c>
      <c r="L16" s="35" t="s">
        <v>13</v>
      </c>
      <c r="M16" s="2" t="s">
        <v>808</v>
      </c>
      <c r="N16" s="19" t="s">
        <v>576</v>
      </c>
      <c r="O16" s="23">
        <f t="shared" si="0"/>
        <v>2</v>
      </c>
      <c r="P16" s="25" t="b">
        <v>0</v>
      </c>
      <c r="Q16" s="29" t="s">
        <v>25</v>
      </c>
      <c r="R16" s="35" t="s">
        <v>7</v>
      </c>
      <c r="S16" s="288" t="s">
        <v>257</v>
      </c>
      <c r="T16" s="179" t="s">
        <v>1229</v>
      </c>
      <c r="U16" s="9"/>
      <c r="V16" s="9"/>
      <c r="W16" s="9"/>
      <c r="X16" s="9"/>
      <c r="Y16" s="9"/>
      <c r="Z16" s="9"/>
    </row>
    <row r="17" spans="1:26" ht="42.75" hidden="1" x14ac:dyDescent="0.25">
      <c r="A17" s="35">
        <v>16</v>
      </c>
      <c r="B17" s="23" t="s">
        <v>38</v>
      </c>
      <c r="C17" s="29" t="s">
        <v>809</v>
      </c>
      <c r="D17" s="29"/>
      <c r="E17" s="141" t="s">
        <v>810</v>
      </c>
      <c r="F17" s="164" t="s">
        <v>837</v>
      </c>
      <c r="G17" s="146">
        <v>43111</v>
      </c>
      <c r="H17" s="146"/>
      <c r="I17" s="146">
        <v>43131</v>
      </c>
      <c r="J17" s="37">
        <f>NETWORKDAYS(Table2[[#This Row],[Start Date]],Table2[[#This Row],[Resolution Date]])</f>
        <v>15</v>
      </c>
      <c r="K17" s="29" t="s">
        <v>14</v>
      </c>
      <c r="L17" s="35" t="s">
        <v>13</v>
      </c>
      <c r="M17" s="2" t="s">
        <v>975</v>
      </c>
      <c r="N17" s="19" t="s">
        <v>704</v>
      </c>
      <c r="O17" s="23">
        <f t="shared" si="0"/>
        <v>2</v>
      </c>
      <c r="P17" s="25" t="b">
        <v>0</v>
      </c>
      <c r="Q17" s="29" t="s">
        <v>25</v>
      </c>
      <c r="R17" s="35" t="s">
        <v>7</v>
      </c>
      <c r="S17" s="288"/>
      <c r="T17" s="141" t="s">
        <v>1213</v>
      </c>
      <c r="U17" s="9"/>
      <c r="V17" s="9"/>
      <c r="W17" s="9"/>
      <c r="X17" s="9"/>
      <c r="Y17" s="9"/>
      <c r="Z17" s="9"/>
    </row>
    <row r="18" spans="1:26" ht="85.5" hidden="1" x14ac:dyDescent="0.25">
      <c r="A18" s="35">
        <v>17</v>
      </c>
      <c r="B18" s="23" t="s">
        <v>38</v>
      </c>
      <c r="C18" s="29" t="s">
        <v>811</v>
      </c>
      <c r="D18" s="29"/>
      <c r="E18" s="141" t="s">
        <v>812</v>
      </c>
      <c r="F18" s="164" t="s">
        <v>835</v>
      </c>
      <c r="G18" s="146">
        <v>43111</v>
      </c>
      <c r="H18" s="146"/>
      <c r="I18" s="146">
        <v>43117</v>
      </c>
      <c r="J18" s="37">
        <f>NETWORKDAYS(Table2[[#This Row],[Start Date]],Table2[[#This Row],[Resolution Date]])</f>
        <v>5</v>
      </c>
      <c r="K18" s="29" t="s">
        <v>14</v>
      </c>
      <c r="L18" s="35" t="s">
        <v>13</v>
      </c>
      <c r="M18" s="2" t="s">
        <v>961</v>
      </c>
      <c r="N18" s="19" t="s">
        <v>787</v>
      </c>
      <c r="O18" s="23">
        <f t="shared" si="0"/>
        <v>2</v>
      </c>
      <c r="P18" s="25" t="b">
        <v>0</v>
      </c>
      <c r="Q18" s="29" t="s">
        <v>25</v>
      </c>
      <c r="R18" s="35" t="s">
        <v>7</v>
      </c>
      <c r="S18" s="288" t="s">
        <v>257</v>
      </c>
      <c r="T18" s="141" t="s">
        <v>1230</v>
      </c>
      <c r="U18" s="9"/>
      <c r="V18" s="9"/>
      <c r="W18" s="9"/>
      <c r="X18" s="9"/>
      <c r="Y18" s="9"/>
      <c r="Z18" s="9"/>
    </row>
    <row r="19" spans="1:26" ht="99.75" hidden="1" x14ac:dyDescent="0.25">
      <c r="A19" s="35">
        <v>18</v>
      </c>
      <c r="B19" s="23" t="s">
        <v>38</v>
      </c>
      <c r="C19" s="29" t="s">
        <v>813</v>
      </c>
      <c r="D19" s="29"/>
      <c r="E19" s="141" t="s">
        <v>815</v>
      </c>
      <c r="F19" s="164" t="s">
        <v>836</v>
      </c>
      <c r="G19" s="146">
        <v>43111</v>
      </c>
      <c r="H19" s="146"/>
      <c r="I19" s="146">
        <v>43125</v>
      </c>
      <c r="J19" s="37">
        <f>NETWORKDAYS(Table2[[#This Row],[Start Date]],Table2[[#This Row],[Resolution Date]])</f>
        <v>11</v>
      </c>
      <c r="K19" s="29" t="s">
        <v>14</v>
      </c>
      <c r="L19" s="35" t="s">
        <v>13</v>
      </c>
      <c r="M19" s="2" t="s">
        <v>925</v>
      </c>
      <c r="N19" s="19" t="s">
        <v>814</v>
      </c>
      <c r="O19" s="23">
        <f t="shared" si="0"/>
        <v>2</v>
      </c>
      <c r="P19" s="25" t="b">
        <v>0</v>
      </c>
      <c r="Q19" s="29" t="s">
        <v>25</v>
      </c>
      <c r="R19" s="35" t="s">
        <v>7</v>
      </c>
      <c r="S19" s="288" t="s">
        <v>257</v>
      </c>
      <c r="T19" s="141" t="s">
        <v>1212</v>
      </c>
      <c r="U19" s="9"/>
      <c r="V19" s="9"/>
      <c r="W19" s="9"/>
      <c r="X19" s="9"/>
      <c r="Y19" s="9"/>
      <c r="Z19" s="9"/>
    </row>
    <row r="20" spans="1:26" ht="71.25" hidden="1" x14ac:dyDescent="0.25">
      <c r="A20" s="35">
        <v>19</v>
      </c>
      <c r="B20" s="23" t="s">
        <v>38</v>
      </c>
      <c r="C20" s="29" t="s">
        <v>818</v>
      </c>
      <c r="D20" s="29"/>
      <c r="E20" s="141" t="s">
        <v>819</v>
      </c>
      <c r="F20" s="164" t="s">
        <v>837</v>
      </c>
      <c r="G20" s="146">
        <v>43112</v>
      </c>
      <c r="H20" s="146"/>
      <c r="I20" s="146">
        <v>43121</v>
      </c>
      <c r="J20" s="37">
        <f>NETWORKDAYS(Table2[[#This Row],[Start Date]],Table2[[#This Row],[Resolution Date]])</f>
        <v>6</v>
      </c>
      <c r="K20" s="29" t="s">
        <v>14</v>
      </c>
      <c r="L20" s="35" t="s">
        <v>13</v>
      </c>
      <c r="M20" s="2" t="s">
        <v>823</v>
      </c>
      <c r="N20" s="19" t="s">
        <v>704</v>
      </c>
      <c r="O20" s="23">
        <f t="shared" si="0"/>
        <v>2</v>
      </c>
      <c r="P20" s="25" t="b">
        <v>0</v>
      </c>
      <c r="Q20" s="29" t="s">
        <v>25</v>
      </c>
      <c r="R20" s="35" t="s">
        <v>7</v>
      </c>
      <c r="S20" s="288" t="s">
        <v>257</v>
      </c>
      <c r="T20" s="141" t="s">
        <v>1215</v>
      </c>
      <c r="U20" s="9"/>
      <c r="V20" s="9"/>
      <c r="W20" s="9"/>
      <c r="X20" s="9"/>
      <c r="Y20" s="9"/>
      <c r="Z20" s="9"/>
    </row>
    <row r="21" spans="1:26" ht="114" hidden="1" x14ac:dyDescent="0.25">
      <c r="A21" s="35">
        <v>20</v>
      </c>
      <c r="B21" s="23" t="s">
        <v>38</v>
      </c>
      <c r="C21" s="29" t="s">
        <v>820</v>
      </c>
      <c r="D21" s="29"/>
      <c r="E21" s="141" t="s">
        <v>821</v>
      </c>
      <c r="F21" s="164" t="s">
        <v>837</v>
      </c>
      <c r="G21" s="146">
        <v>43112</v>
      </c>
      <c r="H21" s="146"/>
      <c r="I21" s="146">
        <v>43119</v>
      </c>
      <c r="J21" s="37">
        <f>NETWORKDAYS(Table2[[#This Row],[Start Date]],Table2[[#This Row],[Resolution Date]])</f>
        <v>6</v>
      </c>
      <c r="K21" s="29" t="s">
        <v>14</v>
      </c>
      <c r="L21" s="35" t="s">
        <v>13</v>
      </c>
      <c r="M21" s="2" t="s">
        <v>865</v>
      </c>
      <c r="N21" s="19" t="s">
        <v>704</v>
      </c>
      <c r="O21" s="23">
        <f t="shared" si="0"/>
        <v>2</v>
      </c>
      <c r="P21" s="25" t="b">
        <v>0</v>
      </c>
      <c r="Q21" s="29" t="s">
        <v>25</v>
      </c>
      <c r="R21" s="35" t="s">
        <v>7</v>
      </c>
      <c r="S21" s="288" t="s">
        <v>257</v>
      </c>
      <c r="T21" s="141" t="s">
        <v>1213</v>
      </c>
      <c r="U21" s="9"/>
      <c r="V21" s="9"/>
      <c r="W21" s="9"/>
      <c r="X21" s="9"/>
      <c r="Y21" s="9"/>
      <c r="Z21" s="9"/>
    </row>
    <row r="22" spans="1:26" ht="128.25" hidden="1" x14ac:dyDescent="0.25">
      <c r="A22" s="35">
        <v>21</v>
      </c>
      <c r="B22" s="23" t="s">
        <v>38</v>
      </c>
      <c r="C22" s="29" t="s">
        <v>825</v>
      </c>
      <c r="D22" s="29"/>
      <c r="E22" s="141" t="s">
        <v>826</v>
      </c>
      <c r="F22" s="164" t="s">
        <v>834</v>
      </c>
      <c r="G22" s="146">
        <v>43116</v>
      </c>
      <c r="H22" s="146"/>
      <c r="I22" s="146">
        <v>43122</v>
      </c>
      <c r="J22" s="37">
        <f>NETWORKDAYS(Table2[[#This Row],[Start Date]],Table2[[#This Row],[Resolution Date]])</f>
        <v>5</v>
      </c>
      <c r="K22" s="29" t="s">
        <v>14</v>
      </c>
      <c r="L22" s="35" t="s">
        <v>24</v>
      </c>
      <c r="M22" s="2" t="s">
        <v>919</v>
      </c>
      <c r="N22" s="19" t="s">
        <v>747</v>
      </c>
      <c r="O22" s="23">
        <f t="shared" si="0"/>
        <v>3</v>
      </c>
      <c r="P22" s="25" t="b">
        <v>0</v>
      </c>
      <c r="Q22" s="29" t="s">
        <v>25</v>
      </c>
      <c r="R22" s="35" t="s">
        <v>7</v>
      </c>
      <c r="S22" s="288" t="s">
        <v>257</v>
      </c>
      <c r="T22" s="168" t="s">
        <v>1231</v>
      </c>
      <c r="U22" s="9"/>
      <c r="V22" s="9"/>
      <c r="W22" s="9"/>
      <c r="X22" s="9"/>
      <c r="Y22" s="9"/>
      <c r="Z22" s="9"/>
    </row>
    <row r="23" spans="1:26" ht="60" hidden="1" x14ac:dyDescent="0.25">
      <c r="A23" s="35">
        <v>22</v>
      </c>
      <c r="B23" s="23" t="s">
        <v>38</v>
      </c>
      <c r="C23" s="29" t="s">
        <v>828</v>
      </c>
      <c r="D23" s="29"/>
      <c r="E23" s="141" t="s">
        <v>829</v>
      </c>
      <c r="F23" s="164" t="s">
        <v>849</v>
      </c>
      <c r="G23" s="146">
        <v>43116</v>
      </c>
      <c r="H23" s="146"/>
      <c r="I23" s="146">
        <v>43117</v>
      </c>
      <c r="J23" s="37">
        <f>NETWORKDAYS(Table2[[#This Row],[Start Date]],Table2[[#This Row],[Resolution Date]])</f>
        <v>2</v>
      </c>
      <c r="K23" s="29" t="s">
        <v>14</v>
      </c>
      <c r="L23" s="35" t="s">
        <v>13</v>
      </c>
      <c r="M23" s="2" t="s">
        <v>922</v>
      </c>
      <c r="N23" s="19" t="s">
        <v>830</v>
      </c>
      <c r="O23" s="23">
        <f t="shared" si="0"/>
        <v>3</v>
      </c>
      <c r="P23" s="25" t="b">
        <v>0</v>
      </c>
      <c r="Q23" s="29" t="s">
        <v>25</v>
      </c>
      <c r="R23" s="35" t="s">
        <v>7</v>
      </c>
      <c r="S23" s="288" t="s">
        <v>257</v>
      </c>
      <c r="T23" s="180" t="s">
        <v>1232</v>
      </c>
      <c r="U23" s="9"/>
      <c r="V23" s="9"/>
      <c r="W23" s="9"/>
      <c r="X23" s="9"/>
      <c r="Y23" s="9"/>
      <c r="Z23" s="9"/>
    </row>
    <row r="24" spans="1:26" ht="30" hidden="1" x14ac:dyDescent="0.25">
      <c r="A24" s="35">
        <v>23</v>
      </c>
      <c r="B24" s="23" t="s">
        <v>38</v>
      </c>
      <c r="C24" s="29" t="s">
        <v>831</v>
      </c>
      <c r="D24" s="29"/>
      <c r="E24" s="141" t="s">
        <v>832</v>
      </c>
      <c r="F24" s="164" t="s">
        <v>841</v>
      </c>
      <c r="G24" s="146">
        <v>43116</v>
      </c>
      <c r="H24" s="146"/>
      <c r="I24" s="146">
        <v>43129</v>
      </c>
      <c r="J24" s="37">
        <f>NETWORKDAYS(Table2[[#This Row],[Start Date]],Table2[[#This Row],[Resolution Date]])</f>
        <v>10</v>
      </c>
      <c r="K24" s="29" t="s">
        <v>14</v>
      </c>
      <c r="L24" s="35" t="s">
        <v>13</v>
      </c>
      <c r="M24" s="2" t="s">
        <v>943</v>
      </c>
      <c r="N24" s="19" t="s">
        <v>830</v>
      </c>
      <c r="O24" s="23">
        <f t="shared" si="0"/>
        <v>3</v>
      </c>
      <c r="P24" s="25" t="b">
        <v>0</v>
      </c>
      <c r="Q24" s="29" t="s">
        <v>25</v>
      </c>
      <c r="R24" s="35" t="s">
        <v>7</v>
      </c>
      <c r="S24" s="288" t="s">
        <v>257</v>
      </c>
      <c r="T24" s="180" t="s">
        <v>1233</v>
      </c>
      <c r="U24" s="9"/>
      <c r="V24" s="9"/>
      <c r="W24" s="9"/>
      <c r="X24" s="9"/>
      <c r="Y24" s="9"/>
      <c r="Z24" s="9"/>
    </row>
    <row r="25" spans="1:26" ht="28.5" hidden="1" x14ac:dyDescent="0.25">
      <c r="A25" s="35">
        <v>24</v>
      </c>
      <c r="B25" s="23" t="s">
        <v>38</v>
      </c>
      <c r="C25" s="29" t="s">
        <v>842</v>
      </c>
      <c r="D25" s="29"/>
      <c r="E25" s="141" t="s">
        <v>843</v>
      </c>
      <c r="F25" s="164" t="s">
        <v>849</v>
      </c>
      <c r="G25" s="146">
        <v>43117</v>
      </c>
      <c r="H25" s="146"/>
      <c r="I25" s="146">
        <v>43118</v>
      </c>
      <c r="J25" s="37">
        <f>NETWORKDAYS(Table2[[#This Row],[Start Date]],Table2[[#This Row],[Resolution Date]])</f>
        <v>2</v>
      </c>
      <c r="K25" s="29" t="s">
        <v>14</v>
      </c>
      <c r="L25" s="35" t="s">
        <v>13</v>
      </c>
      <c r="M25" s="2" t="s">
        <v>850</v>
      </c>
      <c r="N25" s="19" t="s">
        <v>704</v>
      </c>
      <c r="O25" s="23">
        <f t="shared" si="0"/>
        <v>3</v>
      </c>
      <c r="P25" s="25" t="b">
        <v>0</v>
      </c>
      <c r="Q25" s="29" t="s">
        <v>25</v>
      </c>
      <c r="R25" s="35" t="s">
        <v>7</v>
      </c>
      <c r="S25" s="288" t="s">
        <v>257</v>
      </c>
      <c r="T25" s="141" t="s">
        <v>1213</v>
      </c>
      <c r="U25" s="9"/>
      <c r="V25" s="9"/>
      <c r="W25" s="9"/>
      <c r="X25" s="9"/>
      <c r="Y25" s="9"/>
      <c r="Z25" s="9"/>
    </row>
    <row r="26" spans="1:26" ht="42.75" hidden="1" x14ac:dyDescent="0.25">
      <c r="A26" s="35">
        <v>25</v>
      </c>
      <c r="B26" s="23" t="s">
        <v>38</v>
      </c>
      <c r="C26" s="275" t="s">
        <v>845</v>
      </c>
      <c r="D26" s="29"/>
      <c r="E26" s="141" t="s">
        <v>844</v>
      </c>
      <c r="F26" s="164" t="s">
        <v>923</v>
      </c>
      <c r="G26" s="146">
        <v>43117</v>
      </c>
      <c r="H26" s="146"/>
      <c r="I26" s="146">
        <v>43132</v>
      </c>
      <c r="J26" s="37">
        <f>NETWORKDAYS(Table2[[#This Row],[Start Date]],Table2[[#This Row],[Resolution Date]])</f>
        <v>12</v>
      </c>
      <c r="K26" s="29" t="s">
        <v>14</v>
      </c>
      <c r="L26" s="35" t="s">
        <v>13</v>
      </c>
      <c r="M26" s="2" t="s">
        <v>980</v>
      </c>
      <c r="N26" s="19" t="s">
        <v>704</v>
      </c>
      <c r="O26" s="23">
        <f t="shared" si="0"/>
        <v>3</v>
      </c>
      <c r="P26" s="25" t="b">
        <v>0</v>
      </c>
      <c r="Q26" s="29" t="s">
        <v>25</v>
      </c>
      <c r="R26" s="35" t="s">
        <v>7</v>
      </c>
      <c r="S26" s="288" t="s">
        <v>257</v>
      </c>
      <c r="T26" s="141" t="s">
        <v>1211</v>
      </c>
      <c r="U26" s="9"/>
      <c r="V26" s="9"/>
      <c r="W26" s="9"/>
      <c r="X26" s="9"/>
      <c r="Y26" s="9"/>
      <c r="Z26" s="9"/>
    </row>
    <row r="27" spans="1:26" hidden="1" x14ac:dyDescent="0.25">
      <c r="A27" s="35">
        <v>26</v>
      </c>
      <c r="B27" s="23" t="s">
        <v>38</v>
      </c>
      <c r="C27" s="29" t="s">
        <v>846</v>
      </c>
      <c r="D27" s="29"/>
      <c r="E27" s="141" t="s">
        <v>847</v>
      </c>
      <c r="F27" s="164" t="s">
        <v>848</v>
      </c>
      <c r="G27" s="146">
        <v>43117</v>
      </c>
      <c r="H27" s="146"/>
      <c r="I27" s="146">
        <v>43117</v>
      </c>
      <c r="J27" s="37">
        <f>NETWORKDAYS(Table2[[#This Row],[Start Date]],Table2[[#This Row],[Resolution Date]])</f>
        <v>1</v>
      </c>
      <c r="K27" s="29" t="s">
        <v>14</v>
      </c>
      <c r="L27" s="35" t="s">
        <v>11</v>
      </c>
      <c r="M27" s="2" t="s">
        <v>960</v>
      </c>
      <c r="N27" s="19" t="s">
        <v>704</v>
      </c>
      <c r="O27" s="23">
        <f t="shared" si="0"/>
        <v>3</v>
      </c>
      <c r="P27" s="25" t="b">
        <v>0</v>
      </c>
      <c r="Q27" s="29" t="s">
        <v>25</v>
      </c>
      <c r="R27" s="35" t="s">
        <v>7</v>
      </c>
      <c r="S27" s="288" t="s">
        <v>257</v>
      </c>
      <c r="T27" s="141" t="s">
        <v>1211</v>
      </c>
      <c r="U27" s="9"/>
      <c r="V27" s="9"/>
      <c r="W27" s="9"/>
      <c r="X27" s="9"/>
      <c r="Y27" s="9"/>
      <c r="Z27" s="9"/>
    </row>
    <row r="28" spans="1:26" ht="128.25" hidden="1" x14ac:dyDescent="0.25">
      <c r="A28" s="35">
        <v>27</v>
      </c>
      <c r="B28" s="23" t="s">
        <v>38</v>
      </c>
      <c r="C28" s="29" t="s">
        <v>851</v>
      </c>
      <c r="D28" s="29"/>
      <c r="E28" s="141" t="s">
        <v>852</v>
      </c>
      <c r="F28" s="164" t="s">
        <v>836</v>
      </c>
      <c r="G28" s="146">
        <v>43118</v>
      </c>
      <c r="H28" s="146"/>
      <c r="I28" s="146">
        <v>43119</v>
      </c>
      <c r="J28" s="37">
        <f>NETWORKDAYS(Table2[[#This Row],[Start Date]],Table2[[#This Row],[Resolution Date]])</f>
        <v>2</v>
      </c>
      <c r="K28" s="29" t="s">
        <v>14</v>
      </c>
      <c r="L28" s="35" t="s">
        <v>13</v>
      </c>
      <c r="M28" s="2" t="s">
        <v>959</v>
      </c>
      <c r="N28" s="19" t="s">
        <v>787</v>
      </c>
      <c r="O28" s="23">
        <f t="shared" si="0"/>
        <v>3</v>
      </c>
      <c r="P28" s="25" t="b">
        <v>0</v>
      </c>
      <c r="Q28" s="29" t="s">
        <v>25</v>
      </c>
      <c r="R28" s="35" t="s">
        <v>7</v>
      </c>
      <c r="S28" s="288" t="s">
        <v>257</v>
      </c>
      <c r="T28" s="141" t="s">
        <v>1213</v>
      </c>
      <c r="U28" s="9"/>
      <c r="V28" s="9"/>
      <c r="W28" s="9"/>
      <c r="X28" s="9"/>
      <c r="Y28" s="9"/>
      <c r="Z28" s="9"/>
    </row>
    <row r="29" spans="1:26" ht="42.75" hidden="1" x14ac:dyDescent="0.25">
      <c r="A29" s="35">
        <v>28</v>
      </c>
      <c r="B29" s="23" t="s">
        <v>38</v>
      </c>
      <c r="C29" s="29" t="s">
        <v>853</v>
      </c>
      <c r="D29" s="29"/>
      <c r="E29" s="141" t="s">
        <v>854</v>
      </c>
      <c r="F29" s="164" t="s">
        <v>866</v>
      </c>
      <c r="G29" s="146">
        <v>43118</v>
      </c>
      <c r="H29" s="146"/>
      <c r="I29" s="146">
        <v>43125</v>
      </c>
      <c r="J29" s="37">
        <f>NETWORKDAYS(Table2[[#This Row],[Start Date]],Table2[[#This Row],[Resolution Date]])</f>
        <v>6</v>
      </c>
      <c r="K29" s="29" t="s">
        <v>14</v>
      </c>
      <c r="L29" s="35" t="s">
        <v>13</v>
      </c>
      <c r="M29" s="2" t="s">
        <v>920</v>
      </c>
      <c r="N29" s="19" t="s">
        <v>855</v>
      </c>
      <c r="O29" s="23">
        <f t="shared" si="0"/>
        <v>3</v>
      </c>
      <c r="P29" s="25" t="b">
        <v>0</v>
      </c>
      <c r="Q29" s="29" t="s">
        <v>25</v>
      </c>
      <c r="R29" s="35" t="s">
        <v>7</v>
      </c>
      <c r="S29" s="288" t="s">
        <v>257</v>
      </c>
      <c r="T29" s="141" t="s">
        <v>1234</v>
      </c>
      <c r="U29" s="9"/>
      <c r="V29" s="9"/>
      <c r="W29" s="9"/>
      <c r="X29" s="9"/>
      <c r="Y29" s="9"/>
      <c r="Z29" s="9"/>
    </row>
    <row r="30" spans="1:26" ht="57" hidden="1" x14ac:dyDescent="0.25">
      <c r="A30" s="35">
        <v>29</v>
      </c>
      <c r="B30" s="23" t="s">
        <v>38</v>
      </c>
      <c r="C30" s="29" t="s">
        <v>856</v>
      </c>
      <c r="D30" s="29"/>
      <c r="E30" s="141" t="s">
        <v>857</v>
      </c>
      <c r="F30" s="164" t="s">
        <v>942</v>
      </c>
      <c r="G30" s="146">
        <v>43118</v>
      </c>
      <c r="H30" s="146"/>
      <c r="I30" s="146">
        <v>43136</v>
      </c>
      <c r="J30" s="37">
        <f>NETWORKDAYS(Table2[[#This Row],[Start Date]],Table2[[#This Row],[Resolution Date]])</f>
        <v>13</v>
      </c>
      <c r="K30" s="29" t="s">
        <v>14</v>
      </c>
      <c r="L30" s="35" t="s">
        <v>13</v>
      </c>
      <c r="M30" s="2" t="s">
        <v>994</v>
      </c>
      <c r="N30" s="19" t="s">
        <v>704</v>
      </c>
      <c r="O30" s="23">
        <f t="shared" si="0"/>
        <v>3</v>
      </c>
      <c r="P30" s="25" t="b">
        <v>0</v>
      </c>
      <c r="Q30" s="29" t="s">
        <v>25</v>
      </c>
      <c r="R30" s="35" t="s">
        <v>7</v>
      </c>
      <c r="S30" s="288" t="s">
        <v>257</v>
      </c>
      <c r="T30" s="141" t="s">
        <v>1211</v>
      </c>
      <c r="U30" s="9"/>
      <c r="V30" s="9"/>
      <c r="W30" s="9"/>
      <c r="X30" s="9"/>
      <c r="Y30" s="9"/>
      <c r="Z30" s="9"/>
    </row>
    <row r="31" spans="1:26" ht="128.25" hidden="1" x14ac:dyDescent="0.25">
      <c r="A31" s="35">
        <v>30</v>
      </c>
      <c r="B31" s="23" t="s">
        <v>38</v>
      </c>
      <c r="C31" s="29" t="s">
        <v>858</v>
      </c>
      <c r="D31" s="29"/>
      <c r="E31" s="141" t="s">
        <v>859</v>
      </c>
      <c r="F31" s="164" t="s">
        <v>862</v>
      </c>
      <c r="G31" s="146">
        <v>43118</v>
      </c>
      <c r="H31" s="146"/>
      <c r="I31" s="146">
        <v>43124</v>
      </c>
      <c r="J31" s="37">
        <f>NETWORKDAYS(Table2[[#This Row],[Start Date]],Table2[[#This Row],[Resolution Date]])</f>
        <v>5</v>
      </c>
      <c r="K31" s="29" t="s">
        <v>14</v>
      </c>
      <c r="L31" s="35" t="s">
        <v>13</v>
      </c>
      <c r="M31" s="2" t="s">
        <v>915</v>
      </c>
      <c r="N31" s="19" t="s">
        <v>787</v>
      </c>
      <c r="O31" s="23">
        <f t="shared" si="0"/>
        <v>3</v>
      </c>
      <c r="P31" s="25" t="b">
        <v>0</v>
      </c>
      <c r="Q31" s="29" t="s">
        <v>25</v>
      </c>
      <c r="R31" s="35" t="s">
        <v>7</v>
      </c>
      <c r="S31" s="288" t="s">
        <v>257</v>
      </c>
      <c r="T31" s="141" t="s">
        <v>1217</v>
      </c>
      <c r="U31" s="9"/>
      <c r="V31" s="9"/>
      <c r="W31" s="9"/>
      <c r="X31" s="9"/>
      <c r="Y31" s="9"/>
      <c r="Z31" s="9"/>
    </row>
    <row r="32" spans="1:26" ht="28.5" hidden="1" x14ac:dyDescent="0.25">
      <c r="A32" s="35">
        <v>31</v>
      </c>
      <c r="B32" s="23" t="s">
        <v>38</v>
      </c>
      <c r="C32" s="29" t="s">
        <v>860</v>
      </c>
      <c r="D32" s="29"/>
      <c r="E32" s="141" t="s">
        <v>861</v>
      </c>
      <c r="F32" s="164" t="s">
        <v>837</v>
      </c>
      <c r="G32" s="146">
        <v>43118</v>
      </c>
      <c r="H32" s="146"/>
      <c r="I32" s="146">
        <v>43125</v>
      </c>
      <c r="J32" s="37">
        <f>NETWORKDAYS(Table2[[#This Row],[Start Date]],Table2[[#This Row],[Resolution Date]])</f>
        <v>6</v>
      </c>
      <c r="K32" s="29" t="s">
        <v>14</v>
      </c>
      <c r="L32" s="35" t="s">
        <v>13</v>
      </c>
      <c r="M32" s="2" t="s">
        <v>958</v>
      </c>
      <c r="N32" s="19" t="s">
        <v>704</v>
      </c>
      <c r="O32" s="23">
        <f t="shared" si="0"/>
        <v>3</v>
      </c>
      <c r="P32" s="25" t="b">
        <v>0</v>
      </c>
      <c r="Q32" s="29" t="s">
        <v>25</v>
      </c>
      <c r="R32" s="35" t="s">
        <v>7</v>
      </c>
      <c r="S32" s="288" t="s">
        <v>257</v>
      </c>
      <c r="T32" s="141" t="s">
        <v>1213</v>
      </c>
      <c r="U32" s="9"/>
      <c r="V32" s="9"/>
      <c r="W32" s="9"/>
      <c r="X32" s="9"/>
      <c r="Y32" s="9"/>
      <c r="Z32" s="9"/>
    </row>
    <row r="33" spans="1:26" ht="28.5" hidden="1" x14ac:dyDescent="0.25">
      <c r="A33" s="35">
        <v>32</v>
      </c>
      <c r="B33" s="23" t="s">
        <v>38</v>
      </c>
      <c r="C33" s="29" t="s">
        <v>863</v>
      </c>
      <c r="D33" s="29"/>
      <c r="E33" s="141" t="s">
        <v>864</v>
      </c>
      <c r="F33" s="164" t="s">
        <v>837</v>
      </c>
      <c r="G33" s="146">
        <v>43118</v>
      </c>
      <c r="H33" s="146"/>
      <c r="I33" s="146">
        <v>43118</v>
      </c>
      <c r="J33" s="37">
        <f>NETWORKDAYS(Table2[[#This Row],[Start Date]],Table2[[#This Row],[Resolution Date]])</f>
        <v>1</v>
      </c>
      <c r="K33" s="29" t="s">
        <v>14</v>
      </c>
      <c r="L33" s="35" t="s">
        <v>24</v>
      </c>
      <c r="M33" s="2" t="s">
        <v>916</v>
      </c>
      <c r="N33" s="19" t="s">
        <v>704</v>
      </c>
      <c r="O33" s="23">
        <f t="shared" si="0"/>
        <v>3</v>
      </c>
      <c r="P33" s="25" t="b">
        <v>0</v>
      </c>
      <c r="Q33" s="29" t="s">
        <v>25</v>
      </c>
      <c r="R33" s="35" t="s">
        <v>7</v>
      </c>
      <c r="S33" s="288" t="s">
        <v>257</v>
      </c>
      <c r="T33" s="141"/>
      <c r="U33" s="9"/>
      <c r="V33" s="9"/>
      <c r="W33" s="9"/>
      <c r="X33" s="9"/>
      <c r="Y33" s="9"/>
      <c r="Z33" s="9"/>
    </row>
    <row r="34" spans="1:26" ht="42.75" hidden="1" x14ac:dyDescent="0.25">
      <c r="A34" s="35">
        <v>33</v>
      </c>
      <c r="B34" s="23" t="s">
        <v>38</v>
      </c>
      <c r="C34" s="29" t="s">
        <v>867</v>
      </c>
      <c r="D34" s="29"/>
      <c r="E34" s="141" t="s">
        <v>868</v>
      </c>
      <c r="F34" s="164" t="s">
        <v>837</v>
      </c>
      <c r="G34" s="146">
        <v>43119</v>
      </c>
      <c r="H34" s="146"/>
      <c r="I34" s="146">
        <v>43125</v>
      </c>
      <c r="J34" s="37">
        <f>NETWORKDAYS(Table2[[#This Row],[Start Date]],Table2[[#This Row],[Resolution Date]])</f>
        <v>5</v>
      </c>
      <c r="K34" s="29" t="s">
        <v>14</v>
      </c>
      <c r="L34" s="35" t="s">
        <v>13</v>
      </c>
      <c r="M34" s="2" t="s">
        <v>918</v>
      </c>
      <c r="N34" s="19" t="s">
        <v>704</v>
      </c>
      <c r="O34" s="23">
        <f t="shared" si="0"/>
        <v>3</v>
      </c>
      <c r="P34" s="25" t="b">
        <v>0</v>
      </c>
      <c r="Q34" s="29" t="s">
        <v>25</v>
      </c>
      <c r="R34" s="35" t="s">
        <v>7</v>
      </c>
      <c r="S34" s="288" t="s">
        <v>257</v>
      </c>
      <c r="T34" s="141" t="s">
        <v>1213</v>
      </c>
      <c r="U34" s="9"/>
      <c r="V34" s="9"/>
      <c r="W34" s="9"/>
      <c r="X34" s="9"/>
      <c r="Y34" s="9"/>
      <c r="Z34" s="9"/>
    </row>
    <row r="35" spans="1:26" ht="42.75" hidden="1" x14ac:dyDescent="0.25">
      <c r="A35" s="35">
        <v>34</v>
      </c>
      <c r="B35" s="23" t="s">
        <v>38</v>
      </c>
      <c r="C35" s="29" t="s">
        <v>869</v>
      </c>
      <c r="D35" s="29"/>
      <c r="E35" s="141" t="s">
        <v>870</v>
      </c>
      <c r="F35" s="164" t="s">
        <v>866</v>
      </c>
      <c r="G35" s="146">
        <v>43119</v>
      </c>
      <c r="H35" s="146"/>
      <c r="I35" s="146">
        <v>43130</v>
      </c>
      <c r="J35" s="37">
        <f>NETWORKDAYS(Table2[[#This Row],[Start Date]],Table2[[#This Row],[Resolution Date]])</f>
        <v>8</v>
      </c>
      <c r="K35" s="29" t="s">
        <v>14</v>
      </c>
      <c r="L35" s="35" t="s">
        <v>13</v>
      </c>
      <c r="M35" s="2" t="s">
        <v>918</v>
      </c>
      <c r="N35" s="19" t="s">
        <v>871</v>
      </c>
      <c r="O35" s="23">
        <f t="shared" si="0"/>
        <v>3</v>
      </c>
      <c r="P35" s="25" t="b">
        <v>0</v>
      </c>
      <c r="Q35" s="29" t="s">
        <v>25</v>
      </c>
      <c r="R35" s="35" t="s">
        <v>7</v>
      </c>
      <c r="S35" s="288" t="s">
        <v>257</v>
      </c>
      <c r="T35" s="141" t="s">
        <v>1235</v>
      </c>
      <c r="U35" s="9"/>
      <c r="V35" s="9"/>
      <c r="W35" s="9"/>
      <c r="X35" s="9"/>
      <c r="Y35" s="9"/>
      <c r="Z35" s="9"/>
    </row>
    <row r="36" spans="1:26" hidden="1" x14ac:dyDescent="0.25">
      <c r="A36" s="35">
        <v>35</v>
      </c>
      <c r="B36" s="23" t="s">
        <v>38</v>
      </c>
      <c r="C36" s="29" t="s">
        <v>872</v>
      </c>
      <c r="D36" s="29"/>
      <c r="E36" s="141" t="s">
        <v>873</v>
      </c>
      <c r="F36" s="164" t="s">
        <v>837</v>
      </c>
      <c r="G36" s="146">
        <v>43120</v>
      </c>
      <c r="H36" s="146"/>
      <c r="I36" s="146">
        <v>43137</v>
      </c>
      <c r="J36" s="37">
        <f>NETWORKDAYS(Table2[[#This Row],[Start Date]],Table2[[#This Row],[Resolution Date]])</f>
        <v>12</v>
      </c>
      <c r="K36" s="29" t="s">
        <v>14</v>
      </c>
      <c r="L36" s="35" t="s">
        <v>13</v>
      </c>
      <c r="M36" s="2" t="s">
        <v>1010</v>
      </c>
      <c r="N36" s="19" t="s">
        <v>874</v>
      </c>
      <c r="O36" s="23">
        <f t="shared" si="0"/>
        <v>3</v>
      </c>
      <c r="P36" s="25" t="b">
        <v>0</v>
      </c>
      <c r="Q36" s="29" t="s">
        <v>25</v>
      </c>
      <c r="R36" s="35" t="s">
        <v>7</v>
      </c>
      <c r="S36" s="288" t="s">
        <v>257</v>
      </c>
      <c r="T36" s="141" t="s">
        <v>1213</v>
      </c>
      <c r="U36" s="9"/>
      <c r="V36" s="9"/>
      <c r="W36" s="9"/>
      <c r="X36" s="9"/>
      <c r="Y36" s="9"/>
      <c r="Z36" s="9"/>
    </row>
    <row r="37" spans="1:26" ht="42.75" hidden="1" x14ac:dyDescent="0.25">
      <c r="A37" s="35">
        <v>36</v>
      </c>
      <c r="B37" s="23" t="s">
        <v>38</v>
      </c>
      <c r="C37" s="29" t="s">
        <v>875</v>
      </c>
      <c r="D37" s="29"/>
      <c r="E37" s="141" t="s">
        <v>876</v>
      </c>
      <c r="F37" s="164" t="s">
        <v>837</v>
      </c>
      <c r="G37" s="146">
        <v>43122</v>
      </c>
      <c r="H37" s="146"/>
      <c r="I37" s="146">
        <v>43130</v>
      </c>
      <c r="J37" s="37">
        <f>NETWORKDAYS(Table2[[#This Row],[Start Date]],Table2[[#This Row],[Resolution Date]])</f>
        <v>7</v>
      </c>
      <c r="K37" s="29" t="s">
        <v>14</v>
      </c>
      <c r="L37" s="35" t="s">
        <v>13</v>
      </c>
      <c r="M37" s="2" t="s">
        <v>954</v>
      </c>
      <c r="N37" s="19" t="s">
        <v>704</v>
      </c>
      <c r="O37" s="23">
        <f t="shared" si="0"/>
        <v>4</v>
      </c>
      <c r="P37" s="25" t="b">
        <v>0</v>
      </c>
      <c r="Q37" s="29" t="s">
        <v>25</v>
      </c>
      <c r="R37" s="35" t="s">
        <v>7</v>
      </c>
      <c r="S37" s="288" t="s">
        <v>257</v>
      </c>
      <c r="T37" s="141" t="s">
        <v>1213</v>
      </c>
      <c r="U37" s="9"/>
      <c r="V37" s="9"/>
      <c r="W37" s="9"/>
      <c r="X37" s="9"/>
      <c r="Y37" s="9"/>
      <c r="Z37" s="9"/>
    </row>
    <row r="38" spans="1:26" ht="142.5" hidden="1" x14ac:dyDescent="0.25">
      <c r="A38" s="35">
        <v>37</v>
      </c>
      <c r="B38" s="23" t="s">
        <v>38</v>
      </c>
      <c r="C38" s="275" t="s">
        <v>877</v>
      </c>
      <c r="D38" s="29"/>
      <c r="E38" s="141" t="s">
        <v>878</v>
      </c>
      <c r="F38" s="164" t="s">
        <v>882</v>
      </c>
      <c r="G38" s="146">
        <v>43122</v>
      </c>
      <c r="H38" s="146"/>
      <c r="I38" s="146">
        <v>43122</v>
      </c>
      <c r="J38" s="37">
        <f>NETWORKDAYS(Table2[[#This Row],[Start Date]],Table2[[#This Row],[Resolution Date]])</f>
        <v>1</v>
      </c>
      <c r="K38" s="29" t="s">
        <v>14</v>
      </c>
      <c r="L38" s="35" t="s">
        <v>13</v>
      </c>
      <c r="M38" s="2" t="s">
        <v>956</v>
      </c>
      <c r="N38" s="19" t="s">
        <v>871</v>
      </c>
      <c r="O38" s="23">
        <f t="shared" si="0"/>
        <v>4</v>
      </c>
      <c r="P38" s="25" t="b">
        <v>0</v>
      </c>
      <c r="Q38" s="29" t="s">
        <v>25</v>
      </c>
      <c r="R38" s="35" t="s">
        <v>7</v>
      </c>
      <c r="S38" s="288"/>
      <c r="T38" s="164" t="s">
        <v>882</v>
      </c>
      <c r="U38" s="9"/>
      <c r="V38" s="9"/>
      <c r="W38" s="9"/>
      <c r="X38" s="9"/>
      <c r="Y38" s="9"/>
      <c r="Z38" s="9"/>
    </row>
    <row r="39" spans="1:26" ht="42.75" hidden="1" x14ac:dyDescent="0.25">
      <c r="A39" s="35">
        <v>38</v>
      </c>
      <c r="B39" s="23" t="s">
        <v>38</v>
      </c>
      <c r="C39" s="29" t="s">
        <v>879</v>
      </c>
      <c r="D39" s="29"/>
      <c r="E39" s="141" t="s">
        <v>880</v>
      </c>
      <c r="F39" s="164" t="s">
        <v>862</v>
      </c>
      <c r="G39" s="146">
        <v>43122</v>
      </c>
      <c r="H39" s="146"/>
      <c r="I39" s="146">
        <v>43125</v>
      </c>
      <c r="J39" s="37">
        <f>NETWORKDAYS(Table2[[#This Row],[Start Date]],Table2[[#This Row],[Resolution Date]])</f>
        <v>4</v>
      </c>
      <c r="K39" s="29" t="s">
        <v>14</v>
      </c>
      <c r="L39" s="35" t="s">
        <v>13</v>
      </c>
      <c r="M39" s="412" t="s">
        <v>957</v>
      </c>
      <c r="N39" s="19" t="s">
        <v>704</v>
      </c>
      <c r="O39" s="23">
        <f t="shared" si="0"/>
        <v>4</v>
      </c>
      <c r="P39" s="25" t="b">
        <v>0</v>
      </c>
      <c r="Q39" s="29" t="s">
        <v>881</v>
      </c>
      <c r="R39" s="35" t="s">
        <v>7</v>
      </c>
      <c r="S39" s="288" t="s">
        <v>257</v>
      </c>
      <c r="T39" s="141" t="s">
        <v>1213</v>
      </c>
      <c r="U39" s="9"/>
      <c r="V39" s="9"/>
      <c r="W39" s="9"/>
      <c r="X39" s="9"/>
      <c r="Y39" s="9"/>
      <c r="Z39" s="9"/>
    </row>
    <row r="40" spans="1:26" ht="42.75" hidden="1" x14ac:dyDescent="0.25">
      <c r="A40" s="35">
        <v>39</v>
      </c>
      <c r="B40" s="23" t="s">
        <v>38</v>
      </c>
      <c r="C40" s="29" t="s">
        <v>884</v>
      </c>
      <c r="D40" s="29"/>
      <c r="E40" s="141" t="s">
        <v>883</v>
      </c>
      <c r="F40" s="164" t="s">
        <v>836</v>
      </c>
      <c r="G40" s="146">
        <v>43122</v>
      </c>
      <c r="H40" s="146"/>
      <c r="I40" s="146">
        <v>43122</v>
      </c>
      <c r="J40" s="37">
        <f>NETWORKDAYS(Table2[[#This Row],[Start Date]],Table2[[#This Row],[Resolution Date]])</f>
        <v>1</v>
      </c>
      <c r="K40" s="29" t="s">
        <v>14</v>
      </c>
      <c r="L40" s="35" t="s">
        <v>13</v>
      </c>
      <c r="M40" s="2" t="s">
        <v>917</v>
      </c>
      <c r="N40" s="19" t="s">
        <v>885</v>
      </c>
      <c r="O40" s="23">
        <f t="shared" si="0"/>
        <v>4</v>
      </c>
      <c r="P40" s="25" t="b">
        <v>0</v>
      </c>
      <c r="Q40" s="29" t="s">
        <v>25</v>
      </c>
      <c r="R40" s="35" t="s">
        <v>7</v>
      </c>
      <c r="S40" s="288" t="s">
        <v>257</v>
      </c>
      <c r="T40" s="141" t="s">
        <v>1211</v>
      </c>
      <c r="U40" s="9"/>
      <c r="V40" s="9"/>
      <c r="W40" s="9"/>
      <c r="X40" s="9"/>
      <c r="Y40" s="9"/>
      <c r="Z40" s="9"/>
    </row>
    <row r="41" spans="1:26" ht="114" hidden="1" x14ac:dyDescent="0.25">
      <c r="A41" s="35">
        <v>40</v>
      </c>
      <c r="B41" s="23" t="s">
        <v>38</v>
      </c>
      <c r="C41" s="29" t="s">
        <v>1569</v>
      </c>
      <c r="D41" s="29"/>
      <c r="E41" s="141" t="s">
        <v>887</v>
      </c>
      <c r="F41" s="164" t="s">
        <v>913</v>
      </c>
      <c r="G41" s="146">
        <v>43123</v>
      </c>
      <c r="H41" s="146"/>
      <c r="I41" s="146">
        <v>43139</v>
      </c>
      <c r="J41" s="37">
        <f>NETWORKDAYS(Table2[[#This Row],[Start Date]],Table2[[#This Row],[Resolution Date]])</f>
        <v>13</v>
      </c>
      <c r="K41" s="29" t="s">
        <v>14</v>
      </c>
      <c r="L41" s="35" t="s">
        <v>13</v>
      </c>
      <c r="M41" s="412" t="s">
        <v>1011</v>
      </c>
      <c r="N41" s="19" t="s">
        <v>855</v>
      </c>
      <c r="O41" s="23">
        <f t="shared" si="0"/>
        <v>4</v>
      </c>
      <c r="P41" s="25" t="b">
        <v>0</v>
      </c>
      <c r="Q41" s="29" t="s">
        <v>25</v>
      </c>
      <c r="R41" s="35" t="s">
        <v>7</v>
      </c>
      <c r="S41" s="288" t="s">
        <v>257</v>
      </c>
      <c r="T41" s="141"/>
      <c r="U41" s="9"/>
      <c r="V41" s="9"/>
      <c r="W41" s="9"/>
      <c r="X41" s="9"/>
      <c r="Y41" s="9"/>
      <c r="Z41" s="9"/>
    </row>
    <row r="42" spans="1:26" ht="114" hidden="1" x14ac:dyDescent="0.25">
      <c r="A42" s="35">
        <v>41</v>
      </c>
      <c r="B42" s="23" t="s">
        <v>38</v>
      </c>
      <c r="C42" s="29" t="s">
        <v>888</v>
      </c>
      <c r="D42" s="29"/>
      <c r="E42" s="147" t="s">
        <v>889</v>
      </c>
      <c r="F42" s="164" t="s">
        <v>926</v>
      </c>
      <c r="G42" s="146">
        <v>43124</v>
      </c>
      <c r="H42" s="146"/>
      <c r="I42" s="146">
        <v>43136</v>
      </c>
      <c r="J42" s="37">
        <f>NETWORKDAYS(Table2[[#This Row],[Start Date]],Table2[[#This Row],[Resolution Date]])</f>
        <v>9</v>
      </c>
      <c r="K42" s="29" t="s">
        <v>14</v>
      </c>
      <c r="L42" s="35" t="s">
        <v>13</v>
      </c>
      <c r="M42" s="2" t="s">
        <v>993</v>
      </c>
      <c r="N42" s="19" t="s">
        <v>704</v>
      </c>
      <c r="O42" s="23">
        <f t="shared" si="0"/>
        <v>4</v>
      </c>
      <c r="P42" s="25" t="b">
        <v>0</v>
      </c>
      <c r="Q42" s="29" t="s">
        <v>25</v>
      </c>
      <c r="R42" s="35" t="s">
        <v>7</v>
      </c>
      <c r="S42" s="288" t="s">
        <v>257</v>
      </c>
      <c r="T42" s="147" t="s">
        <v>1211</v>
      </c>
      <c r="U42" s="9"/>
      <c r="V42" s="9"/>
      <c r="W42" s="9"/>
      <c r="X42" s="9"/>
      <c r="Y42" s="9"/>
      <c r="Z42" s="9"/>
    </row>
    <row r="43" spans="1:26" ht="99.75" hidden="1" x14ac:dyDescent="0.25">
      <c r="A43" s="35">
        <v>42</v>
      </c>
      <c r="B43" s="23" t="s">
        <v>38</v>
      </c>
      <c r="C43" s="29" t="s">
        <v>891</v>
      </c>
      <c r="D43" s="29"/>
      <c r="E43" s="141" t="s">
        <v>890</v>
      </c>
      <c r="F43" s="164" t="s">
        <v>941</v>
      </c>
      <c r="G43" s="146">
        <v>43124</v>
      </c>
      <c r="H43" s="146"/>
      <c r="I43" s="146">
        <v>43140</v>
      </c>
      <c r="J43" s="37">
        <f>NETWORKDAYS(Table2[[#This Row],[Start Date]],Table2[[#This Row],[Resolution Date]])</f>
        <v>13</v>
      </c>
      <c r="K43" s="29" t="s">
        <v>14</v>
      </c>
      <c r="L43" s="35" t="s">
        <v>13</v>
      </c>
      <c r="M43" s="412" t="s">
        <v>1024</v>
      </c>
      <c r="N43" s="19" t="s">
        <v>855</v>
      </c>
      <c r="O43" s="23">
        <f t="shared" si="0"/>
        <v>4</v>
      </c>
      <c r="P43" s="25" t="b">
        <v>0</v>
      </c>
      <c r="Q43" s="29" t="s">
        <v>25</v>
      </c>
      <c r="R43" s="35" t="s">
        <v>7</v>
      </c>
      <c r="S43" s="288" t="s">
        <v>257</v>
      </c>
      <c r="T43" s="147" t="s">
        <v>1211</v>
      </c>
      <c r="U43" s="9"/>
      <c r="V43" s="9"/>
      <c r="W43" s="9"/>
      <c r="X43" s="9"/>
      <c r="Y43" s="9"/>
      <c r="Z43" s="9"/>
    </row>
    <row r="44" spans="1:26" ht="128.25" hidden="1" x14ac:dyDescent="0.25">
      <c r="A44" s="35">
        <v>43</v>
      </c>
      <c r="B44" s="23" t="s">
        <v>38</v>
      </c>
      <c r="C44" s="275" t="s">
        <v>892</v>
      </c>
      <c r="D44" s="29"/>
      <c r="E44" s="141" t="s">
        <v>893</v>
      </c>
      <c r="F44" s="164" t="s">
        <v>882</v>
      </c>
      <c r="G44" s="146">
        <v>43124</v>
      </c>
      <c r="H44" s="146"/>
      <c r="I44" s="146">
        <v>43124</v>
      </c>
      <c r="J44" s="37">
        <f>NETWORKDAYS(Table2[[#This Row],[Start Date]],Table2[[#This Row],[Resolution Date]])</f>
        <v>1</v>
      </c>
      <c r="K44" s="29" t="s">
        <v>14</v>
      </c>
      <c r="L44" s="35" t="s">
        <v>13</v>
      </c>
      <c r="M44" s="2" t="s">
        <v>978</v>
      </c>
      <c r="N44" s="19" t="s">
        <v>894</v>
      </c>
      <c r="O44" s="23">
        <f t="shared" si="0"/>
        <v>4</v>
      </c>
      <c r="P44" s="25" t="b">
        <v>0</v>
      </c>
      <c r="Q44" s="29" t="s">
        <v>25</v>
      </c>
      <c r="R44" s="35" t="s">
        <v>7</v>
      </c>
      <c r="S44" s="288"/>
      <c r="T44" s="164" t="s">
        <v>882</v>
      </c>
      <c r="U44" s="9"/>
      <c r="V44" s="9"/>
      <c r="W44" s="9"/>
      <c r="X44" s="9"/>
      <c r="Y44" s="9"/>
      <c r="Z44" s="9"/>
    </row>
    <row r="45" spans="1:26" ht="99.75" hidden="1" x14ac:dyDescent="0.25">
      <c r="A45" s="35">
        <v>44</v>
      </c>
      <c r="B45" s="23" t="s">
        <v>38</v>
      </c>
      <c r="C45" s="29" t="s">
        <v>895</v>
      </c>
      <c r="D45" s="29"/>
      <c r="E45" s="141" t="s">
        <v>896</v>
      </c>
      <c r="F45" s="164" t="s">
        <v>969</v>
      </c>
      <c r="G45" s="146">
        <v>43124</v>
      </c>
      <c r="H45" s="146"/>
      <c r="I45" s="146">
        <v>43132</v>
      </c>
      <c r="J45" s="37">
        <f>NETWORKDAYS(Table2[[#This Row],[Start Date]],Table2[[#This Row],[Resolution Date]])</f>
        <v>7</v>
      </c>
      <c r="K45" s="29" t="s">
        <v>14</v>
      </c>
      <c r="L45" s="35" t="s">
        <v>13</v>
      </c>
      <c r="M45" s="2" t="s">
        <v>981</v>
      </c>
      <c r="N45" s="19" t="s">
        <v>894</v>
      </c>
      <c r="O45" s="23">
        <f t="shared" si="0"/>
        <v>4</v>
      </c>
      <c r="P45" s="25" t="b">
        <v>0</v>
      </c>
      <c r="Q45" s="29" t="s">
        <v>25</v>
      </c>
      <c r="R45" s="35" t="s">
        <v>7</v>
      </c>
      <c r="S45" s="288" t="s">
        <v>257</v>
      </c>
      <c r="T45" s="141" t="s">
        <v>1214</v>
      </c>
      <c r="U45" s="9"/>
      <c r="V45" s="9"/>
      <c r="W45" s="9"/>
      <c r="X45" s="9"/>
      <c r="Y45" s="9"/>
      <c r="Z45" s="9"/>
    </row>
    <row r="46" spans="1:26" ht="28.5" hidden="1" x14ac:dyDescent="0.25">
      <c r="A46" s="35">
        <v>45</v>
      </c>
      <c r="B46" s="23" t="s">
        <v>38</v>
      </c>
      <c r="C46" s="29" t="s">
        <v>898</v>
      </c>
      <c r="D46" s="29"/>
      <c r="E46" s="141" t="s">
        <v>897</v>
      </c>
      <c r="F46" s="164" t="s">
        <v>836</v>
      </c>
      <c r="G46" s="146">
        <v>43124</v>
      </c>
      <c r="H46" s="146"/>
      <c r="I46" s="146">
        <v>43125</v>
      </c>
      <c r="J46" s="37">
        <f>NETWORKDAYS(Table2[[#This Row],[Start Date]],Table2[[#This Row],[Resolution Date]])</f>
        <v>2</v>
      </c>
      <c r="K46" s="29" t="s">
        <v>14</v>
      </c>
      <c r="L46" s="35" t="s">
        <v>12</v>
      </c>
      <c r="M46" s="2" t="s">
        <v>921</v>
      </c>
      <c r="N46" s="19" t="s">
        <v>704</v>
      </c>
      <c r="O46" s="23">
        <f t="shared" si="0"/>
        <v>4</v>
      </c>
      <c r="P46" s="25" t="b">
        <v>0</v>
      </c>
      <c r="Q46" s="29" t="s">
        <v>25</v>
      </c>
      <c r="R46" s="35" t="s">
        <v>7</v>
      </c>
      <c r="S46" s="288" t="s">
        <v>257</v>
      </c>
      <c r="T46" s="180" t="s">
        <v>1236</v>
      </c>
      <c r="U46" s="9"/>
      <c r="V46" s="9"/>
      <c r="W46" s="9"/>
      <c r="X46" s="9"/>
      <c r="Y46" s="9"/>
      <c r="Z46" s="9"/>
    </row>
    <row r="47" spans="1:26" ht="114" hidden="1" x14ac:dyDescent="0.25">
      <c r="A47" s="35">
        <v>46</v>
      </c>
      <c r="B47" s="23" t="s">
        <v>38</v>
      </c>
      <c r="C47" s="29" t="s">
        <v>900</v>
      </c>
      <c r="D47" s="29"/>
      <c r="E47" s="141" t="s">
        <v>899</v>
      </c>
      <c r="F47" s="164" t="s">
        <v>849</v>
      </c>
      <c r="G47" s="146">
        <v>43124</v>
      </c>
      <c r="H47" s="146"/>
      <c r="I47" s="146">
        <v>43125</v>
      </c>
      <c r="J47" s="37">
        <f>NETWORKDAYS(Table2[[#This Row],[Start Date]],Table2[[#This Row],[Resolution Date]])</f>
        <v>2</v>
      </c>
      <c r="K47" s="29" t="s">
        <v>14</v>
      </c>
      <c r="L47" s="35" t="s">
        <v>13</v>
      </c>
      <c r="M47" s="2" t="s">
        <v>924</v>
      </c>
      <c r="N47" s="19" t="s">
        <v>894</v>
      </c>
      <c r="O47" s="23">
        <f t="shared" si="0"/>
        <v>4</v>
      </c>
      <c r="P47" s="25" t="b">
        <v>0</v>
      </c>
      <c r="Q47" s="29" t="s">
        <v>25</v>
      </c>
      <c r="R47" s="35" t="s">
        <v>7</v>
      </c>
      <c r="S47" s="288" t="s">
        <v>257</v>
      </c>
      <c r="T47" s="141" t="s">
        <v>1232</v>
      </c>
      <c r="U47" s="9"/>
      <c r="V47" s="9"/>
      <c r="W47" s="9"/>
      <c r="X47" s="9"/>
      <c r="Y47" s="9"/>
      <c r="Z47" s="9"/>
    </row>
    <row r="48" spans="1:26" ht="71.25" hidden="1" x14ac:dyDescent="0.25">
      <c r="A48" s="35">
        <v>47</v>
      </c>
      <c r="B48" s="23" t="s">
        <v>38</v>
      </c>
      <c r="C48" s="29" t="s">
        <v>902</v>
      </c>
      <c r="D48" s="29"/>
      <c r="E48" s="141" t="s">
        <v>901</v>
      </c>
      <c r="F48" s="164" t="s">
        <v>837</v>
      </c>
      <c r="G48" s="146">
        <v>43124</v>
      </c>
      <c r="H48" s="146"/>
      <c r="I48" s="146">
        <v>43132</v>
      </c>
      <c r="J48" s="37">
        <f>NETWORKDAYS(Table2[[#This Row],[Start Date]],Table2[[#This Row],[Resolution Date]])</f>
        <v>7</v>
      </c>
      <c r="K48" s="29" t="s">
        <v>14</v>
      </c>
      <c r="L48" s="35" t="s">
        <v>13</v>
      </c>
      <c r="M48" s="2" t="s">
        <v>982</v>
      </c>
      <c r="N48" s="19" t="s">
        <v>894</v>
      </c>
      <c r="O48" s="23">
        <f t="shared" si="0"/>
        <v>4</v>
      </c>
      <c r="P48" s="25" t="b">
        <v>0</v>
      </c>
      <c r="Q48" s="29" t="s">
        <v>25</v>
      </c>
      <c r="R48" s="35" t="s">
        <v>7</v>
      </c>
      <c r="S48" s="288" t="s">
        <v>257</v>
      </c>
      <c r="T48" s="141" t="s">
        <v>1218</v>
      </c>
      <c r="U48" s="9"/>
      <c r="V48" s="9"/>
      <c r="W48" s="9"/>
      <c r="X48" s="9"/>
      <c r="Y48" s="9"/>
      <c r="Z48" s="9"/>
    </row>
    <row r="49" spans="1:26" ht="99.75" hidden="1" x14ac:dyDescent="0.25">
      <c r="A49" s="35">
        <v>48</v>
      </c>
      <c r="B49" s="23" t="s">
        <v>38</v>
      </c>
      <c r="C49" s="275" t="s">
        <v>904</v>
      </c>
      <c r="D49" s="29"/>
      <c r="E49" s="141" t="s">
        <v>903</v>
      </c>
      <c r="F49" s="164" t="s">
        <v>882</v>
      </c>
      <c r="G49" s="146">
        <v>43124</v>
      </c>
      <c r="H49" s="146"/>
      <c r="I49" s="146">
        <v>43124</v>
      </c>
      <c r="J49" s="37">
        <f>NETWORKDAYS(Table2[[#This Row],[Start Date]],Table2[[#This Row],[Resolution Date]])</f>
        <v>1</v>
      </c>
      <c r="K49" s="29" t="s">
        <v>14</v>
      </c>
      <c r="L49" s="35" t="s">
        <v>13</v>
      </c>
      <c r="M49" s="2" t="s">
        <v>978</v>
      </c>
      <c r="N49" s="19" t="s">
        <v>894</v>
      </c>
      <c r="O49" s="23">
        <f t="shared" si="0"/>
        <v>4</v>
      </c>
      <c r="P49" s="25" t="b">
        <v>0</v>
      </c>
      <c r="Q49" s="29" t="s">
        <v>25</v>
      </c>
      <c r="R49" s="35" t="s">
        <v>7</v>
      </c>
      <c r="S49" s="288"/>
      <c r="T49" s="141" t="s">
        <v>1214</v>
      </c>
      <c r="U49" s="9"/>
      <c r="V49" s="9"/>
      <c r="W49" s="9"/>
      <c r="X49" s="9"/>
      <c r="Y49" s="9"/>
      <c r="Z49" s="9"/>
    </row>
    <row r="50" spans="1:26" ht="28.5" hidden="1" x14ac:dyDescent="0.25">
      <c r="A50" s="35">
        <v>49</v>
      </c>
      <c r="B50" s="23" t="s">
        <v>910</v>
      </c>
      <c r="C50" s="29" t="s">
        <v>905</v>
      </c>
      <c r="D50" s="29"/>
      <c r="E50" s="141" t="s">
        <v>907</v>
      </c>
      <c r="F50" s="164" t="s">
        <v>914</v>
      </c>
      <c r="G50" s="146">
        <v>43125</v>
      </c>
      <c r="H50" s="146"/>
      <c r="I50" s="146">
        <v>43125</v>
      </c>
      <c r="J50" s="37">
        <f>NETWORKDAYS(Table2[[#This Row],[Start Date]],Table2[[#This Row],[Resolution Date]])</f>
        <v>1</v>
      </c>
      <c r="K50" s="29" t="s">
        <v>14</v>
      </c>
      <c r="L50" s="35" t="s">
        <v>13</v>
      </c>
      <c r="M50" s="2" t="s">
        <v>921</v>
      </c>
      <c r="N50" s="19" t="s">
        <v>906</v>
      </c>
      <c r="O50" s="23">
        <f t="shared" si="0"/>
        <v>4</v>
      </c>
      <c r="P50" s="25" t="b">
        <v>0</v>
      </c>
      <c r="Q50" s="29" t="s">
        <v>25</v>
      </c>
      <c r="R50" s="35" t="s">
        <v>7</v>
      </c>
      <c r="S50" s="288" t="s">
        <v>257</v>
      </c>
      <c r="T50" s="141" t="s">
        <v>1237</v>
      </c>
      <c r="U50" s="9"/>
      <c r="V50" s="9"/>
      <c r="W50" s="9"/>
      <c r="X50" s="9"/>
      <c r="Y50" s="9"/>
      <c r="Z50" s="9"/>
    </row>
    <row r="51" spans="1:26" ht="114" hidden="1" x14ac:dyDescent="0.25">
      <c r="A51" s="35">
        <v>50</v>
      </c>
      <c r="B51" s="23" t="s">
        <v>38</v>
      </c>
      <c r="C51" s="275" t="s">
        <v>908</v>
      </c>
      <c r="D51" s="29"/>
      <c r="E51" s="141" t="s">
        <v>909</v>
      </c>
      <c r="F51" s="164" t="s">
        <v>882</v>
      </c>
      <c r="G51" s="146">
        <v>43125</v>
      </c>
      <c r="H51" s="146"/>
      <c r="I51" s="146">
        <v>43125</v>
      </c>
      <c r="J51" s="37">
        <v>5</v>
      </c>
      <c r="K51" s="29" t="s">
        <v>14</v>
      </c>
      <c r="L51" s="35" t="s">
        <v>13</v>
      </c>
      <c r="M51" s="2" t="s">
        <v>978</v>
      </c>
      <c r="N51" s="19" t="s">
        <v>894</v>
      </c>
      <c r="O51" s="23">
        <f t="shared" si="0"/>
        <v>4</v>
      </c>
      <c r="P51" s="25" t="b">
        <v>0</v>
      </c>
      <c r="Q51" s="29" t="s">
        <v>25</v>
      </c>
      <c r="R51" s="35" t="s">
        <v>7</v>
      </c>
      <c r="S51" s="288"/>
      <c r="T51" s="141" t="s">
        <v>1214</v>
      </c>
      <c r="U51" s="9"/>
      <c r="V51" s="9"/>
      <c r="W51" s="9"/>
      <c r="X51" s="9"/>
      <c r="Y51" s="9"/>
      <c r="Z51" s="9"/>
    </row>
    <row r="52" spans="1:26" ht="71.25" hidden="1" x14ac:dyDescent="0.25">
      <c r="A52" s="35">
        <v>51</v>
      </c>
      <c r="B52" s="23" t="s">
        <v>38</v>
      </c>
      <c r="C52" s="29" t="s">
        <v>911</v>
      </c>
      <c r="D52" s="29"/>
      <c r="E52" s="141" t="s">
        <v>912</v>
      </c>
      <c r="F52" s="164" t="s">
        <v>836</v>
      </c>
      <c r="G52" s="146">
        <v>43125</v>
      </c>
      <c r="H52" s="146"/>
      <c r="I52" s="146">
        <v>43130</v>
      </c>
      <c r="J52" s="37">
        <v>5</v>
      </c>
      <c r="K52" s="29" t="s">
        <v>14</v>
      </c>
      <c r="L52" s="35" t="s">
        <v>13</v>
      </c>
      <c r="M52" s="2" t="s">
        <v>952</v>
      </c>
      <c r="N52" s="19" t="s">
        <v>894</v>
      </c>
      <c r="O52" s="23">
        <f t="shared" si="0"/>
        <v>4</v>
      </c>
      <c r="P52" s="25" t="b">
        <v>0</v>
      </c>
      <c r="Q52" s="29" t="s">
        <v>25</v>
      </c>
      <c r="R52" s="35" t="s">
        <v>7</v>
      </c>
      <c r="S52" s="288" t="s">
        <v>257</v>
      </c>
      <c r="T52" s="141" t="s">
        <v>1218</v>
      </c>
      <c r="U52" s="9"/>
      <c r="V52" s="9"/>
      <c r="W52" s="9"/>
      <c r="X52" s="9"/>
      <c r="Y52" s="9"/>
      <c r="Z52" s="9"/>
    </row>
    <row r="53" spans="1:26" ht="57" hidden="1" x14ac:dyDescent="0.25">
      <c r="A53" s="35">
        <v>52</v>
      </c>
      <c r="B53" s="23" t="s">
        <v>38</v>
      </c>
      <c r="C53" s="29" t="s">
        <v>927</v>
      </c>
      <c r="D53" s="29"/>
      <c r="E53" s="141" t="s">
        <v>928</v>
      </c>
      <c r="F53" s="164" t="s">
        <v>1023</v>
      </c>
      <c r="G53" s="146">
        <v>43125</v>
      </c>
      <c r="H53" s="146"/>
      <c r="I53" s="146">
        <v>43143</v>
      </c>
      <c r="J53" s="37">
        <f>NETWORKDAYS(Table2[[#This Row],[Start Date]],Table2[[#This Row],[Resolution Date]])</f>
        <v>13</v>
      </c>
      <c r="K53" s="29" t="s">
        <v>14</v>
      </c>
      <c r="L53" s="35" t="s">
        <v>13</v>
      </c>
      <c r="M53" s="2" t="s">
        <v>1011</v>
      </c>
      <c r="N53" s="19" t="s">
        <v>894</v>
      </c>
      <c r="O53" s="23">
        <f t="shared" si="0"/>
        <v>4</v>
      </c>
      <c r="P53" s="25" t="b">
        <v>0</v>
      </c>
      <c r="Q53" s="29" t="s">
        <v>25</v>
      </c>
      <c r="R53" s="35" t="s">
        <v>7</v>
      </c>
      <c r="S53" s="288" t="s">
        <v>257</v>
      </c>
      <c r="T53" s="141"/>
      <c r="U53" s="9"/>
      <c r="V53" s="9"/>
      <c r="W53" s="9"/>
      <c r="X53" s="9"/>
      <c r="Y53" s="9"/>
      <c r="Z53" s="9"/>
    </row>
    <row r="54" spans="1:26" ht="57" hidden="1" x14ac:dyDescent="0.25">
      <c r="A54" s="35">
        <v>53</v>
      </c>
      <c r="B54" s="23" t="s">
        <v>38</v>
      </c>
      <c r="C54" s="29" t="s">
        <v>929</v>
      </c>
      <c r="D54" s="29"/>
      <c r="E54" s="141" t="s">
        <v>930</v>
      </c>
      <c r="F54" s="164"/>
      <c r="G54" s="146">
        <v>43125</v>
      </c>
      <c r="H54" s="146"/>
      <c r="I54" s="146">
        <v>43125</v>
      </c>
      <c r="J54" s="37">
        <v>5</v>
      </c>
      <c r="K54" s="29" t="s">
        <v>14</v>
      </c>
      <c r="L54" s="35" t="s">
        <v>13</v>
      </c>
      <c r="M54" s="2" t="s">
        <v>955</v>
      </c>
      <c r="N54" s="19" t="s">
        <v>871</v>
      </c>
      <c r="O54" s="23">
        <f t="shared" si="0"/>
        <v>4</v>
      </c>
      <c r="P54" s="25" t="b">
        <v>0</v>
      </c>
      <c r="Q54" s="29" t="s">
        <v>25</v>
      </c>
      <c r="R54" s="35" t="s">
        <v>7</v>
      </c>
      <c r="S54" s="288" t="s">
        <v>257</v>
      </c>
      <c r="T54" s="141"/>
      <c r="U54" s="9"/>
      <c r="V54" s="9"/>
      <c r="W54" s="9"/>
      <c r="X54" s="9"/>
      <c r="Y54" s="9"/>
      <c r="Z54" s="9"/>
    </row>
    <row r="55" spans="1:26" ht="42.75" hidden="1" x14ac:dyDescent="0.25">
      <c r="A55" s="35">
        <v>54</v>
      </c>
      <c r="B55" s="23" t="s">
        <v>38</v>
      </c>
      <c r="C55" s="29" t="s">
        <v>932</v>
      </c>
      <c r="D55" s="29"/>
      <c r="E55" s="141" t="s">
        <v>931</v>
      </c>
      <c r="F55" s="164" t="s">
        <v>970</v>
      </c>
      <c r="G55" s="146">
        <v>43127</v>
      </c>
      <c r="H55" s="146"/>
      <c r="I55" s="146">
        <v>43139</v>
      </c>
      <c r="J55" s="37">
        <f>NETWORKDAYS(Table2[[#This Row],[Start Date]],Table2[[#This Row],[Resolution Date]])</f>
        <v>9</v>
      </c>
      <c r="K55" s="29" t="s">
        <v>14</v>
      </c>
      <c r="L55" s="35" t="s">
        <v>13</v>
      </c>
      <c r="M55" s="2" t="s">
        <v>1014</v>
      </c>
      <c r="N55" s="19" t="s">
        <v>704</v>
      </c>
      <c r="O55" s="23">
        <f t="shared" si="0"/>
        <v>4</v>
      </c>
      <c r="P55" s="25" t="b">
        <v>0</v>
      </c>
      <c r="Q55" s="29" t="s">
        <v>25</v>
      </c>
      <c r="R55" s="35" t="s">
        <v>7</v>
      </c>
      <c r="S55" s="288" t="s">
        <v>257</v>
      </c>
      <c r="T55" s="141"/>
      <c r="U55" s="9"/>
      <c r="V55" s="9"/>
      <c r="W55" s="9"/>
      <c r="X55" s="9"/>
      <c r="Y55" s="9"/>
      <c r="Z55" s="9"/>
    </row>
    <row r="56" spans="1:26" ht="71.25" hidden="1" x14ac:dyDescent="0.25">
      <c r="A56" s="35">
        <v>55</v>
      </c>
      <c r="B56" s="23" t="s">
        <v>38</v>
      </c>
      <c r="C56" s="29" t="s">
        <v>934</v>
      </c>
      <c r="D56" s="29"/>
      <c r="E56" s="141" t="s">
        <v>933</v>
      </c>
      <c r="F56" s="164" t="s">
        <v>950</v>
      </c>
      <c r="G56" s="146">
        <v>43127</v>
      </c>
      <c r="H56" s="146"/>
      <c r="I56" s="182">
        <v>43133</v>
      </c>
      <c r="J56" s="37">
        <v>5</v>
      </c>
      <c r="K56" s="29" t="s">
        <v>14</v>
      </c>
      <c r="L56" s="35" t="s">
        <v>13</v>
      </c>
      <c r="M56" s="2" t="s">
        <v>983</v>
      </c>
      <c r="N56" s="19" t="s">
        <v>704</v>
      </c>
      <c r="O56" s="23">
        <f t="shared" si="0"/>
        <v>4</v>
      </c>
      <c r="P56" s="25" t="b">
        <v>0</v>
      </c>
      <c r="Q56" s="29" t="s">
        <v>25</v>
      </c>
      <c r="R56" s="35" t="s">
        <v>7</v>
      </c>
      <c r="S56" s="288" t="s">
        <v>257</v>
      </c>
      <c r="T56" s="141"/>
      <c r="U56" s="9"/>
      <c r="V56" s="9"/>
      <c r="W56" s="9"/>
      <c r="X56" s="9"/>
      <c r="Y56" s="9"/>
      <c r="Z56" s="9"/>
    </row>
    <row r="57" spans="1:26" ht="71.25" hidden="1" x14ac:dyDescent="0.25">
      <c r="A57" s="35">
        <v>56</v>
      </c>
      <c r="B57" s="23" t="s">
        <v>38</v>
      </c>
      <c r="C57" s="275" t="s">
        <v>936</v>
      </c>
      <c r="D57" s="29"/>
      <c r="E57" s="141" t="s">
        <v>935</v>
      </c>
      <c r="F57" s="164" t="s">
        <v>971</v>
      </c>
      <c r="G57" s="146">
        <v>43127</v>
      </c>
      <c r="H57" s="146"/>
      <c r="I57" s="146">
        <v>43144</v>
      </c>
      <c r="J57" s="37">
        <v>5</v>
      </c>
      <c r="K57" s="29" t="s">
        <v>14</v>
      </c>
      <c r="L57" s="35" t="s">
        <v>13</v>
      </c>
      <c r="M57" s="2" t="s">
        <v>1019</v>
      </c>
      <c r="N57" s="19" t="s">
        <v>704</v>
      </c>
      <c r="O57" s="23">
        <f t="shared" si="0"/>
        <v>4</v>
      </c>
      <c r="P57" s="25" t="b">
        <v>0</v>
      </c>
      <c r="Q57" s="29" t="s">
        <v>25</v>
      </c>
      <c r="R57" s="35" t="s">
        <v>7</v>
      </c>
      <c r="S57" s="288" t="s">
        <v>257</v>
      </c>
      <c r="T57" s="141" t="s">
        <v>1253</v>
      </c>
      <c r="U57" s="9"/>
      <c r="V57" s="9"/>
      <c r="W57" s="9"/>
      <c r="X57" s="9"/>
      <c r="Y57" s="9"/>
      <c r="Z57" s="9"/>
    </row>
    <row r="58" spans="1:26" ht="57" hidden="1" x14ac:dyDescent="0.25">
      <c r="A58" s="35">
        <v>57</v>
      </c>
      <c r="B58" s="23" t="s">
        <v>38</v>
      </c>
      <c r="C58" s="29" t="s">
        <v>938</v>
      </c>
      <c r="D58" s="29"/>
      <c r="E58" s="141" t="s">
        <v>937</v>
      </c>
      <c r="F58" s="164" t="s">
        <v>838</v>
      </c>
      <c r="G58" s="146">
        <v>43127</v>
      </c>
      <c r="H58" s="146"/>
      <c r="I58" s="146">
        <v>43130</v>
      </c>
      <c r="J58" s="37">
        <v>5</v>
      </c>
      <c r="K58" s="29" t="s">
        <v>14</v>
      </c>
      <c r="L58" s="35" t="s">
        <v>13</v>
      </c>
      <c r="M58" s="2" t="s">
        <v>951</v>
      </c>
      <c r="N58" s="19" t="s">
        <v>704</v>
      </c>
      <c r="O58" s="23">
        <f t="shared" si="0"/>
        <v>4</v>
      </c>
      <c r="P58" s="25" t="b">
        <v>0</v>
      </c>
      <c r="Q58" s="29" t="s">
        <v>25</v>
      </c>
      <c r="R58" s="35" t="s">
        <v>7</v>
      </c>
      <c r="S58" s="288" t="s">
        <v>257</v>
      </c>
      <c r="T58" s="141"/>
      <c r="U58" s="9"/>
      <c r="V58" s="9"/>
      <c r="W58" s="9"/>
      <c r="X58" s="9"/>
      <c r="Y58" s="9"/>
      <c r="Z58" s="9"/>
    </row>
    <row r="59" spans="1:26" ht="114" hidden="1" x14ac:dyDescent="0.25">
      <c r="A59" s="35">
        <v>58</v>
      </c>
      <c r="B59" s="23" t="s">
        <v>38</v>
      </c>
      <c r="C59" s="29" t="s">
        <v>939</v>
      </c>
      <c r="D59" s="29"/>
      <c r="E59" s="141" t="s">
        <v>940</v>
      </c>
      <c r="F59" s="164" t="s">
        <v>979</v>
      </c>
      <c r="G59" s="146">
        <v>43129</v>
      </c>
      <c r="H59" s="146"/>
      <c r="I59" s="146">
        <v>43137</v>
      </c>
      <c r="J59" s="37">
        <f>NETWORKDAYS(Table2[[#This Row],[Start Date]],Table2[[#This Row],[Resolution Date]])</f>
        <v>7</v>
      </c>
      <c r="K59" s="29" t="s">
        <v>14</v>
      </c>
      <c r="L59" s="35" t="s">
        <v>13</v>
      </c>
      <c r="M59" s="2" t="s">
        <v>1011</v>
      </c>
      <c r="N59" s="19" t="s">
        <v>871</v>
      </c>
      <c r="O59" s="23">
        <f t="shared" si="0"/>
        <v>5</v>
      </c>
      <c r="P59" s="25" t="b">
        <v>0</v>
      </c>
      <c r="Q59" s="29" t="s">
        <v>25</v>
      </c>
      <c r="R59" s="35" t="s">
        <v>7</v>
      </c>
      <c r="S59" s="288" t="s">
        <v>257</v>
      </c>
      <c r="T59" s="141" t="s">
        <v>1213</v>
      </c>
      <c r="U59" s="9"/>
      <c r="V59" s="9"/>
      <c r="W59" s="9"/>
      <c r="X59" s="9"/>
      <c r="Y59" s="9"/>
      <c r="Z59" s="9"/>
    </row>
    <row r="60" spans="1:26" ht="57" hidden="1" x14ac:dyDescent="0.25">
      <c r="A60" s="35">
        <v>59</v>
      </c>
      <c r="B60" s="23" t="s">
        <v>38</v>
      </c>
      <c r="C60" s="275" t="s">
        <v>944</v>
      </c>
      <c r="D60" s="29"/>
      <c r="E60" s="141" t="s">
        <v>945</v>
      </c>
      <c r="F60" s="164" t="s">
        <v>882</v>
      </c>
      <c r="G60" s="146">
        <v>43129</v>
      </c>
      <c r="H60" s="146"/>
      <c r="I60" s="146">
        <v>43129</v>
      </c>
      <c r="J60" s="37">
        <v>1</v>
      </c>
      <c r="K60" s="29" t="s">
        <v>14</v>
      </c>
      <c r="L60" s="35" t="s">
        <v>13</v>
      </c>
      <c r="M60" s="2" t="s">
        <v>978</v>
      </c>
      <c r="N60" s="19" t="s">
        <v>704</v>
      </c>
      <c r="O60" s="23">
        <f t="shared" si="0"/>
        <v>5</v>
      </c>
      <c r="P60" s="25" t="b">
        <v>0</v>
      </c>
      <c r="Q60" s="29" t="s">
        <v>25</v>
      </c>
      <c r="R60" s="35" t="s">
        <v>7</v>
      </c>
      <c r="S60" s="288"/>
      <c r="T60" s="141"/>
      <c r="U60" s="9"/>
      <c r="V60" s="9"/>
      <c r="W60" s="9"/>
      <c r="X60" s="9"/>
      <c r="Y60" s="9"/>
      <c r="Z60" s="9"/>
    </row>
    <row r="61" spans="1:26" ht="99.75" hidden="1" x14ac:dyDescent="0.25">
      <c r="A61" s="35">
        <v>60</v>
      </c>
      <c r="B61" s="23" t="s">
        <v>38</v>
      </c>
      <c r="C61" s="29" t="s">
        <v>947</v>
      </c>
      <c r="D61" s="29"/>
      <c r="E61" s="141" t="s">
        <v>946</v>
      </c>
      <c r="F61" s="164" t="s">
        <v>836</v>
      </c>
      <c r="G61" s="146">
        <v>43129</v>
      </c>
      <c r="H61" s="146"/>
      <c r="I61" s="146">
        <v>43133</v>
      </c>
      <c r="J61" s="37">
        <f>NETWORKDAYS(Table2[[#This Row],[Start Date]],Table2[[#This Row],[Resolution Date]])</f>
        <v>5</v>
      </c>
      <c r="K61" s="29" t="s">
        <v>14</v>
      </c>
      <c r="L61" s="35" t="s">
        <v>13</v>
      </c>
      <c r="M61" s="2"/>
      <c r="N61" s="19" t="s">
        <v>855</v>
      </c>
      <c r="O61" s="23">
        <f t="shared" si="0"/>
        <v>5</v>
      </c>
      <c r="P61" s="25" t="b">
        <v>0</v>
      </c>
      <c r="Q61" s="29" t="s">
        <v>25</v>
      </c>
      <c r="R61" s="35" t="s">
        <v>7</v>
      </c>
      <c r="S61" s="288" t="s">
        <v>257</v>
      </c>
      <c r="T61" s="141"/>
      <c r="U61" s="9"/>
      <c r="V61" s="9"/>
      <c r="W61" s="9"/>
      <c r="X61" s="9"/>
      <c r="Y61" s="9"/>
      <c r="Z61" s="9"/>
    </row>
    <row r="62" spans="1:26" ht="42.75" hidden="1" x14ac:dyDescent="0.25">
      <c r="A62" s="35">
        <v>61</v>
      </c>
      <c r="B62" s="23" t="s">
        <v>37</v>
      </c>
      <c r="C62" s="29" t="s">
        <v>949</v>
      </c>
      <c r="D62" s="29"/>
      <c r="E62" s="141" t="s">
        <v>948</v>
      </c>
      <c r="F62" s="164" t="s">
        <v>836</v>
      </c>
      <c r="G62" s="146">
        <v>43130</v>
      </c>
      <c r="H62" s="146"/>
      <c r="I62" s="146">
        <v>43130</v>
      </c>
      <c r="J62" s="37">
        <f>NETWORKDAYS(Table2[[#This Row],[Start Date]],Table2[[#This Row],[Resolution Date]])</f>
        <v>1</v>
      </c>
      <c r="K62" s="29" t="s">
        <v>14</v>
      </c>
      <c r="L62" s="35" t="s">
        <v>13</v>
      </c>
      <c r="M62" s="2" t="s">
        <v>953</v>
      </c>
      <c r="N62" s="19" t="s">
        <v>747</v>
      </c>
      <c r="O62" s="23">
        <f t="shared" si="0"/>
        <v>5</v>
      </c>
      <c r="P62" s="25" t="b">
        <v>0</v>
      </c>
      <c r="Q62" s="29" t="s">
        <v>25</v>
      </c>
      <c r="R62" s="35" t="s">
        <v>7</v>
      </c>
      <c r="S62" s="288" t="s">
        <v>257</v>
      </c>
      <c r="T62" s="141"/>
      <c r="U62" s="9"/>
      <c r="V62" s="9"/>
      <c r="W62" s="9"/>
      <c r="X62" s="9"/>
      <c r="Y62" s="9"/>
      <c r="Z62" s="9"/>
    </row>
    <row r="63" spans="1:26" ht="28.5" hidden="1" x14ac:dyDescent="0.25">
      <c r="A63" s="35">
        <v>62</v>
      </c>
      <c r="B63" s="23" t="s">
        <v>38</v>
      </c>
      <c r="C63" s="29" t="s">
        <v>963</v>
      </c>
      <c r="D63" s="29"/>
      <c r="E63" s="141" t="s">
        <v>964</v>
      </c>
      <c r="F63" s="164" t="s">
        <v>836</v>
      </c>
      <c r="G63" s="146">
        <v>43130</v>
      </c>
      <c r="H63" s="146"/>
      <c r="I63" s="146">
        <v>43130</v>
      </c>
      <c r="J63" s="37">
        <f>NETWORKDAYS(Table2[[#This Row],[Start Date]],Table2[[#This Row],[Resolution Date]])</f>
        <v>1</v>
      </c>
      <c r="K63" s="29" t="s">
        <v>14</v>
      </c>
      <c r="L63" s="35" t="s">
        <v>13</v>
      </c>
      <c r="M63" s="2" t="s">
        <v>966</v>
      </c>
      <c r="N63" s="19" t="s">
        <v>965</v>
      </c>
      <c r="O63" s="23">
        <f t="shared" si="0"/>
        <v>5</v>
      </c>
      <c r="P63" s="25" t="b">
        <v>0</v>
      </c>
      <c r="Q63" s="29" t="s">
        <v>25</v>
      </c>
      <c r="R63" s="35" t="s">
        <v>7</v>
      </c>
      <c r="S63" s="288" t="s">
        <v>257</v>
      </c>
      <c r="T63" s="141"/>
      <c r="U63" s="9"/>
      <c r="V63" s="9"/>
      <c r="W63" s="9"/>
      <c r="X63" s="9"/>
      <c r="Y63" s="9"/>
      <c r="Z63" s="9"/>
    </row>
    <row r="64" spans="1:26" ht="71.25" hidden="1" x14ac:dyDescent="0.25">
      <c r="A64" s="35">
        <v>63</v>
      </c>
      <c r="B64" s="23" t="s">
        <v>38</v>
      </c>
      <c r="C64" s="29" t="s">
        <v>967</v>
      </c>
      <c r="D64" s="29"/>
      <c r="E64" s="141" t="s">
        <v>968</v>
      </c>
      <c r="F64" s="164" t="s">
        <v>926</v>
      </c>
      <c r="G64" s="146">
        <v>43131</v>
      </c>
      <c r="H64" s="146"/>
      <c r="I64" s="182">
        <v>43150</v>
      </c>
      <c r="J64" s="37">
        <f>NETWORKDAYS(Table2[[#This Row],[Start Date]],Table2[[#This Row],[Resolution Date]])</f>
        <v>14</v>
      </c>
      <c r="K64" s="29" t="s">
        <v>14</v>
      </c>
      <c r="L64" s="35" t="s">
        <v>13</v>
      </c>
      <c r="M64" s="2" t="s">
        <v>1049</v>
      </c>
      <c r="N64" s="19" t="s">
        <v>704</v>
      </c>
      <c r="O64" s="23">
        <f t="shared" si="0"/>
        <v>5</v>
      </c>
      <c r="P64" s="25" t="b">
        <v>0</v>
      </c>
      <c r="Q64" s="29" t="s">
        <v>25</v>
      </c>
      <c r="R64" s="35" t="s">
        <v>7</v>
      </c>
      <c r="S64" s="288" t="s">
        <v>257</v>
      </c>
      <c r="T64" s="141" t="s">
        <v>1211</v>
      </c>
      <c r="U64" s="32"/>
      <c r="V64" s="33"/>
      <c r="W64" s="33"/>
      <c r="X64" s="9"/>
      <c r="Y64" s="9"/>
      <c r="Z64" s="9"/>
    </row>
    <row r="65" spans="1:26" ht="85.5" hidden="1" x14ac:dyDescent="0.25">
      <c r="A65" s="35">
        <v>64</v>
      </c>
      <c r="B65" s="23" t="s">
        <v>38</v>
      </c>
      <c r="C65" s="29" t="s">
        <v>973</v>
      </c>
      <c r="D65" s="29"/>
      <c r="E65" s="141" t="s">
        <v>974</v>
      </c>
      <c r="F65" s="183"/>
      <c r="G65" s="182">
        <v>43132</v>
      </c>
      <c r="H65" s="182"/>
      <c r="I65" s="182">
        <v>43132</v>
      </c>
      <c r="J65" s="37">
        <f>NETWORKDAYS(Table2[[#This Row],[Start Date]],Table2[[#This Row],[Resolution Date]])</f>
        <v>1</v>
      </c>
      <c r="K65" s="29" t="s">
        <v>14</v>
      </c>
      <c r="L65" s="35" t="s">
        <v>12</v>
      </c>
      <c r="M65" s="184" t="s">
        <v>976</v>
      </c>
      <c r="N65" s="19" t="s">
        <v>704</v>
      </c>
      <c r="O65" s="23">
        <f t="shared" si="0"/>
        <v>5</v>
      </c>
      <c r="P65" s="25" t="b">
        <v>0</v>
      </c>
      <c r="Q65" s="29" t="s">
        <v>25</v>
      </c>
      <c r="R65" s="35" t="s">
        <v>7</v>
      </c>
      <c r="S65" s="288" t="s">
        <v>257</v>
      </c>
      <c r="T65" s="141"/>
      <c r="U65" s="32"/>
      <c r="V65" s="33"/>
      <c r="W65" s="33"/>
      <c r="X65" s="9"/>
      <c r="Y65" s="9"/>
      <c r="Z65" s="9"/>
    </row>
    <row r="66" spans="1:26" ht="99.75" hidden="1" x14ac:dyDescent="0.25">
      <c r="A66" s="35">
        <v>65</v>
      </c>
      <c r="B66" s="23" t="s">
        <v>37</v>
      </c>
      <c r="C66" s="29" t="s">
        <v>984</v>
      </c>
      <c r="D66" s="29"/>
      <c r="E66" s="141" t="s">
        <v>977</v>
      </c>
      <c r="F66" s="164" t="s">
        <v>838</v>
      </c>
      <c r="G66" s="182">
        <v>43132</v>
      </c>
      <c r="H66" s="182"/>
      <c r="I66" s="185">
        <v>43138</v>
      </c>
      <c r="J66" s="37">
        <f>NETWORKDAYS(Table2[[#This Row],[Start Date]],Table2[[#This Row],[Resolution Date]])</f>
        <v>5</v>
      </c>
      <c r="K66" s="186" t="s">
        <v>14</v>
      </c>
      <c r="L66" s="35" t="s">
        <v>13</v>
      </c>
      <c r="M66" s="184" t="s">
        <v>1012</v>
      </c>
      <c r="N66" s="19" t="s">
        <v>747</v>
      </c>
      <c r="O66" s="23">
        <f t="shared" ref="O66:O129" si="1">WEEKNUM(G66,1)</f>
        <v>5</v>
      </c>
      <c r="P66" s="25" t="b">
        <v>0</v>
      </c>
      <c r="Q66" s="29" t="s">
        <v>25</v>
      </c>
      <c r="R66" s="35" t="s">
        <v>7</v>
      </c>
      <c r="S66" s="288" t="s">
        <v>257</v>
      </c>
      <c r="T66" s="141" t="s">
        <v>1211</v>
      </c>
      <c r="U66" s="32"/>
      <c r="V66" s="33"/>
      <c r="W66" s="33"/>
      <c r="X66" s="9"/>
      <c r="Y66" s="9"/>
      <c r="Z66" s="9"/>
    </row>
    <row r="67" spans="1:26" ht="85.5" hidden="1" x14ac:dyDescent="0.25">
      <c r="A67" s="35">
        <v>66</v>
      </c>
      <c r="B67" s="23" t="s">
        <v>38</v>
      </c>
      <c r="C67" s="29" t="s">
        <v>985</v>
      </c>
      <c r="D67" s="29"/>
      <c r="E67" s="2" t="s">
        <v>986</v>
      </c>
      <c r="F67" s="183" t="s">
        <v>990</v>
      </c>
      <c r="G67" s="182">
        <v>43133</v>
      </c>
      <c r="H67" s="182"/>
      <c r="I67" s="185">
        <v>43143</v>
      </c>
      <c r="J67" s="37">
        <f>NETWORKDAYS(Table2[[#This Row],[Start Date]],Table2[[#This Row],[Resolution Date]])</f>
        <v>7</v>
      </c>
      <c r="K67" s="186" t="s">
        <v>14</v>
      </c>
      <c r="L67" s="35" t="s">
        <v>13</v>
      </c>
      <c r="M67" s="2" t="s">
        <v>1026</v>
      </c>
      <c r="N67" s="19" t="s">
        <v>704</v>
      </c>
      <c r="O67" s="23">
        <f t="shared" si="1"/>
        <v>5</v>
      </c>
      <c r="P67" s="25" t="b">
        <v>0</v>
      </c>
      <c r="Q67" s="29" t="s">
        <v>25</v>
      </c>
      <c r="R67" s="35" t="s">
        <v>7</v>
      </c>
      <c r="S67" s="162" t="s">
        <v>257</v>
      </c>
      <c r="T67" s="2" t="s">
        <v>1215</v>
      </c>
      <c r="U67" s="32"/>
      <c r="V67" s="33"/>
      <c r="W67" s="33"/>
      <c r="X67" s="9"/>
      <c r="Y67" s="9"/>
      <c r="Z67" s="9"/>
    </row>
    <row r="68" spans="1:26" ht="71.25" hidden="1" x14ac:dyDescent="0.25">
      <c r="A68" s="35">
        <v>67</v>
      </c>
      <c r="B68" s="35" t="s">
        <v>38</v>
      </c>
      <c r="C68" s="29" t="s">
        <v>987</v>
      </c>
      <c r="D68" s="29"/>
      <c r="E68" s="2" t="s">
        <v>988</v>
      </c>
      <c r="F68" s="183" t="s">
        <v>926</v>
      </c>
      <c r="G68" s="146">
        <v>43136</v>
      </c>
      <c r="H68" s="146"/>
      <c r="I68" s="146">
        <v>43157</v>
      </c>
      <c r="J68" s="37">
        <f>NETWORKDAYS(Table2[[#This Row],[Start Date]],Table2[[#This Row],[Resolution Date]])</f>
        <v>16</v>
      </c>
      <c r="K68" s="25" t="s">
        <v>14</v>
      </c>
      <c r="L68" s="35" t="s">
        <v>13</v>
      </c>
      <c r="M68" s="2" t="s">
        <v>1067</v>
      </c>
      <c r="N68" s="29" t="s">
        <v>704</v>
      </c>
      <c r="O68" s="23">
        <f t="shared" si="1"/>
        <v>6</v>
      </c>
      <c r="P68" s="25" t="b">
        <v>0</v>
      </c>
      <c r="Q68" s="29" t="s">
        <v>25</v>
      </c>
      <c r="R68" s="35" t="s">
        <v>7</v>
      </c>
      <c r="S68" s="162" t="s">
        <v>257</v>
      </c>
      <c r="T68" s="2" t="s">
        <v>1213</v>
      </c>
      <c r="U68" s="32"/>
      <c r="V68" s="33"/>
      <c r="W68" s="33"/>
      <c r="X68" s="9"/>
      <c r="Y68" s="9"/>
      <c r="Z68" s="9"/>
    </row>
    <row r="69" spans="1:26" ht="93" hidden="1" customHeight="1" x14ac:dyDescent="0.25">
      <c r="A69" s="35">
        <v>68</v>
      </c>
      <c r="B69" s="187" t="s">
        <v>37</v>
      </c>
      <c r="C69" s="183" t="s">
        <v>989</v>
      </c>
      <c r="D69" s="183"/>
      <c r="E69" s="184" t="s">
        <v>991</v>
      </c>
      <c r="F69" s="183" t="s">
        <v>1255</v>
      </c>
      <c r="G69" s="182">
        <v>43136</v>
      </c>
      <c r="H69" s="182"/>
      <c r="I69" s="185">
        <v>43138</v>
      </c>
      <c r="J69" s="37">
        <f>NETWORKDAYS(Table2[[#This Row],[Start Date]],Table2[[#This Row],[Resolution Date]])</f>
        <v>3</v>
      </c>
      <c r="K69" s="186" t="s">
        <v>14</v>
      </c>
      <c r="L69" s="187" t="s">
        <v>13</v>
      </c>
      <c r="M69" s="184" t="s">
        <v>1013</v>
      </c>
      <c r="N69" s="19" t="s">
        <v>747</v>
      </c>
      <c r="O69" s="23">
        <f t="shared" si="1"/>
        <v>6</v>
      </c>
      <c r="P69" s="186" t="b">
        <v>0</v>
      </c>
      <c r="Q69" s="183" t="s">
        <v>25</v>
      </c>
      <c r="R69" s="187" t="s">
        <v>7</v>
      </c>
      <c r="S69" s="162" t="s">
        <v>257</v>
      </c>
      <c r="T69" s="2" t="s">
        <v>1216</v>
      </c>
      <c r="U69" s="32"/>
      <c r="V69" s="33"/>
      <c r="W69" s="33"/>
      <c r="X69" s="9"/>
      <c r="Y69" s="9"/>
      <c r="Z69" s="9"/>
    </row>
    <row r="70" spans="1:26" ht="71.25" hidden="1" x14ac:dyDescent="0.25">
      <c r="A70" s="35">
        <v>69</v>
      </c>
      <c r="B70" s="35" t="s">
        <v>38</v>
      </c>
      <c r="C70" s="29" t="s">
        <v>996</v>
      </c>
      <c r="D70" s="29"/>
      <c r="E70" s="2" t="s">
        <v>995</v>
      </c>
      <c r="F70" s="183" t="s">
        <v>1043</v>
      </c>
      <c r="G70" s="146">
        <v>43136</v>
      </c>
      <c r="H70" s="146"/>
      <c r="I70" s="146">
        <v>43158</v>
      </c>
      <c r="J70" s="37">
        <f>NETWORKDAYS(Table2[[#This Row],[Start Date]],Table2[[#This Row],[Resolution Date]])</f>
        <v>17</v>
      </c>
      <c r="K70" s="25" t="s">
        <v>14</v>
      </c>
      <c r="L70" s="35" t="s">
        <v>13</v>
      </c>
      <c r="M70" s="2" t="s">
        <v>1074</v>
      </c>
      <c r="N70" s="29" t="s">
        <v>871</v>
      </c>
      <c r="O70" s="23">
        <f t="shared" si="1"/>
        <v>6</v>
      </c>
      <c r="P70" s="25" t="b">
        <v>0</v>
      </c>
      <c r="Q70" s="29" t="s">
        <v>25</v>
      </c>
      <c r="R70" s="35" t="s">
        <v>7</v>
      </c>
      <c r="S70" s="162" t="s">
        <v>257</v>
      </c>
      <c r="T70" s="2" t="s">
        <v>1252</v>
      </c>
      <c r="U70" s="32"/>
      <c r="V70" s="33"/>
      <c r="W70" s="33"/>
      <c r="X70" s="9"/>
      <c r="Y70" s="9"/>
      <c r="Z70" s="9"/>
    </row>
    <row r="71" spans="1:26" hidden="1" x14ac:dyDescent="0.25">
      <c r="A71" s="35">
        <v>70</v>
      </c>
      <c r="B71" s="187" t="s">
        <v>38</v>
      </c>
      <c r="C71" s="29" t="s">
        <v>997</v>
      </c>
      <c r="D71" s="29"/>
      <c r="E71" s="184" t="s">
        <v>998</v>
      </c>
      <c r="F71" s="183" t="s">
        <v>926</v>
      </c>
      <c r="G71" s="182">
        <v>43137</v>
      </c>
      <c r="H71" s="182"/>
      <c r="I71" s="185">
        <v>43152</v>
      </c>
      <c r="J71" s="37">
        <f>NETWORKDAYS(Table2[[#This Row],[Start Date]],Table2[[#This Row],[Resolution Date]])</f>
        <v>12</v>
      </c>
      <c r="K71" s="186" t="s">
        <v>14</v>
      </c>
      <c r="L71" s="187" t="s">
        <v>13</v>
      </c>
      <c r="M71" s="2" t="s">
        <v>1054</v>
      </c>
      <c r="N71" s="19" t="s">
        <v>704</v>
      </c>
      <c r="O71" s="23">
        <f t="shared" si="1"/>
        <v>6</v>
      </c>
      <c r="P71" s="186" t="b">
        <v>0</v>
      </c>
      <c r="Q71" s="183" t="s">
        <v>25</v>
      </c>
      <c r="R71" s="187" t="s">
        <v>7</v>
      </c>
      <c r="S71" s="162" t="s">
        <v>257</v>
      </c>
      <c r="T71" s="2" t="s">
        <v>1211</v>
      </c>
      <c r="U71" s="32"/>
      <c r="V71" s="33"/>
      <c r="W71" s="33"/>
      <c r="X71" s="9"/>
      <c r="Y71" s="9"/>
      <c r="Z71" s="9"/>
    </row>
    <row r="72" spans="1:26" ht="28.5" hidden="1" x14ac:dyDescent="0.25">
      <c r="A72" s="35">
        <v>71</v>
      </c>
      <c r="B72" s="187" t="s">
        <v>38</v>
      </c>
      <c r="C72" s="29" t="s">
        <v>999</v>
      </c>
      <c r="D72" s="29"/>
      <c r="E72" s="184" t="s">
        <v>1000</v>
      </c>
      <c r="F72" s="29" t="s">
        <v>862</v>
      </c>
      <c r="G72" s="182">
        <v>43137</v>
      </c>
      <c r="H72" s="182"/>
      <c r="I72" s="185">
        <v>43144</v>
      </c>
      <c r="J72" s="37">
        <f>NETWORKDAYS(Table2[[#This Row],[Start Date]],Table2[[#This Row],[Resolution Date]])</f>
        <v>6</v>
      </c>
      <c r="K72" s="186" t="s">
        <v>14</v>
      </c>
      <c r="L72" s="187" t="s">
        <v>13</v>
      </c>
      <c r="M72" s="2" t="s">
        <v>1027</v>
      </c>
      <c r="N72" s="19" t="s">
        <v>704</v>
      </c>
      <c r="O72" s="23">
        <f t="shared" si="1"/>
        <v>6</v>
      </c>
      <c r="P72" s="186" t="b">
        <v>0</v>
      </c>
      <c r="Q72" s="183" t="s">
        <v>25</v>
      </c>
      <c r="R72" s="187" t="s">
        <v>7</v>
      </c>
      <c r="S72" s="162" t="s">
        <v>257</v>
      </c>
      <c r="T72" s="2" t="s">
        <v>1217</v>
      </c>
      <c r="U72" s="32"/>
      <c r="V72" s="33"/>
      <c r="W72" s="33"/>
      <c r="X72" s="9"/>
      <c r="Y72" s="9"/>
      <c r="Z72" s="9"/>
    </row>
    <row r="73" spans="1:26" ht="99.75" hidden="1" x14ac:dyDescent="0.25">
      <c r="A73" s="35">
        <v>72</v>
      </c>
      <c r="B73" s="187" t="s">
        <v>38</v>
      </c>
      <c r="C73" s="29" t="s">
        <v>1001</v>
      </c>
      <c r="D73" s="29"/>
      <c r="E73" s="184" t="s">
        <v>1002</v>
      </c>
      <c r="F73" s="183" t="s">
        <v>992</v>
      </c>
      <c r="G73" s="182">
        <v>43137</v>
      </c>
      <c r="H73" s="182"/>
      <c r="I73" s="185">
        <v>43147</v>
      </c>
      <c r="J73" s="37">
        <f>NETWORKDAYS(Table2[[#This Row],[Start Date]],Table2[[#This Row],[Resolution Date]])</f>
        <v>9</v>
      </c>
      <c r="K73" s="186" t="s">
        <v>14</v>
      </c>
      <c r="L73" s="187" t="s">
        <v>13</v>
      </c>
      <c r="M73" s="2" t="s">
        <v>1027</v>
      </c>
      <c r="N73" s="19" t="s">
        <v>1044</v>
      </c>
      <c r="O73" s="23">
        <f t="shared" si="1"/>
        <v>6</v>
      </c>
      <c r="P73" s="186" t="b">
        <v>0</v>
      </c>
      <c r="Q73" s="183" t="s">
        <v>25</v>
      </c>
      <c r="R73" s="187" t="s">
        <v>7</v>
      </c>
      <c r="S73" s="162" t="s">
        <v>257</v>
      </c>
      <c r="T73" s="2" t="s">
        <v>1211</v>
      </c>
      <c r="U73" s="32"/>
      <c r="V73" s="33"/>
      <c r="W73" s="33"/>
      <c r="X73" s="9"/>
      <c r="Y73" s="9"/>
      <c r="Z73" s="9"/>
    </row>
    <row r="74" spans="1:26" ht="42.75" hidden="1" x14ac:dyDescent="0.25">
      <c r="A74" s="35">
        <v>73</v>
      </c>
      <c r="B74" s="187" t="s">
        <v>38</v>
      </c>
      <c r="C74" s="183" t="s">
        <v>1003</v>
      </c>
      <c r="D74" s="183"/>
      <c r="E74" s="184" t="s">
        <v>1004</v>
      </c>
      <c r="F74" s="29" t="s">
        <v>1021</v>
      </c>
      <c r="G74" s="182">
        <v>43137</v>
      </c>
      <c r="H74" s="182"/>
      <c r="I74" s="185">
        <v>43144</v>
      </c>
      <c r="J74" s="37">
        <f>NETWORKDAYS(Table2[[#This Row],[Start Date]],Table2[[#This Row],[Resolution Date]])</f>
        <v>6</v>
      </c>
      <c r="K74" s="186" t="s">
        <v>14</v>
      </c>
      <c r="L74" s="187" t="s">
        <v>13</v>
      </c>
      <c r="M74" s="2" t="s">
        <v>1019</v>
      </c>
      <c r="N74" s="19" t="s">
        <v>871</v>
      </c>
      <c r="O74" s="23">
        <f t="shared" si="1"/>
        <v>6</v>
      </c>
      <c r="P74" s="186" t="b">
        <v>0</v>
      </c>
      <c r="Q74" s="183" t="s">
        <v>25</v>
      </c>
      <c r="R74" s="187" t="s">
        <v>7</v>
      </c>
      <c r="S74" s="162" t="s">
        <v>257</v>
      </c>
      <c r="T74" s="184"/>
      <c r="U74" s="32"/>
      <c r="V74" s="33"/>
      <c r="W74" s="33"/>
      <c r="X74" s="9"/>
      <c r="Y74" s="9"/>
      <c r="Z74" s="9"/>
    </row>
    <row r="75" spans="1:26" ht="85.5" hidden="1" x14ac:dyDescent="0.25">
      <c r="A75" s="35">
        <v>74</v>
      </c>
      <c r="B75" s="187" t="s">
        <v>38</v>
      </c>
      <c r="C75" s="183" t="s">
        <v>1006</v>
      </c>
      <c r="D75" s="183"/>
      <c r="E75" s="184" t="s">
        <v>1005</v>
      </c>
      <c r="F75" s="183" t="s">
        <v>1009</v>
      </c>
      <c r="G75" s="182">
        <v>43137</v>
      </c>
      <c r="H75" s="182"/>
      <c r="I75" s="24">
        <v>43140</v>
      </c>
      <c r="J75" s="37">
        <v>3</v>
      </c>
      <c r="K75" s="186" t="s">
        <v>14</v>
      </c>
      <c r="L75" s="187" t="s">
        <v>13</v>
      </c>
      <c r="M75" s="2" t="s">
        <v>1025</v>
      </c>
      <c r="N75" s="19" t="s">
        <v>830</v>
      </c>
      <c r="O75" s="23">
        <f t="shared" si="1"/>
        <v>6</v>
      </c>
      <c r="P75" s="186" t="b">
        <v>0</v>
      </c>
      <c r="Q75" s="183" t="s">
        <v>25</v>
      </c>
      <c r="R75" s="187" t="s">
        <v>7</v>
      </c>
      <c r="S75" s="162" t="s">
        <v>257</v>
      </c>
      <c r="T75" s="184"/>
      <c r="U75" s="32"/>
      <c r="V75" s="33"/>
      <c r="W75" s="33"/>
      <c r="X75" s="9"/>
      <c r="Y75" s="9"/>
      <c r="Z75" s="9"/>
    </row>
    <row r="76" spans="1:26" ht="71.25" hidden="1" x14ac:dyDescent="0.25">
      <c r="A76" s="35">
        <v>75</v>
      </c>
      <c r="B76" s="187" t="s">
        <v>38</v>
      </c>
      <c r="C76" s="183" t="s">
        <v>1007</v>
      </c>
      <c r="D76" s="183"/>
      <c r="E76" s="184" t="s">
        <v>1008</v>
      </c>
      <c r="F76" s="183" t="s">
        <v>836</v>
      </c>
      <c r="G76" s="182">
        <v>43138</v>
      </c>
      <c r="H76" s="182"/>
      <c r="I76" s="185">
        <v>43139</v>
      </c>
      <c r="J76" s="37">
        <v>2</v>
      </c>
      <c r="K76" s="186" t="s">
        <v>14</v>
      </c>
      <c r="L76" s="187" t="s">
        <v>13</v>
      </c>
      <c r="M76" s="2" t="s">
        <v>1022</v>
      </c>
      <c r="N76" s="19" t="s">
        <v>894</v>
      </c>
      <c r="O76" s="23">
        <f t="shared" si="1"/>
        <v>6</v>
      </c>
      <c r="P76" s="186" t="b">
        <v>0</v>
      </c>
      <c r="Q76" s="183" t="s">
        <v>25</v>
      </c>
      <c r="R76" s="187" t="s">
        <v>7</v>
      </c>
      <c r="S76" s="162" t="s">
        <v>257</v>
      </c>
      <c r="T76" s="184"/>
      <c r="U76" s="32"/>
      <c r="V76" s="33"/>
      <c r="W76" s="33"/>
      <c r="X76" s="9"/>
      <c r="Y76" s="9"/>
      <c r="Z76" s="9"/>
    </row>
    <row r="77" spans="1:26" ht="57" hidden="1" x14ac:dyDescent="0.25">
      <c r="A77" s="35">
        <v>76</v>
      </c>
      <c r="B77" s="187" t="s">
        <v>38</v>
      </c>
      <c r="C77" s="29" t="s">
        <v>1015</v>
      </c>
      <c r="D77" s="29"/>
      <c r="E77" s="184" t="s">
        <v>1016</v>
      </c>
      <c r="F77" s="183" t="s">
        <v>862</v>
      </c>
      <c r="G77" s="182">
        <v>43138</v>
      </c>
      <c r="H77" s="182"/>
      <c r="I77" s="185">
        <v>43145</v>
      </c>
      <c r="J77" s="37">
        <f>NETWORKDAYS(Table2[[#This Row],[Start Date]],Table2[[#This Row],[Resolution Date]])</f>
        <v>6</v>
      </c>
      <c r="K77" s="186" t="s">
        <v>14</v>
      </c>
      <c r="L77" s="187" t="s">
        <v>13</v>
      </c>
      <c r="M77" s="2" t="s">
        <v>1042</v>
      </c>
      <c r="N77" s="19" t="s">
        <v>871</v>
      </c>
      <c r="O77" s="23">
        <f t="shared" si="1"/>
        <v>6</v>
      </c>
      <c r="P77" s="186" t="b">
        <v>0</v>
      </c>
      <c r="Q77" s="183" t="s">
        <v>25</v>
      </c>
      <c r="R77" s="187" t="s">
        <v>7</v>
      </c>
      <c r="S77" s="162" t="s">
        <v>257</v>
      </c>
      <c r="T77" s="2" t="s">
        <v>1211</v>
      </c>
      <c r="U77" s="32"/>
      <c r="V77" s="33"/>
      <c r="W77" s="33"/>
      <c r="X77" s="9"/>
      <c r="Y77" s="9"/>
      <c r="Z77" s="9"/>
    </row>
    <row r="78" spans="1:26" ht="71.25" hidden="1" x14ac:dyDescent="0.25">
      <c r="A78" s="35">
        <v>77</v>
      </c>
      <c r="B78" s="187" t="s">
        <v>38</v>
      </c>
      <c r="C78" s="29" t="s">
        <v>1017</v>
      </c>
      <c r="D78" s="29"/>
      <c r="E78" s="184" t="s">
        <v>1018</v>
      </c>
      <c r="F78" s="183" t="s">
        <v>1020</v>
      </c>
      <c r="G78" s="182">
        <v>43138</v>
      </c>
      <c r="H78" s="182"/>
      <c r="I78" s="185">
        <v>43139</v>
      </c>
      <c r="J78" s="37">
        <f>NETWORKDAYS(Table2[[#This Row],[Start Date]],Table2[[#This Row],[Resolution Date]])</f>
        <v>2</v>
      </c>
      <c r="K78" s="186" t="s">
        <v>14</v>
      </c>
      <c r="L78" s="187" t="s">
        <v>13</v>
      </c>
      <c r="M78" s="184" t="s">
        <v>1019</v>
      </c>
      <c r="N78" s="19" t="s">
        <v>894</v>
      </c>
      <c r="O78" s="23">
        <f t="shared" si="1"/>
        <v>6</v>
      </c>
      <c r="P78" s="186" t="b">
        <v>0</v>
      </c>
      <c r="Q78" s="183" t="s">
        <v>25</v>
      </c>
      <c r="R78" s="187" t="s">
        <v>7</v>
      </c>
      <c r="S78" s="162" t="s">
        <v>257</v>
      </c>
      <c r="T78" s="184"/>
      <c r="U78" s="32"/>
      <c r="V78" s="33"/>
      <c r="W78" s="33"/>
      <c r="X78" s="9"/>
      <c r="Y78" s="9"/>
      <c r="Z78" s="9"/>
    </row>
    <row r="79" spans="1:26" ht="28.5" hidden="1" x14ac:dyDescent="0.25">
      <c r="A79" s="35">
        <v>78</v>
      </c>
      <c r="B79" s="35" t="s">
        <v>38</v>
      </c>
      <c r="C79" s="29" t="s">
        <v>1028</v>
      </c>
      <c r="D79" s="29"/>
      <c r="E79" s="2" t="s">
        <v>1029</v>
      </c>
      <c r="F79" s="29" t="s">
        <v>926</v>
      </c>
      <c r="G79" s="146">
        <v>43144</v>
      </c>
      <c r="H79" s="146"/>
      <c r="I79" s="24">
        <v>43158</v>
      </c>
      <c r="J79" s="37">
        <f>NETWORKDAYS(Table2[[#This Row],[Start Date]],Table2[[#This Row],[Resolution Date]])</f>
        <v>11</v>
      </c>
      <c r="K79" s="25" t="s">
        <v>14</v>
      </c>
      <c r="L79" s="35" t="s">
        <v>13</v>
      </c>
      <c r="M79" s="2" t="s">
        <v>1076</v>
      </c>
      <c r="N79" s="29" t="s">
        <v>704</v>
      </c>
      <c r="O79" s="23">
        <f t="shared" si="1"/>
        <v>7</v>
      </c>
      <c r="P79" s="25" t="b">
        <v>0</v>
      </c>
      <c r="Q79" s="29" t="s">
        <v>25</v>
      </c>
      <c r="R79" s="35" t="s">
        <v>7</v>
      </c>
      <c r="S79" s="162" t="s">
        <v>257</v>
      </c>
      <c r="T79" s="2" t="s">
        <v>1223</v>
      </c>
      <c r="U79" s="32"/>
      <c r="V79" s="33"/>
      <c r="W79" s="33"/>
      <c r="X79" s="9"/>
      <c r="Y79" s="9"/>
      <c r="Z79" s="9"/>
    </row>
    <row r="80" spans="1:26" ht="42.75" hidden="1" x14ac:dyDescent="0.25">
      <c r="A80" s="35">
        <v>79</v>
      </c>
      <c r="B80" s="188" t="s">
        <v>38</v>
      </c>
      <c r="C80" s="148" t="s">
        <v>1033</v>
      </c>
      <c r="D80" s="148"/>
      <c r="E80" s="29" t="s">
        <v>1032</v>
      </c>
      <c r="F80" s="151" t="s">
        <v>1023</v>
      </c>
      <c r="G80" s="149">
        <v>43144</v>
      </c>
      <c r="H80" s="149"/>
      <c r="I80" s="150">
        <v>43151</v>
      </c>
      <c r="J80" s="37">
        <f>NETWORKDAYS(Table2[[#This Row],[Start Date]],Table2[[#This Row],[Resolution Date]])</f>
        <v>6</v>
      </c>
      <c r="K80" s="156" t="s">
        <v>14</v>
      </c>
      <c r="L80" s="187" t="s">
        <v>13</v>
      </c>
      <c r="M80" s="428" t="s">
        <v>1013</v>
      </c>
      <c r="N80" s="19" t="s">
        <v>894</v>
      </c>
      <c r="O80" s="23">
        <f t="shared" si="1"/>
        <v>7</v>
      </c>
      <c r="P80" s="156" t="b">
        <v>0</v>
      </c>
      <c r="Q80" s="29" t="s">
        <v>25</v>
      </c>
      <c r="R80" s="35" t="s">
        <v>7</v>
      </c>
      <c r="S80" s="162" t="s">
        <v>257</v>
      </c>
      <c r="T80" s="29" t="s">
        <v>1218</v>
      </c>
      <c r="U80" s="32"/>
      <c r="V80" s="33"/>
      <c r="W80" s="33"/>
      <c r="X80" s="9"/>
      <c r="Y80" s="9"/>
      <c r="Z80" s="9"/>
    </row>
    <row r="81" spans="1:26" ht="114" hidden="1" x14ac:dyDescent="0.25">
      <c r="A81" s="35">
        <v>80</v>
      </c>
      <c r="B81" s="35" t="s">
        <v>38</v>
      </c>
      <c r="C81" s="148" t="s">
        <v>1030</v>
      </c>
      <c r="D81" s="148"/>
      <c r="E81" s="2" t="s">
        <v>1031</v>
      </c>
      <c r="F81" s="29" t="s">
        <v>1073</v>
      </c>
      <c r="G81" s="146">
        <v>43145</v>
      </c>
      <c r="H81" s="146"/>
      <c r="I81" s="24">
        <v>43159</v>
      </c>
      <c r="J81" s="37">
        <f>NETWORKDAYS(Table2[[#This Row],[Start Date]],Table2[[#This Row],[Resolution Date]])</f>
        <v>11</v>
      </c>
      <c r="K81" s="25" t="s">
        <v>14</v>
      </c>
      <c r="L81" s="35" t="s">
        <v>13</v>
      </c>
      <c r="M81" s="428" t="s">
        <v>1081</v>
      </c>
      <c r="N81" s="29" t="s">
        <v>704</v>
      </c>
      <c r="O81" s="23">
        <f t="shared" si="1"/>
        <v>7</v>
      </c>
      <c r="P81" s="25" t="b">
        <v>0</v>
      </c>
      <c r="Q81" s="29" t="s">
        <v>25</v>
      </c>
      <c r="R81" s="35" t="s">
        <v>7</v>
      </c>
      <c r="S81" s="162" t="s">
        <v>257</v>
      </c>
      <c r="T81" s="2"/>
      <c r="U81" s="32"/>
      <c r="V81" s="33"/>
      <c r="W81" s="33"/>
      <c r="X81" s="9"/>
      <c r="Y81" s="9"/>
      <c r="Z81" s="9"/>
    </row>
    <row r="82" spans="1:26" ht="114" hidden="1" x14ac:dyDescent="0.25">
      <c r="A82" s="35">
        <v>81</v>
      </c>
      <c r="B82" s="35" t="s">
        <v>38</v>
      </c>
      <c r="C82" s="152" t="s">
        <v>1034</v>
      </c>
      <c r="D82" s="152"/>
      <c r="E82" s="2" t="s">
        <v>1035</v>
      </c>
      <c r="F82" s="29" t="s">
        <v>1023</v>
      </c>
      <c r="G82" s="146">
        <v>43145</v>
      </c>
      <c r="H82" s="146"/>
      <c r="I82" s="24">
        <v>43159</v>
      </c>
      <c r="J82" s="37">
        <f>NETWORKDAYS(Table2[[#This Row],[Start Date]],Table2[[#This Row],[Resolution Date]])</f>
        <v>11</v>
      </c>
      <c r="K82" s="25" t="s">
        <v>14</v>
      </c>
      <c r="L82" s="35" t="s">
        <v>13</v>
      </c>
      <c r="M82" s="412" t="s">
        <v>1013</v>
      </c>
      <c r="N82" s="29" t="s">
        <v>894</v>
      </c>
      <c r="O82" s="23">
        <f t="shared" si="1"/>
        <v>7</v>
      </c>
      <c r="P82" s="156" t="b">
        <v>0</v>
      </c>
      <c r="Q82" s="29" t="s">
        <v>25</v>
      </c>
      <c r="R82" s="35" t="s">
        <v>7</v>
      </c>
      <c r="S82" s="162" t="s">
        <v>257</v>
      </c>
      <c r="T82" s="2" t="s">
        <v>1218</v>
      </c>
      <c r="U82" s="32"/>
      <c r="V82" s="33"/>
      <c r="W82" s="33"/>
      <c r="X82" s="9"/>
      <c r="Y82" s="9"/>
      <c r="Z82" s="9"/>
    </row>
    <row r="83" spans="1:26" ht="57" hidden="1" x14ac:dyDescent="0.25">
      <c r="A83" s="35">
        <v>82</v>
      </c>
      <c r="B83" s="188" t="s">
        <v>38</v>
      </c>
      <c r="C83" s="152" t="s">
        <v>1036</v>
      </c>
      <c r="D83" s="152"/>
      <c r="E83" s="189" t="s">
        <v>1037</v>
      </c>
      <c r="F83" s="151" t="s">
        <v>836</v>
      </c>
      <c r="G83" s="149">
        <v>43145</v>
      </c>
      <c r="H83" s="149"/>
      <c r="I83" s="150">
        <v>43152</v>
      </c>
      <c r="J83" s="37">
        <f>NETWORKDAYS(Table2[[#This Row],[Start Date]],Table2[[#This Row],[Resolution Date]])</f>
        <v>6</v>
      </c>
      <c r="K83" s="156" t="s">
        <v>14</v>
      </c>
      <c r="L83" s="188" t="s">
        <v>13</v>
      </c>
      <c r="M83" s="412" t="s">
        <v>1013</v>
      </c>
      <c r="N83" s="19" t="s">
        <v>871</v>
      </c>
      <c r="O83" s="23">
        <f t="shared" si="1"/>
        <v>7</v>
      </c>
      <c r="P83" s="156" t="b">
        <v>0</v>
      </c>
      <c r="Q83" s="151" t="s">
        <v>25</v>
      </c>
      <c r="R83" s="188" t="s">
        <v>7</v>
      </c>
      <c r="S83" s="162" t="s">
        <v>257</v>
      </c>
      <c r="T83" s="189"/>
      <c r="U83" s="32"/>
      <c r="V83" s="33"/>
      <c r="W83" s="33"/>
      <c r="X83" s="9"/>
      <c r="Y83" s="9"/>
      <c r="Z83" s="9"/>
    </row>
    <row r="84" spans="1:26" ht="28.5" hidden="1" x14ac:dyDescent="0.25">
      <c r="A84" s="35">
        <v>83</v>
      </c>
      <c r="B84" s="35" t="s">
        <v>38</v>
      </c>
      <c r="C84" s="29" t="s">
        <v>1038</v>
      </c>
      <c r="D84" s="29"/>
      <c r="E84" s="2" t="s">
        <v>1039</v>
      </c>
      <c r="F84" s="29" t="s">
        <v>837</v>
      </c>
      <c r="G84" s="146">
        <v>43145</v>
      </c>
      <c r="H84" s="146"/>
      <c r="I84" s="146">
        <v>43164</v>
      </c>
      <c r="J84" s="37">
        <f>NETWORKDAYS(Table2[[#This Row],[Start Date]],Table2[[#This Row],[Resolution Date]])</f>
        <v>14</v>
      </c>
      <c r="K84" s="25" t="s">
        <v>14</v>
      </c>
      <c r="L84" s="35" t="s">
        <v>13</v>
      </c>
      <c r="M84" s="2" t="s">
        <v>1088</v>
      </c>
      <c r="N84" s="29" t="s">
        <v>871</v>
      </c>
      <c r="O84" s="23">
        <f t="shared" si="1"/>
        <v>7</v>
      </c>
      <c r="P84" s="156" t="b">
        <v>0</v>
      </c>
      <c r="Q84" s="29" t="s">
        <v>25</v>
      </c>
      <c r="R84" s="35" t="s">
        <v>7</v>
      </c>
      <c r="S84" s="162" t="s">
        <v>257</v>
      </c>
      <c r="T84" s="2"/>
      <c r="U84" s="32"/>
      <c r="V84" s="33"/>
      <c r="W84" s="33"/>
      <c r="X84" s="9"/>
      <c r="Y84" s="9"/>
      <c r="Z84" s="9"/>
    </row>
    <row r="85" spans="1:26" ht="42.75" hidden="1" x14ac:dyDescent="0.25">
      <c r="A85" s="35">
        <v>84</v>
      </c>
      <c r="B85" s="35" t="s">
        <v>38</v>
      </c>
      <c r="C85" s="29" t="s">
        <v>1040</v>
      </c>
      <c r="D85" s="29"/>
      <c r="E85" s="2" t="s">
        <v>1041</v>
      </c>
      <c r="F85" s="29" t="s">
        <v>836</v>
      </c>
      <c r="G85" s="146">
        <v>43145</v>
      </c>
      <c r="H85" s="146"/>
      <c r="I85" s="24">
        <v>43165</v>
      </c>
      <c r="J85" s="37">
        <f>NETWORKDAYS(Table2[[#This Row],[Start Date]],Table2[[#This Row],[Resolution Date]])</f>
        <v>15</v>
      </c>
      <c r="K85" s="25" t="s">
        <v>14</v>
      </c>
      <c r="L85" s="35" t="s">
        <v>13</v>
      </c>
      <c r="M85" s="2" t="s">
        <v>1104</v>
      </c>
      <c r="N85" s="29" t="s">
        <v>174</v>
      </c>
      <c r="O85" s="23">
        <f t="shared" si="1"/>
        <v>7</v>
      </c>
      <c r="P85" s="25"/>
      <c r="Q85" s="29" t="s">
        <v>25</v>
      </c>
      <c r="R85" s="35" t="s">
        <v>7</v>
      </c>
      <c r="S85" s="162" t="s">
        <v>257</v>
      </c>
      <c r="T85" s="2"/>
      <c r="U85" s="32"/>
      <c r="V85" s="33"/>
      <c r="W85" s="33"/>
      <c r="X85" s="9"/>
      <c r="Y85" s="9"/>
      <c r="Z85" s="9"/>
    </row>
    <row r="86" spans="1:26" ht="28.5" hidden="1" x14ac:dyDescent="0.25">
      <c r="A86" s="35">
        <v>85</v>
      </c>
      <c r="B86" s="35" t="s">
        <v>38</v>
      </c>
      <c r="C86" s="29" t="s">
        <v>1045</v>
      </c>
      <c r="D86" s="29"/>
      <c r="E86" s="2" t="s">
        <v>1046</v>
      </c>
      <c r="F86" s="29" t="s">
        <v>862</v>
      </c>
      <c r="G86" s="146">
        <v>43147</v>
      </c>
      <c r="H86" s="146"/>
      <c r="I86" s="146">
        <v>43164</v>
      </c>
      <c r="J86" s="37">
        <f>NETWORKDAYS(Table2[[#This Row],[Start Date]],Table2[[#This Row],[Resolution Date]])</f>
        <v>12</v>
      </c>
      <c r="K86" s="25" t="s">
        <v>14</v>
      </c>
      <c r="L86" s="35" t="s">
        <v>13</v>
      </c>
      <c r="M86" s="2" t="s">
        <v>1089</v>
      </c>
      <c r="N86" s="29" t="s">
        <v>704</v>
      </c>
      <c r="O86" s="23">
        <f t="shared" si="1"/>
        <v>7</v>
      </c>
      <c r="P86" s="156" t="b">
        <v>0</v>
      </c>
      <c r="Q86" s="29" t="s">
        <v>25</v>
      </c>
      <c r="R86" s="35" t="s">
        <v>7</v>
      </c>
      <c r="S86" s="162" t="s">
        <v>257</v>
      </c>
      <c r="T86" s="2" t="s">
        <v>1213</v>
      </c>
      <c r="U86" s="32"/>
      <c r="V86" s="33"/>
      <c r="W86" s="33"/>
      <c r="X86" s="9"/>
      <c r="Y86" s="9"/>
      <c r="Z86" s="9"/>
    </row>
    <row r="87" spans="1:26" ht="96" hidden="1" customHeight="1" x14ac:dyDescent="0.25">
      <c r="A87" s="35">
        <v>86</v>
      </c>
      <c r="B87" s="188" t="s">
        <v>38</v>
      </c>
      <c r="C87" s="151" t="s">
        <v>1047</v>
      </c>
      <c r="D87" s="151"/>
      <c r="E87" s="189" t="s">
        <v>1048</v>
      </c>
      <c r="F87" s="151" t="s">
        <v>836</v>
      </c>
      <c r="G87" s="149">
        <v>43147</v>
      </c>
      <c r="H87" s="149"/>
      <c r="I87" s="150">
        <v>43152</v>
      </c>
      <c r="J87" s="37">
        <f>NETWORKDAYS(Table2[[#This Row],[Start Date]],Table2[[#This Row],[Resolution Date]])</f>
        <v>4</v>
      </c>
      <c r="K87" s="156" t="s">
        <v>14</v>
      </c>
      <c r="L87" s="188" t="s">
        <v>12</v>
      </c>
      <c r="M87" s="412" t="s">
        <v>1090</v>
      </c>
      <c r="N87" s="19" t="s">
        <v>855</v>
      </c>
      <c r="O87" s="23">
        <f t="shared" si="1"/>
        <v>7</v>
      </c>
      <c r="P87" s="156" t="b">
        <v>0</v>
      </c>
      <c r="Q87" s="151" t="s">
        <v>25</v>
      </c>
      <c r="R87" s="188" t="s">
        <v>7</v>
      </c>
      <c r="S87" s="162" t="s">
        <v>257</v>
      </c>
      <c r="T87" s="189"/>
      <c r="U87" s="32"/>
      <c r="V87" s="33"/>
      <c r="W87" s="33"/>
      <c r="X87" s="9"/>
      <c r="Y87" s="9"/>
      <c r="Z87" s="9"/>
    </row>
    <row r="88" spans="1:26" ht="89.25" hidden="1" customHeight="1" x14ac:dyDescent="0.25">
      <c r="A88" s="35">
        <v>87</v>
      </c>
      <c r="B88" s="188" t="s">
        <v>38</v>
      </c>
      <c r="C88" s="148" t="s">
        <v>1050</v>
      </c>
      <c r="D88" s="148"/>
      <c r="E88" s="29" t="s">
        <v>1051</v>
      </c>
      <c r="F88" s="151" t="s">
        <v>836</v>
      </c>
      <c r="G88" s="149">
        <v>43151</v>
      </c>
      <c r="H88" s="149"/>
      <c r="I88" s="150">
        <v>43151</v>
      </c>
      <c r="J88" s="37">
        <f>NETWORKDAYS(Table2[[#This Row],[Start Date]],Table2[[#This Row],[Resolution Date]])</f>
        <v>1</v>
      </c>
      <c r="K88" s="25" t="s">
        <v>14</v>
      </c>
      <c r="L88" s="35" t="s">
        <v>13</v>
      </c>
      <c r="M88" s="428" t="s">
        <v>1027</v>
      </c>
      <c r="N88" s="19" t="s">
        <v>894</v>
      </c>
      <c r="O88" s="23">
        <f t="shared" si="1"/>
        <v>8</v>
      </c>
      <c r="P88" s="156" t="b">
        <v>0</v>
      </c>
      <c r="Q88" s="29" t="s">
        <v>25</v>
      </c>
      <c r="R88" s="35" t="s">
        <v>7</v>
      </c>
      <c r="S88" s="162" t="s">
        <v>257</v>
      </c>
      <c r="T88" s="29" t="s">
        <v>1218</v>
      </c>
      <c r="U88" s="32"/>
      <c r="V88" s="33"/>
      <c r="W88" s="33"/>
      <c r="X88" s="9"/>
      <c r="Y88" s="9"/>
      <c r="Z88" s="9"/>
    </row>
    <row r="89" spans="1:26" ht="76.5" hidden="1" customHeight="1" x14ac:dyDescent="0.25">
      <c r="A89" s="35">
        <v>88</v>
      </c>
      <c r="B89" s="35" t="s">
        <v>38</v>
      </c>
      <c r="C89" s="148" t="s">
        <v>1053</v>
      </c>
      <c r="D89" s="148"/>
      <c r="E89" s="2" t="s">
        <v>1052</v>
      </c>
      <c r="F89" s="29" t="s">
        <v>1009</v>
      </c>
      <c r="G89" s="146">
        <v>43152</v>
      </c>
      <c r="H89" s="146"/>
      <c r="I89" s="24">
        <v>43152</v>
      </c>
      <c r="J89" s="37">
        <f>NETWORKDAYS(Table2[[#This Row],[Start Date]],Table2[[#This Row],[Resolution Date]])</f>
        <v>1</v>
      </c>
      <c r="K89" s="25" t="s">
        <v>14</v>
      </c>
      <c r="L89" s="35" t="s">
        <v>13</v>
      </c>
      <c r="M89" s="2" t="s">
        <v>1027</v>
      </c>
      <c r="N89" s="19" t="s">
        <v>830</v>
      </c>
      <c r="O89" s="23">
        <f t="shared" si="1"/>
        <v>8</v>
      </c>
      <c r="P89" s="156" t="b">
        <v>0</v>
      </c>
      <c r="Q89" s="29" t="s">
        <v>25</v>
      </c>
      <c r="R89" s="35" t="s">
        <v>7</v>
      </c>
      <c r="S89" s="162" t="s">
        <v>257</v>
      </c>
      <c r="T89" s="2"/>
      <c r="U89" s="32"/>
      <c r="V89" s="33"/>
      <c r="W89" s="33"/>
      <c r="X89" s="9"/>
      <c r="Y89" s="9"/>
      <c r="Z89" s="9"/>
    </row>
    <row r="90" spans="1:26" ht="28.5" hidden="1" x14ac:dyDescent="0.25">
      <c r="A90" s="35">
        <v>89</v>
      </c>
      <c r="B90" s="35" t="s">
        <v>38</v>
      </c>
      <c r="C90" s="148" t="s">
        <v>1055</v>
      </c>
      <c r="D90" s="148"/>
      <c r="E90" s="2" t="s">
        <v>1056</v>
      </c>
      <c r="F90" s="29" t="s">
        <v>1009</v>
      </c>
      <c r="G90" s="146">
        <v>43152</v>
      </c>
      <c r="H90" s="146"/>
      <c r="I90" s="24">
        <v>43154</v>
      </c>
      <c r="J90" s="37">
        <f>NETWORKDAYS(Table2[[#This Row],[Start Date]],Table2[[#This Row],[Resolution Date]])</f>
        <v>3</v>
      </c>
      <c r="K90" s="25" t="s">
        <v>14</v>
      </c>
      <c r="L90" s="35" t="s">
        <v>13</v>
      </c>
      <c r="M90" s="2" t="s">
        <v>1062</v>
      </c>
      <c r="N90" s="29" t="s">
        <v>830</v>
      </c>
      <c r="O90" s="23">
        <f t="shared" si="1"/>
        <v>8</v>
      </c>
      <c r="P90" s="156" t="b">
        <v>0</v>
      </c>
      <c r="Q90" s="29" t="s">
        <v>25</v>
      </c>
      <c r="R90" s="35" t="s">
        <v>7</v>
      </c>
      <c r="S90" s="162" t="s">
        <v>257</v>
      </c>
      <c r="T90" s="2"/>
      <c r="U90" s="32"/>
      <c r="V90" s="33"/>
      <c r="W90" s="33"/>
      <c r="X90" s="9"/>
      <c r="Y90" s="9"/>
      <c r="Z90" s="9"/>
    </row>
    <row r="91" spans="1:26" ht="57" hidden="1" x14ac:dyDescent="0.25">
      <c r="A91" s="35">
        <v>90</v>
      </c>
      <c r="B91" s="35" t="s">
        <v>38</v>
      </c>
      <c r="C91" s="29" t="s">
        <v>1057</v>
      </c>
      <c r="D91" s="29"/>
      <c r="E91" s="2" t="s">
        <v>1058</v>
      </c>
      <c r="F91" s="29" t="s">
        <v>1059</v>
      </c>
      <c r="G91" s="146">
        <v>43152</v>
      </c>
      <c r="H91" s="146"/>
      <c r="I91" s="24">
        <v>43154</v>
      </c>
      <c r="J91" s="37">
        <f>NETWORKDAYS(Table2[[#This Row],[Start Date]],Table2[[#This Row],[Resolution Date]])</f>
        <v>3</v>
      </c>
      <c r="K91" s="25" t="s">
        <v>14</v>
      </c>
      <c r="L91" s="35" t="s">
        <v>13</v>
      </c>
      <c r="M91" s="2" t="s">
        <v>1063</v>
      </c>
      <c r="N91" s="29" t="s">
        <v>894</v>
      </c>
      <c r="O91" s="23">
        <f t="shared" si="1"/>
        <v>8</v>
      </c>
      <c r="P91" s="156" t="b">
        <v>0</v>
      </c>
      <c r="Q91" s="29" t="s">
        <v>25</v>
      </c>
      <c r="R91" s="35" t="s">
        <v>7</v>
      </c>
      <c r="S91" s="162" t="s">
        <v>257</v>
      </c>
      <c r="T91" s="2" t="s">
        <v>1252</v>
      </c>
      <c r="U91" s="32"/>
      <c r="V91" s="33"/>
      <c r="W91" s="33"/>
      <c r="X91" s="9"/>
      <c r="Y91" s="9"/>
      <c r="Z91" s="9"/>
    </row>
    <row r="92" spans="1:26" ht="57" hidden="1" x14ac:dyDescent="0.25">
      <c r="A92" s="35">
        <v>91</v>
      </c>
      <c r="B92" s="35" t="s">
        <v>38</v>
      </c>
      <c r="C92" s="148" t="s">
        <v>1060</v>
      </c>
      <c r="D92" s="148"/>
      <c r="E92" s="2" t="s">
        <v>1061</v>
      </c>
      <c r="F92" s="29" t="s">
        <v>836</v>
      </c>
      <c r="G92" s="146">
        <v>43153</v>
      </c>
      <c r="H92" s="146"/>
      <c r="I92" s="146">
        <v>43157</v>
      </c>
      <c r="J92" s="37">
        <f>NETWORKDAYS(Table2[[#This Row],[Start Date]],Table2[[#This Row],[Resolution Date]])</f>
        <v>3</v>
      </c>
      <c r="K92" s="25" t="s">
        <v>14</v>
      </c>
      <c r="L92" s="35" t="s">
        <v>13</v>
      </c>
      <c r="M92" s="2" t="s">
        <v>1068</v>
      </c>
      <c r="N92" s="29" t="s">
        <v>871</v>
      </c>
      <c r="O92" s="23">
        <f t="shared" si="1"/>
        <v>8</v>
      </c>
      <c r="P92" s="156" t="b">
        <v>0</v>
      </c>
      <c r="Q92" s="29" t="s">
        <v>25</v>
      </c>
      <c r="R92" s="35" t="s">
        <v>7</v>
      </c>
      <c r="S92" s="162" t="s">
        <v>257</v>
      </c>
      <c r="T92" s="2"/>
      <c r="U92" s="32"/>
      <c r="V92" s="33"/>
      <c r="W92" s="33"/>
      <c r="X92" s="9"/>
      <c r="Y92" s="9"/>
      <c r="Z92" s="9"/>
    </row>
    <row r="93" spans="1:26" ht="171" hidden="1" x14ac:dyDescent="0.25">
      <c r="A93" s="35">
        <v>92</v>
      </c>
      <c r="B93" s="35" t="s">
        <v>38</v>
      </c>
      <c r="C93" s="157" t="s">
        <v>1064</v>
      </c>
      <c r="D93" s="157"/>
      <c r="E93" s="176" t="s">
        <v>1065</v>
      </c>
      <c r="F93" s="29" t="s">
        <v>1075</v>
      </c>
      <c r="G93" s="167">
        <v>43154</v>
      </c>
      <c r="H93" s="167"/>
      <c r="I93" s="177">
        <v>43166</v>
      </c>
      <c r="J93" s="37">
        <f>NETWORKDAYS(Table2[[#This Row],[Start Date]],Table2[[#This Row],[Resolution Date]])</f>
        <v>9</v>
      </c>
      <c r="K93" s="174" t="s">
        <v>14</v>
      </c>
      <c r="L93" s="165" t="s">
        <v>13</v>
      </c>
      <c r="M93" s="176" t="s">
        <v>1111</v>
      </c>
      <c r="N93" s="19" t="s">
        <v>1066</v>
      </c>
      <c r="O93" s="23">
        <f t="shared" si="1"/>
        <v>8</v>
      </c>
      <c r="P93" s="174" t="b">
        <v>0</v>
      </c>
      <c r="Q93" s="157" t="s">
        <v>25</v>
      </c>
      <c r="R93" s="165" t="s">
        <v>7</v>
      </c>
      <c r="S93" s="162" t="s">
        <v>257</v>
      </c>
      <c r="T93" s="2" t="s">
        <v>1213</v>
      </c>
      <c r="U93" s="32"/>
      <c r="V93" s="33"/>
      <c r="W93" s="33"/>
      <c r="X93" s="9"/>
      <c r="Y93" s="9"/>
      <c r="Z93" s="9"/>
    </row>
    <row r="94" spans="1:26" ht="42.75" hidden="1" x14ac:dyDescent="0.25">
      <c r="A94" s="35">
        <v>93</v>
      </c>
      <c r="B94" s="35" t="s">
        <v>38</v>
      </c>
      <c r="C94" s="29" t="s">
        <v>1069</v>
      </c>
      <c r="D94" s="29"/>
      <c r="E94" s="2" t="s">
        <v>1070</v>
      </c>
      <c r="F94" s="29" t="s">
        <v>926</v>
      </c>
      <c r="G94" s="146">
        <v>43157</v>
      </c>
      <c r="H94" s="146"/>
      <c r="I94" s="24">
        <v>43158</v>
      </c>
      <c r="J94" s="37">
        <f>NETWORKDAYS(Table2[[#This Row],[Start Date]],Table2[[#This Row],[Resolution Date]])</f>
        <v>2</v>
      </c>
      <c r="K94" s="25" t="s">
        <v>14</v>
      </c>
      <c r="L94" s="35" t="s">
        <v>13</v>
      </c>
      <c r="M94" s="412" t="s">
        <v>1077</v>
      </c>
      <c r="N94" s="29" t="s">
        <v>704</v>
      </c>
      <c r="O94" s="23">
        <f t="shared" si="1"/>
        <v>9</v>
      </c>
      <c r="P94" s="156" t="b">
        <v>0</v>
      </c>
      <c r="Q94" s="29" t="s">
        <v>25</v>
      </c>
      <c r="R94" s="35" t="s">
        <v>7</v>
      </c>
      <c r="S94" s="162" t="s">
        <v>257</v>
      </c>
      <c r="T94" s="2" t="s">
        <v>1213</v>
      </c>
      <c r="U94" s="32"/>
      <c r="V94" s="33"/>
      <c r="W94" s="33"/>
      <c r="X94" s="9"/>
      <c r="Y94" s="9"/>
      <c r="Z94" s="9"/>
    </row>
    <row r="95" spans="1:26" ht="42.75" hidden="1" customHeight="1" x14ac:dyDescent="0.25">
      <c r="A95" s="35">
        <v>94</v>
      </c>
      <c r="B95" s="35" t="s">
        <v>38</v>
      </c>
      <c r="C95" s="157" t="s">
        <v>1071</v>
      </c>
      <c r="D95" s="157"/>
      <c r="E95" s="176" t="s">
        <v>1072</v>
      </c>
      <c r="F95" s="29" t="s">
        <v>1113</v>
      </c>
      <c r="G95" s="167">
        <v>43157</v>
      </c>
      <c r="H95" s="167"/>
      <c r="I95" s="177">
        <v>43167</v>
      </c>
      <c r="J95" s="37">
        <f>NETWORKDAYS(Table2[[#This Row],[Start Date]],Table2[[#This Row],[Resolution Date]])</f>
        <v>9</v>
      </c>
      <c r="K95" s="174" t="s">
        <v>14</v>
      </c>
      <c r="L95" s="165" t="s">
        <v>13</v>
      </c>
      <c r="M95" s="190" t="s">
        <v>1123</v>
      </c>
      <c r="N95" s="19" t="s">
        <v>704</v>
      </c>
      <c r="O95" s="23">
        <f t="shared" si="1"/>
        <v>9</v>
      </c>
      <c r="P95" s="174" t="b">
        <v>0</v>
      </c>
      <c r="Q95" s="157" t="s">
        <v>25</v>
      </c>
      <c r="R95" s="165" t="s">
        <v>7</v>
      </c>
      <c r="S95" s="162" t="s">
        <v>257</v>
      </c>
      <c r="T95" s="2" t="s">
        <v>1215</v>
      </c>
      <c r="U95" s="32"/>
      <c r="V95" s="33"/>
      <c r="W95" s="33"/>
      <c r="X95" s="9"/>
      <c r="Y95" s="9"/>
      <c r="Z95" s="9"/>
    </row>
    <row r="96" spans="1:26" s="160" customFormat="1" ht="42.75" hidden="1" customHeight="1" x14ac:dyDescent="0.25">
      <c r="A96" s="35">
        <v>95</v>
      </c>
      <c r="B96" s="35" t="s">
        <v>38</v>
      </c>
      <c r="C96" s="275" t="s">
        <v>1078</v>
      </c>
      <c r="D96" s="29"/>
      <c r="E96" s="176" t="s">
        <v>1079</v>
      </c>
      <c r="F96" s="157" t="s">
        <v>837</v>
      </c>
      <c r="G96" s="167">
        <v>43159</v>
      </c>
      <c r="H96" s="167"/>
      <c r="I96" s="167">
        <v>43159</v>
      </c>
      <c r="J96" s="37">
        <f>NETWORKDAYS(Table2[[#This Row],[Start Date]],Table2[[#This Row],[Resolution Date]])</f>
        <v>1</v>
      </c>
      <c r="K96" s="174" t="s">
        <v>14</v>
      </c>
      <c r="L96" s="165" t="s">
        <v>12</v>
      </c>
      <c r="M96" s="176" t="s">
        <v>1080</v>
      </c>
      <c r="N96" s="19" t="s">
        <v>704</v>
      </c>
      <c r="O96" s="23">
        <f t="shared" si="1"/>
        <v>9</v>
      </c>
      <c r="P96" s="156" t="b">
        <v>0</v>
      </c>
      <c r="Q96" s="157" t="s">
        <v>25</v>
      </c>
      <c r="R96" s="165" t="s">
        <v>7</v>
      </c>
      <c r="S96" s="162"/>
      <c r="T96" s="176"/>
      <c r="U96" s="158"/>
      <c r="V96" s="159"/>
      <c r="W96" s="159"/>
    </row>
    <row r="97" spans="1:26" ht="42.75" hidden="1" x14ac:dyDescent="0.25">
      <c r="A97" s="35">
        <v>96</v>
      </c>
      <c r="B97" s="192" t="s">
        <v>38</v>
      </c>
      <c r="C97" s="276" t="s">
        <v>1082</v>
      </c>
      <c r="D97" s="193"/>
      <c r="E97" s="194" t="s">
        <v>1083</v>
      </c>
      <c r="F97" s="193" t="s">
        <v>882</v>
      </c>
      <c r="G97" s="195">
        <v>43160</v>
      </c>
      <c r="H97" s="195"/>
      <c r="I97" s="195">
        <v>43172</v>
      </c>
      <c r="J97" s="37">
        <f>NETWORKDAYS(Table2[[#This Row],[Start Date]],Table2[[#This Row],[Resolution Date]])</f>
        <v>9</v>
      </c>
      <c r="K97" s="196" t="s">
        <v>14</v>
      </c>
      <c r="L97" s="191" t="s">
        <v>13</v>
      </c>
      <c r="M97" s="194" t="s">
        <v>1132</v>
      </c>
      <c r="N97" s="197" t="s">
        <v>894</v>
      </c>
      <c r="O97" s="23">
        <f t="shared" si="1"/>
        <v>9</v>
      </c>
      <c r="P97" s="174" t="b">
        <v>0</v>
      </c>
      <c r="Q97" s="193" t="s">
        <v>25</v>
      </c>
      <c r="R97" s="191" t="s">
        <v>7</v>
      </c>
      <c r="S97" s="163"/>
      <c r="T97" s="198" t="s">
        <v>1214</v>
      </c>
      <c r="U97" s="32"/>
      <c r="V97" s="33"/>
      <c r="W97" s="33"/>
      <c r="X97" s="9"/>
      <c r="Y97" s="9"/>
      <c r="Z97" s="9"/>
    </row>
    <row r="98" spans="1:26" ht="42.75" hidden="1" x14ac:dyDescent="0.25">
      <c r="A98" s="35">
        <v>97</v>
      </c>
      <c r="B98" s="165" t="s">
        <v>38</v>
      </c>
      <c r="C98" s="152" t="s">
        <v>1084</v>
      </c>
      <c r="D98" s="152"/>
      <c r="E98" s="2" t="s">
        <v>1085</v>
      </c>
      <c r="F98" s="157" t="s">
        <v>926</v>
      </c>
      <c r="G98" s="167">
        <v>43160</v>
      </c>
      <c r="H98" s="167"/>
      <c r="I98" s="177">
        <v>43173</v>
      </c>
      <c r="J98" s="37">
        <f>NETWORKDAYS(Table2[[#This Row],[Start Date]],Table2[[#This Row],[Resolution Date]])</f>
        <v>10</v>
      </c>
      <c r="K98" s="174" t="s">
        <v>14</v>
      </c>
      <c r="L98" s="165" t="s">
        <v>13</v>
      </c>
      <c r="M98" s="176" t="s">
        <v>1143</v>
      </c>
      <c r="N98" s="19" t="s">
        <v>704</v>
      </c>
      <c r="O98" s="23">
        <f t="shared" si="1"/>
        <v>9</v>
      </c>
      <c r="P98" s="174" t="b">
        <v>0</v>
      </c>
      <c r="Q98" s="157" t="s">
        <v>25</v>
      </c>
      <c r="R98" s="165" t="s">
        <v>7</v>
      </c>
      <c r="S98" s="162" t="s">
        <v>257</v>
      </c>
      <c r="T98" s="2" t="s">
        <v>1217</v>
      </c>
      <c r="U98" s="32"/>
      <c r="V98" s="33"/>
      <c r="W98" s="33"/>
      <c r="X98" s="9"/>
      <c r="Y98" s="9"/>
      <c r="Z98" s="9"/>
    </row>
    <row r="99" spans="1:26" ht="30" hidden="1" x14ac:dyDescent="0.25">
      <c r="A99" s="35">
        <v>98</v>
      </c>
      <c r="B99" s="165" t="s">
        <v>38</v>
      </c>
      <c r="C99" s="157" t="s">
        <v>1086</v>
      </c>
      <c r="D99" s="157"/>
      <c r="E99" s="176" t="s">
        <v>1087</v>
      </c>
      <c r="F99" s="157" t="s">
        <v>836</v>
      </c>
      <c r="G99" s="167">
        <v>43161</v>
      </c>
      <c r="H99" s="167"/>
      <c r="I99" s="177">
        <v>43167</v>
      </c>
      <c r="J99" s="37">
        <f>NETWORKDAYS(Table2[[#This Row],[Start Date]],Table2[[#This Row],[Resolution Date]])</f>
        <v>5</v>
      </c>
      <c r="K99" s="174" t="s">
        <v>14</v>
      </c>
      <c r="L99" s="165" t="s">
        <v>13</v>
      </c>
      <c r="M99" s="176" t="s">
        <v>1076</v>
      </c>
      <c r="N99" s="19" t="s">
        <v>830</v>
      </c>
      <c r="O99" s="23">
        <f t="shared" si="1"/>
        <v>9</v>
      </c>
      <c r="P99" s="174" t="b">
        <v>0</v>
      </c>
      <c r="Q99" s="157" t="s">
        <v>25</v>
      </c>
      <c r="R99" s="165" t="s">
        <v>7</v>
      </c>
      <c r="S99" s="162" t="s">
        <v>257</v>
      </c>
      <c r="T99" s="2" t="s">
        <v>1219</v>
      </c>
      <c r="U99" s="32"/>
      <c r="V99" s="33"/>
      <c r="W99" s="33"/>
      <c r="X99" s="9"/>
      <c r="Y99" s="9"/>
      <c r="Z99" s="9"/>
    </row>
    <row r="100" spans="1:26" ht="101.25" hidden="1" customHeight="1" x14ac:dyDescent="0.25">
      <c r="A100" s="35">
        <v>99</v>
      </c>
      <c r="B100" s="165" t="s">
        <v>38</v>
      </c>
      <c r="C100" s="157" t="s">
        <v>1091</v>
      </c>
      <c r="D100" s="157"/>
      <c r="E100" s="176" t="s">
        <v>1092</v>
      </c>
      <c r="F100" s="29" t="s">
        <v>990</v>
      </c>
      <c r="G100" s="167">
        <v>43164</v>
      </c>
      <c r="H100" s="167"/>
      <c r="I100" s="177">
        <v>43166</v>
      </c>
      <c r="J100" s="37">
        <f>NETWORKDAYS(Table2[[#This Row],[Start Date]],Table2[[#This Row],[Resolution Date]])</f>
        <v>3</v>
      </c>
      <c r="K100" s="174" t="s">
        <v>14</v>
      </c>
      <c r="L100" s="165" t="s">
        <v>13</v>
      </c>
      <c r="M100" s="176" t="s">
        <v>1110</v>
      </c>
      <c r="N100" s="19" t="s">
        <v>704</v>
      </c>
      <c r="O100" s="23">
        <f t="shared" si="1"/>
        <v>10</v>
      </c>
      <c r="P100" s="174" t="b">
        <v>0</v>
      </c>
      <c r="Q100" s="157" t="s">
        <v>25</v>
      </c>
      <c r="R100" s="165" t="s">
        <v>7</v>
      </c>
      <c r="S100" s="162" t="s">
        <v>257</v>
      </c>
      <c r="T100" s="176"/>
      <c r="U100" s="32"/>
      <c r="V100" s="33"/>
      <c r="W100" s="33"/>
      <c r="X100" s="9"/>
      <c r="Y100" s="9"/>
      <c r="Z100" s="9"/>
    </row>
    <row r="101" spans="1:26" ht="98.25" hidden="1" customHeight="1" x14ac:dyDescent="0.25">
      <c r="A101" s="35">
        <v>100</v>
      </c>
      <c r="B101" s="165" t="s">
        <v>38</v>
      </c>
      <c r="C101" s="148" t="s">
        <v>1093</v>
      </c>
      <c r="D101" s="148"/>
      <c r="E101" s="157" t="s">
        <v>1094</v>
      </c>
      <c r="F101" s="29" t="s">
        <v>1101</v>
      </c>
      <c r="G101" s="167">
        <v>43164</v>
      </c>
      <c r="H101" s="167"/>
      <c r="I101" s="177">
        <v>43171</v>
      </c>
      <c r="J101" s="37">
        <f>NETWORKDAYS(Table2[[#This Row],[Start Date]],Table2[[#This Row],[Resolution Date]])</f>
        <v>6</v>
      </c>
      <c r="K101" s="25" t="s">
        <v>14</v>
      </c>
      <c r="L101" s="35" t="s">
        <v>13</v>
      </c>
      <c r="M101" s="176" t="s">
        <v>1130</v>
      </c>
      <c r="N101" s="19" t="s">
        <v>704</v>
      </c>
      <c r="O101" s="23">
        <f t="shared" si="1"/>
        <v>10</v>
      </c>
      <c r="P101" s="174" t="b">
        <v>0</v>
      </c>
      <c r="Q101" s="29" t="s">
        <v>25</v>
      </c>
      <c r="R101" s="35" t="s">
        <v>7</v>
      </c>
      <c r="S101" s="162" t="s">
        <v>257</v>
      </c>
      <c r="T101" s="157" t="s">
        <v>1232</v>
      </c>
      <c r="U101" s="32"/>
      <c r="V101" s="33"/>
      <c r="W101" s="33"/>
      <c r="X101" s="9"/>
      <c r="Y101" s="9"/>
      <c r="Z101" s="9"/>
    </row>
    <row r="102" spans="1:26" ht="79.5" hidden="1" customHeight="1" x14ac:dyDescent="0.25">
      <c r="A102" s="35">
        <v>101</v>
      </c>
      <c r="B102" s="165" t="s">
        <v>38</v>
      </c>
      <c r="C102" s="148" t="s">
        <v>1095</v>
      </c>
      <c r="D102" s="148"/>
      <c r="E102" s="157" t="s">
        <v>1096</v>
      </c>
      <c r="F102" s="157" t="s">
        <v>1164</v>
      </c>
      <c r="G102" s="167">
        <v>43164</v>
      </c>
      <c r="H102" s="167"/>
      <c r="I102" s="177">
        <v>43180</v>
      </c>
      <c r="J102" s="37">
        <f>NETWORKDAYS(Table2[[#This Row],[Start Date]],Table2[[#This Row],[Resolution Date]])</f>
        <v>13</v>
      </c>
      <c r="K102" s="25" t="s">
        <v>14</v>
      </c>
      <c r="L102" s="35" t="s">
        <v>13</v>
      </c>
      <c r="M102" s="190" t="s">
        <v>1027</v>
      </c>
      <c r="N102" s="19" t="s">
        <v>704</v>
      </c>
      <c r="O102" s="23">
        <f t="shared" si="1"/>
        <v>10</v>
      </c>
      <c r="P102" s="174" t="b">
        <v>0</v>
      </c>
      <c r="Q102" s="29" t="s">
        <v>25</v>
      </c>
      <c r="R102" s="35" t="s">
        <v>7</v>
      </c>
      <c r="S102" s="162" t="s">
        <v>1179</v>
      </c>
      <c r="T102" s="2" t="s">
        <v>1215</v>
      </c>
      <c r="U102" s="32"/>
      <c r="V102" s="33"/>
      <c r="W102" s="33"/>
      <c r="X102" s="9"/>
      <c r="Y102" s="9"/>
      <c r="Z102" s="9"/>
    </row>
    <row r="103" spans="1:26" ht="69.75" hidden="1" customHeight="1" x14ac:dyDescent="0.25">
      <c r="A103" s="35">
        <v>102</v>
      </c>
      <c r="B103" s="165" t="s">
        <v>38</v>
      </c>
      <c r="C103" s="148" t="s">
        <v>1098</v>
      </c>
      <c r="D103" s="148"/>
      <c r="E103" s="157" t="s">
        <v>1097</v>
      </c>
      <c r="F103" s="157" t="s">
        <v>1139</v>
      </c>
      <c r="G103" s="167">
        <v>43164</v>
      </c>
      <c r="H103" s="167"/>
      <c r="I103" s="177">
        <v>43179</v>
      </c>
      <c r="J103" s="37">
        <f>NETWORKDAYS(Table2[[#This Row],[Start Date]],Table2[[#This Row],[Resolution Date]])</f>
        <v>12</v>
      </c>
      <c r="K103" s="25" t="s">
        <v>14</v>
      </c>
      <c r="L103" s="35" t="s">
        <v>13</v>
      </c>
      <c r="M103" s="176" t="s">
        <v>1173</v>
      </c>
      <c r="N103" s="19" t="s">
        <v>704</v>
      </c>
      <c r="O103" s="23">
        <f t="shared" si="1"/>
        <v>10</v>
      </c>
      <c r="P103" s="174" t="b">
        <v>0</v>
      </c>
      <c r="Q103" s="29" t="s">
        <v>25</v>
      </c>
      <c r="R103" s="35" t="s">
        <v>7</v>
      </c>
      <c r="S103" s="162" t="s">
        <v>1179</v>
      </c>
      <c r="T103" s="29" t="s">
        <v>1215</v>
      </c>
      <c r="U103" s="32"/>
      <c r="V103" s="33"/>
      <c r="W103" s="33"/>
      <c r="X103" s="9"/>
      <c r="Y103" s="9"/>
      <c r="Z103" s="9"/>
    </row>
    <row r="104" spans="1:26" ht="69.75" hidden="1" customHeight="1" x14ac:dyDescent="0.25">
      <c r="A104" s="35">
        <v>103</v>
      </c>
      <c r="B104" s="165" t="s">
        <v>38</v>
      </c>
      <c r="C104" s="148" t="s">
        <v>1099</v>
      </c>
      <c r="D104" s="148"/>
      <c r="E104" s="29" t="s">
        <v>1100</v>
      </c>
      <c r="F104" s="157" t="s">
        <v>1112</v>
      </c>
      <c r="G104" s="167">
        <v>43164</v>
      </c>
      <c r="H104" s="167"/>
      <c r="I104" s="167">
        <v>43172</v>
      </c>
      <c r="J104" s="37">
        <f>NETWORKDAYS(Table2[[#This Row],[Start Date]],Table2[[#This Row],[Resolution Date]])</f>
        <v>7</v>
      </c>
      <c r="K104" s="25" t="s">
        <v>14</v>
      </c>
      <c r="L104" s="35" t="s">
        <v>13</v>
      </c>
      <c r="M104" s="176" t="s">
        <v>1131</v>
      </c>
      <c r="N104" s="19" t="s">
        <v>1117</v>
      </c>
      <c r="O104" s="23">
        <f t="shared" si="1"/>
        <v>10</v>
      </c>
      <c r="P104" s="156" t="b">
        <v>0</v>
      </c>
      <c r="Q104" s="29" t="s">
        <v>25</v>
      </c>
      <c r="R104" s="35" t="s">
        <v>7</v>
      </c>
      <c r="S104" s="162" t="s">
        <v>1179</v>
      </c>
      <c r="T104" s="2" t="s">
        <v>1213</v>
      </c>
      <c r="U104" s="32"/>
      <c r="V104" s="33"/>
      <c r="W104" s="33"/>
      <c r="X104" s="9"/>
      <c r="Y104" s="9"/>
      <c r="Z104" s="9"/>
    </row>
    <row r="105" spans="1:26" ht="94.5" hidden="1" customHeight="1" x14ac:dyDescent="0.25">
      <c r="A105" s="35">
        <v>104</v>
      </c>
      <c r="B105" s="165" t="s">
        <v>38</v>
      </c>
      <c r="C105" s="148" t="s">
        <v>1102</v>
      </c>
      <c r="D105" s="148"/>
      <c r="E105" s="29" t="s">
        <v>1103</v>
      </c>
      <c r="F105" s="157" t="s">
        <v>837</v>
      </c>
      <c r="G105" s="167">
        <v>43165</v>
      </c>
      <c r="H105" s="167"/>
      <c r="I105" s="167">
        <v>43165</v>
      </c>
      <c r="J105" s="37">
        <f>NETWORKDAYS(Table2[[#This Row],[Start Date]],Table2[[#This Row],[Resolution Date]])</f>
        <v>1</v>
      </c>
      <c r="K105" s="25" t="s">
        <v>14</v>
      </c>
      <c r="L105" s="35" t="s">
        <v>12</v>
      </c>
      <c r="M105" s="176" t="s">
        <v>1109</v>
      </c>
      <c r="N105" s="19" t="s">
        <v>704</v>
      </c>
      <c r="O105" s="23">
        <f t="shared" si="1"/>
        <v>10</v>
      </c>
      <c r="P105" s="156" t="b">
        <v>0</v>
      </c>
      <c r="Q105" s="29" t="s">
        <v>25</v>
      </c>
      <c r="R105" s="35" t="s">
        <v>7</v>
      </c>
      <c r="S105" s="162" t="s">
        <v>257</v>
      </c>
      <c r="T105" s="29" t="s">
        <v>1217</v>
      </c>
      <c r="U105" s="32"/>
      <c r="V105" s="33"/>
      <c r="W105" s="33"/>
      <c r="X105" s="9"/>
      <c r="Y105" s="9"/>
      <c r="Z105" s="9"/>
    </row>
    <row r="106" spans="1:26" ht="69.75" hidden="1" customHeight="1" x14ac:dyDescent="0.25">
      <c r="A106" s="35">
        <v>105</v>
      </c>
      <c r="B106" s="165" t="s">
        <v>38</v>
      </c>
      <c r="C106" s="148" t="s">
        <v>1105</v>
      </c>
      <c r="D106" s="148"/>
      <c r="E106" s="29" t="s">
        <v>1106</v>
      </c>
      <c r="F106" s="157" t="s">
        <v>836</v>
      </c>
      <c r="G106" s="167">
        <v>43165</v>
      </c>
      <c r="H106" s="167"/>
      <c r="I106" s="177">
        <v>43167</v>
      </c>
      <c r="J106" s="37">
        <f>NETWORKDAYS(Table2[[#This Row],[Start Date]],Table2[[#This Row],[Resolution Date]])</f>
        <v>3</v>
      </c>
      <c r="K106" s="25" t="s">
        <v>14</v>
      </c>
      <c r="L106" s="35" t="s">
        <v>13</v>
      </c>
      <c r="M106" s="176" t="s">
        <v>1122</v>
      </c>
      <c r="N106" s="19" t="s">
        <v>704</v>
      </c>
      <c r="O106" s="23">
        <f t="shared" si="1"/>
        <v>10</v>
      </c>
      <c r="P106" s="156" t="b">
        <v>0</v>
      </c>
      <c r="Q106" s="29" t="s">
        <v>25</v>
      </c>
      <c r="R106" s="35" t="s">
        <v>7</v>
      </c>
      <c r="S106" s="162" t="s">
        <v>257</v>
      </c>
      <c r="T106" s="29"/>
      <c r="U106" s="32"/>
      <c r="V106" s="33"/>
      <c r="W106" s="33"/>
      <c r="X106" s="9"/>
      <c r="Y106" s="9"/>
      <c r="Z106" s="9"/>
    </row>
    <row r="107" spans="1:26" ht="81" hidden="1" customHeight="1" x14ac:dyDescent="0.25">
      <c r="A107" s="35">
        <v>106</v>
      </c>
      <c r="B107" s="165" t="s">
        <v>38</v>
      </c>
      <c r="C107" s="148" t="s">
        <v>1107</v>
      </c>
      <c r="D107" s="148"/>
      <c r="E107" s="29" t="s">
        <v>1108</v>
      </c>
      <c r="F107" s="157" t="s">
        <v>836</v>
      </c>
      <c r="G107" s="167">
        <v>43166</v>
      </c>
      <c r="H107" s="167"/>
      <c r="I107" s="167">
        <v>43166</v>
      </c>
      <c r="J107" s="37">
        <f>NETWORKDAYS(Table2[[#This Row],[Start Date]],Table2[[#This Row],[Resolution Date]])</f>
        <v>1</v>
      </c>
      <c r="K107" s="25" t="s">
        <v>14</v>
      </c>
      <c r="L107" s="35" t="s">
        <v>13</v>
      </c>
      <c r="M107" s="176" t="s">
        <v>1114</v>
      </c>
      <c r="N107" s="19" t="s">
        <v>894</v>
      </c>
      <c r="O107" s="23">
        <f t="shared" si="1"/>
        <v>10</v>
      </c>
      <c r="P107" s="156" t="b">
        <v>0</v>
      </c>
      <c r="Q107" s="29" t="s">
        <v>25</v>
      </c>
      <c r="R107" s="35" t="s">
        <v>7</v>
      </c>
      <c r="S107" s="162" t="s">
        <v>257</v>
      </c>
      <c r="T107" s="29"/>
      <c r="U107" s="32"/>
      <c r="V107" s="33"/>
      <c r="W107" s="33"/>
      <c r="X107" s="9"/>
      <c r="Y107" s="9"/>
      <c r="Z107" s="9"/>
    </row>
    <row r="108" spans="1:26" ht="165.75" hidden="1" customHeight="1" x14ac:dyDescent="0.25">
      <c r="A108" s="35">
        <v>107</v>
      </c>
      <c r="B108" s="165" t="s">
        <v>38</v>
      </c>
      <c r="C108" s="148" t="s">
        <v>1115</v>
      </c>
      <c r="D108" s="148"/>
      <c r="E108" s="29" t="s">
        <v>1116</v>
      </c>
      <c r="F108" s="29" t="s">
        <v>926</v>
      </c>
      <c r="G108" s="167">
        <v>43166</v>
      </c>
      <c r="H108" s="167"/>
      <c r="I108" s="177">
        <v>43180</v>
      </c>
      <c r="J108" s="37">
        <f>NETWORKDAYS(Table2[[#This Row],[Start Date]],Table2[[#This Row],[Resolution Date]])</f>
        <v>11</v>
      </c>
      <c r="K108" s="25" t="s">
        <v>14</v>
      </c>
      <c r="L108" s="35" t="s">
        <v>13</v>
      </c>
      <c r="M108" s="176" t="s">
        <v>1027</v>
      </c>
      <c r="N108" s="19" t="s">
        <v>1117</v>
      </c>
      <c r="O108" s="23">
        <f t="shared" si="1"/>
        <v>10</v>
      </c>
      <c r="P108" s="174" t="b">
        <v>0</v>
      </c>
      <c r="Q108" s="29" t="s">
        <v>25</v>
      </c>
      <c r="R108" s="35" t="s">
        <v>7</v>
      </c>
      <c r="S108" s="162" t="s">
        <v>257</v>
      </c>
      <c r="T108" s="29" t="s">
        <v>1213</v>
      </c>
      <c r="U108" s="32"/>
      <c r="V108" s="33"/>
      <c r="W108" s="33"/>
      <c r="X108" s="9"/>
      <c r="Y108" s="9"/>
      <c r="Z108" s="9"/>
    </row>
    <row r="109" spans="1:26" ht="145.5" hidden="1" customHeight="1" x14ac:dyDescent="0.25">
      <c r="A109" s="35">
        <v>108</v>
      </c>
      <c r="B109" s="35" t="s">
        <v>37</v>
      </c>
      <c r="C109" s="148" t="s">
        <v>1118</v>
      </c>
      <c r="D109" s="148"/>
      <c r="E109" s="2" t="s">
        <v>1119</v>
      </c>
      <c r="F109" s="29" t="s">
        <v>836</v>
      </c>
      <c r="G109" s="146">
        <v>43166</v>
      </c>
      <c r="H109" s="146"/>
      <c r="I109" s="24">
        <v>43168</v>
      </c>
      <c r="J109" s="37">
        <f>NETWORKDAYS(Table2[[#This Row],[Start Date]],Table2[[#This Row],[Resolution Date]])</f>
        <v>3</v>
      </c>
      <c r="K109" s="25" t="s">
        <v>14</v>
      </c>
      <c r="L109" s="35" t="s">
        <v>13</v>
      </c>
      <c r="M109" s="2" t="s">
        <v>1124</v>
      </c>
      <c r="N109" s="19" t="s">
        <v>747</v>
      </c>
      <c r="O109" s="23">
        <f t="shared" si="1"/>
        <v>10</v>
      </c>
      <c r="P109" s="25" t="b">
        <v>0</v>
      </c>
      <c r="Q109" s="29" t="s">
        <v>25</v>
      </c>
      <c r="R109" s="35" t="s">
        <v>7</v>
      </c>
      <c r="S109" s="162" t="s">
        <v>257</v>
      </c>
      <c r="T109" s="2"/>
      <c r="U109" s="32"/>
      <c r="V109" s="33"/>
      <c r="W109" s="33"/>
      <c r="X109" s="9"/>
      <c r="Y109" s="9"/>
      <c r="Z109" s="9"/>
    </row>
    <row r="110" spans="1:26" ht="107.25" hidden="1" customHeight="1" x14ac:dyDescent="0.25">
      <c r="A110" s="35">
        <v>109</v>
      </c>
      <c r="B110" s="165" t="s">
        <v>38</v>
      </c>
      <c r="C110" s="157" t="s">
        <v>1120</v>
      </c>
      <c r="D110" s="157"/>
      <c r="E110" s="173" t="s">
        <v>1121</v>
      </c>
      <c r="F110" s="29" t="s">
        <v>836</v>
      </c>
      <c r="G110" s="167">
        <v>43166</v>
      </c>
      <c r="H110" s="167"/>
      <c r="I110" s="177">
        <v>43168</v>
      </c>
      <c r="J110" s="37">
        <f>NETWORKDAYS(Table2[[#This Row],[Start Date]],Table2[[#This Row],[Resolution Date]])</f>
        <v>3</v>
      </c>
      <c r="K110" s="174" t="s">
        <v>14</v>
      </c>
      <c r="L110" s="165" t="s">
        <v>13</v>
      </c>
      <c r="M110" s="176" t="s">
        <v>1125</v>
      </c>
      <c r="N110" s="19" t="s">
        <v>855</v>
      </c>
      <c r="O110" s="23">
        <f t="shared" si="1"/>
        <v>10</v>
      </c>
      <c r="P110" s="174" t="b">
        <v>0</v>
      </c>
      <c r="Q110" s="157" t="s">
        <v>25</v>
      </c>
      <c r="R110" s="165" t="s">
        <v>7</v>
      </c>
      <c r="S110" s="162" t="s">
        <v>257</v>
      </c>
      <c r="T110" s="173"/>
      <c r="U110" s="32"/>
      <c r="V110" s="33"/>
      <c r="W110" s="33"/>
      <c r="X110" s="9"/>
      <c r="Y110" s="9"/>
      <c r="Z110" s="9"/>
    </row>
    <row r="111" spans="1:26" ht="79.5" hidden="1" customHeight="1" x14ac:dyDescent="0.25">
      <c r="A111" s="35">
        <v>110</v>
      </c>
      <c r="B111" s="165" t="s">
        <v>38</v>
      </c>
      <c r="C111" s="157" t="s">
        <v>1126</v>
      </c>
      <c r="D111" s="157"/>
      <c r="E111" s="157" t="s">
        <v>1127</v>
      </c>
      <c r="F111" s="157" t="s">
        <v>926</v>
      </c>
      <c r="G111" s="167">
        <v>43168</v>
      </c>
      <c r="H111" s="167"/>
      <c r="I111" s="177">
        <v>43180</v>
      </c>
      <c r="J111" s="37">
        <f>NETWORKDAYS(Table2[[#This Row],[Start Date]],Table2[[#This Row],[Resolution Date]])</f>
        <v>9</v>
      </c>
      <c r="K111" s="174" t="s">
        <v>14</v>
      </c>
      <c r="L111" s="165" t="s">
        <v>13</v>
      </c>
      <c r="M111" s="190" t="s">
        <v>1177</v>
      </c>
      <c r="N111" s="19" t="s">
        <v>704</v>
      </c>
      <c r="O111" s="23">
        <f t="shared" si="1"/>
        <v>10</v>
      </c>
      <c r="P111" s="174" t="b">
        <v>0</v>
      </c>
      <c r="Q111" s="157" t="s">
        <v>25</v>
      </c>
      <c r="R111" s="165" t="s">
        <v>7</v>
      </c>
      <c r="S111" s="162" t="s">
        <v>257</v>
      </c>
      <c r="T111" s="29" t="s">
        <v>1213</v>
      </c>
      <c r="U111" s="32"/>
      <c r="V111" s="33"/>
      <c r="W111" s="33"/>
      <c r="X111" s="9"/>
      <c r="Y111" s="9"/>
      <c r="Z111" s="9"/>
    </row>
    <row r="112" spans="1:26" ht="28.5" hidden="1" x14ac:dyDescent="0.25">
      <c r="A112" s="35">
        <v>111</v>
      </c>
      <c r="B112" s="165" t="s">
        <v>38</v>
      </c>
      <c r="C112" s="157" t="s">
        <v>1128</v>
      </c>
      <c r="D112" s="157"/>
      <c r="E112" s="199" t="s">
        <v>1129</v>
      </c>
      <c r="F112" s="157" t="s">
        <v>1140</v>
      </c>
      <c r="G112" s="167">
        <v>43171</v>
      </c>
      <c r="H112" s="167"/>
      <c r="I112" s="177">
        <v>43178</v>
      </c>
      <c r="J112" s="37">
        <f>NETWORKDAYS(Table2[[#This Row],[Start Date]],Table2[[#This Row],[Resolution Date]])</f>
        <v>6</v>
      </c>
      <c r="K112" s="174" t="s">
        <v>14</v>
      </c>
      <c r="L112" s="165" t="s">
        <v>13</v>
      </c>
      <c r="M112" s="190" t="s">
        <v>1165</v>
      </c>
      <c r="N112" s="19" t="s">
        <v>1117</v>
      </c>
      <c r="O112" s="23">
        <f t="shared" si="1"/>
        <v>11</v>
      </c>
      <c r="P112" s="174" t="b">
        <v>0</v>
      </c>
      <c r="Q112" s="157" t="s">
        <v>25</v>
      </c>
      <c r="R112" s="165" t="s">
        <v>7</v>
      </c>
      <c r="S112" s="162" t="s">
        <v>257</v>
      </c>
      <c r="T112" s="199"/>
      <c r="U112" s="32"/>
      <c r="V112" s="33"/>
      <c r="W112" s="33"/>
      <c r="X112" s="9"/>
      <c r="Y112" s="9"/>
      <c r="Z112" s="9"/>
    </row>
    <row r="113" spans="1:26" ht="42.75" hidden="1" x14ac:dyDescent="0.25">
      <c r="A113" s="35">
        <v>112</v>
      </c>
      <c r="B113" s="165" t="s">
        <v>38</v>
      </c>
      <c r="C113" s="157" t="s">
        <v>1133</v>
      </c>
      <c r="D113" s="157"/>
      <c r="E113" s="199" t="s">
        <v>1134</v>
      </c>
      <c r="F113" s="157" t="s">
        <v>862</v>
      </c>
      <c r="G113" s="167">
        <v>43172</v>
      </c>
      <c r="H113" s="167"/>
      <c r="I113" s="167">
        <v>43180</v>
      </c>
      <c r="J113" s="37">
        <f>NETWORKDAYS(Table2[[#This Row],[Start Date]],Table2[[#This Row],[Resolution Date]])</f>
        <v>7</v>
      </c>
      <c r="K113" s="174" t="s">
        <v>14</v>
      </c>
      <c r="L113" s="165" t="s">
        <v>13</v>
      </c>
      <c r="M113" s="176" t="s">
        <v>1180</v>
      </c>
      <c r="N113" s="19" t="s">
        <v>704</v>
      </c>
      <c r="O113" s="23">
        <f t="shared" si="1"/>
        <v>11</v>
      </c>
      <c r="P113" s="174" t="b">
        <v>0</v>
      </c>
      <c r="Q113" s="157" t="s">
        <v>25</v>
      </c>
      <c r="R113" s="165" t="s">
        <v>7</v>
      </c>
      <c r="S113" s="162" t="s">
        <v>257</v>
      </c>
      <c r="T113" s="181" t="s">
        <v>1213</v>
      </c>
      <c r="U113" s="32"/>
      <c r="V113" s="33"/>
      <c r="W113" s="33"/>
      <c r="X113" s="9"/>
      <c r="Y113" s="9"/>
      <c r="Z113" s="9"/>
    </row>
    <row r="114" spans="1:26" ht="32.25" hidden="1" customHeight="1" x14ac:dyDescent="0.25">
      <c r="A114" s="35">
        <v>113</v>
      </c>
      <c r="B114" s="165" t="s">
        <v>38</v>
      </c>
      <c r="C114" s="157" t="s">
        <v>1135</v>
      </c>
      <c r="D114" s="157"/>
      <c r="E114" s="199" t="s">
        <v>1136</v>
      </c>
      <c r="F114" s="157" t="s">
        <v>862</v>
      </c>
      <c r="G114" s="167">
        <v>43172</v>
      </c>
      <c r="H114" s="167"/>
      <c r="I114" s="177">
        <v>43185</v>
      </c>
      <c r="J114" s="37">
        <f>NETWORKDAYS(Table2[[#This Row],[Start Date]],Table2[[#This Row],[Resolution Date]])</f>
        <v>10</v>
      </c>
      <c r="K114" s="174" t="s">
        <v>14</v>
      </c>
      <c r="L114" s="165" t="s">
        <v>24</v>
      </c>
      <c r="M114" s="176" t="s">
        <v>1201</v>
      </c>
      <c r="N114" s="19" t="s">
        <v>704</v>
      </c>
      <c r="O114" s="23">
        <f t="shared" si="1"/>
        <v>11</v>
      </c>
      <c r="P114" s="174" t="b">
        <v>0</v>
      </c>
      <c r="Q114" s="157" t="s">
        <v>25</v>
      </c>
      <c r="R114" s="165" t="s">
        <v>7</v>
      </c>
      <c r="S114" s="162" t="s">
        <v>257</v>
      </c>
      <c r="T114" s="181" t="s">
        <v>1213</v>
      </c>
      <c r="U114" s="32"/>
      <c r="V114" s="33"/>
      <c r="W114" s="33"/>
      <c r="X114" s="9"/>
      <c r="Y114" s="9"/>
      <c r="Z114" s="9"/>
    </row>
    <row r="115" spans="1:26" ht="58.5" hidden="1" customHeight="1" x14ac:dyDescent="0.25">
      <c r="A115" s="35">
        <v>114</v>
      </c>
      <c r="B115" s="165" t="s">
        <v>38</v>
      </c>
      <c r="C115" s="157" t="s">
        <v>1138</v>
      </c>
      <c r="D115" s="157"/>
      <c r="E115" s="199" t="s">
        <v>1137</v>
      </c>
      <c r="F115" s="157" t="s">
        <v>1141</v>
      </c>
      <c r="G115" s="167">
        <v>43172</v>
      </c>
      <c r="H115" s="167"/>
      <c r="I115" s="177">
        <v>43180</v>
      </c>
      <c r="J115" s="37">
        <f>NETWORKDAYS(Table2[[#This Row],[Start Date]],Table2[[#This Row],[Resolution Date]])</f>
        <v>7</v>
      </c>
      <c r="K115" s="174" t="s">
        <v>14</v>
      </c>
      <c r="L115" s="165" t="s">
        <v>13</v>
      </c>
      <c r="M115" s="176" t="s">
        <v>1027</v>
      </c>
      <c r="N115" s="19" t="s">
        <v>871</v>
      </c>
      <c r="O115" s="23">
        <f t="shared" si="1"/>
        <v>11</v>
      </c>
      <c r="P115" s="174" t="b">
        <v>0</v>
      </c>
      <c r="Q115" s="157" t="s">
        <v>25</v>
      </c>
      <c r="R115" s="165" t="s">
        <v>7</v>
      </c>
      <c r="S115" s="162" t="s">
        <v>257</v>
      </c>
      <c r="T115" s="199"/>
      <c r="U115" s="32"/>
      <c r="V115" s="33"/>
      <c r="W115" s="33"/>
      <c r="X115" s="9"/>
      <c r="Y115" s="9"/>
      <c r="Z115" s="9"/>
    </row>
    <row r="116" spans="1:26" ht="128.25" hidden="1" x14ac:dyDescent="0.25">
      <c r="A116" s="35">
        <v>115</v>
      </c>
      <c r="B116" s="165" t="s">
        <v>38</v>
      </c>
      <c r="C116" s="29" t="s">
        <v>1144</v>
      </c>
      <c r="D116" s="29"/>
      <c r="E116" s="2" t="s">
        <v>1145</v>
      </c>
      <c r="F116" s="29" t="s">
        <v>1149</v>
      </c>
      <c r="G116" s="146">
        <v>43173</v>
      </c>
      <c r="H116" s="146"/>
      <c r="I116" s="24">
        <v>43188</v>
      </c>
      <c r="J116" s="37">
        <f>NETWORKDAYS(Table2[[#This Row],[Start Date]],Table2[[#This Row],[Resolution Date]])</f>
        <v>12</v>
      </c>
      <c r="K116" s="25" t="s">
        <v>14</v>
      </c>
      <c r="L116" s="35" t="s">
        <v>13</v>
      </c>
      <c r="M116" s="2" t="s">
        <v>1250</v>
      </c>
      <c r="N116" s="19" t="s">
        <v>871</v>
      </c>
      <c r="O116" s="23">
        <f t="shared" si="1"/>
        <v>11</v>
      </c>
      <c r="P116" s="25" t="b">
        <v>0</v>
      </c>
      <c r="Q116" s="29" t="s">
        <v>25</v>
      </c>
      <c r="R116" s="35" t="s">
        <v>7</v>
      </c>
      <c r="S116" s="162" t="s">
        <v>257</v>
      </c>
      <c r="T116" s="170"/>
      <c r="U116" s="32"/>
      <c r="V116" s="33"/>
      <c r="W116" s="33"/>
      <c r="X116" s="9"/>
      <c r="Y116" s="9"/>
      <c r="Z116" s="9"/>
    </row>
    <row r="117" spans="1:26" ht="99.75" hidden="1" x14ac:dyDescent="0.25">
      <c r="A117" s="35">
        <v>116</v>
      </c>
      <c r="B117" s="165" t="s">
        <v>37</v>
      </c>
      <c r="C117" s="157" t="s">
        <v>1146</v>
      </c>
      <c r="D117" s="157"/>
      <c r="E117" s="176" t="s">
        <v>1162</v>
      </c>
      <c r="F117" s="157" t="s">
        <v>926</v>
      </c>
      <c r="G117" s="167">
        <v>43174</v>
      </c>
      <c r="H117" s="167"/>
      <c r="I117" s="167">
        <v>43194</v>
      </c>
      <c r="J117" s="37">
        <f>NETWORKDAYS(Table2[[#This Row],[Start Date]],Table2[[#This Row],[Resolution Date]])</f>
        <v>15</v>
      </c>
      <c r="K117" s="174" t="s">
        <v>14</v>
      </c>
      <c r="L117" s="165" t="s">
        <v>13</v>
      </c>
      <c r="M117" s="2" t="s">
        <v>1265</v>
      </c>
      <c r="N117" s="19" t="s">
        <v>1147</v>
      </c>
      <c r="O117" s="23">
        <f t="shared" si="1"/>
        <v>11</v>
      </c>
      <c r="P117" s="174" t="b">
        <v>0</v>
      </c>
      <c r="Q117" s="157" t="s">
        <v>25</v>
      </c>
      <c r="R117" s="165" t="s">
        <v>7</v>
      </c>
      <c r="S117" s="162" t="s">
        <v>257</v>
      </c>
      <c r="T117" s="173"/>
      <c r="U117" s="32"/>
      <c r="V117" s="33"/>
      <c r="W117" s="33"/>
      <c r="X117" s="9"/>
      <c r="Y117" s="9"/>
      <c r="Z117" s="9"/>
    </row>
    <row r="118" spans="1:26" ht="242.25" hidden="1" x14ac:dyDescent="0.25">
      <c r="A118" s="35">
        <v>117</v>
      </c>
      <c r="B118" s="165" t="s">
        <v>38</v>
      </c>
      <c r="C118" s="275" t="s">
        <v>1148</v>
      </c>
      <c r="D118" s="29"/>
      <c r="E118" s="2" t="s">
        <v>1163</v>
      </c>
      <c r="F118" s="29" t="s">
        <v>950</v>
      </c>
      <c r="G118" s="167">
        <v>43174</v>
      </c>
      <c r="H118" s="167"/>
      <c r="I118" s="24">
        <v>43178</v>
      </c>
      <c r="J118" s="37">
        <f>NETWORKDAYS(Table2[[#This Row],[Start Date]],Table2[[#This Row],[Resolution Date]])</f>
        <v>3</v>
      </c>
      <c r="K118" s="25" t="s">
        <v>14</v>
      </c>
      <c r="L118" s="35" t="s">
        <v>13</v>
      </c>
      <c r="M118" s="412" t="s">
        <v>1010</v>
      </c>
      <c r="N118" s="19" t="s">
        <v>855</v>
      </c>
      <c r="O118" s="23">
        <f t="shared" si="1"/>
        <v>11</v>
      </c>
      <c r="P118" s="25" t="b">
        <v>0</v>
      </c>
      <c r="Q118" s="29" t="s">
        <v>25</v>
      </c>
      <c r="R118" s="35" t="s">
        <v>7</v>
      </c>
      <c r="S118" s="162" t="s">
        <v>257</v>
      </c>
      <c r="T118" s="2"/>
      <c r="U118" s="32"/>
      <c r="V118" s="33"/>
      <c r="W118" s="33"/>
      <c r="X118" s="9"/>
      <c r="Y118" s="9"/>
      <c r="Z118" s="9"/>
    </row>
    <row r="119" spans="1:26" ht="42.75" hidden="1" x14ac:dyDescent="0.25">
      <c r="A119" s="35">
        <v>118</v>
      </c>
      <c r="B119" s="165" t="s">
        <v>38</v>
      </c>
      <c r="C119" s="157" t="s">
        <v>1151</v>
      </c>
      <c r="D119" s="157"/>
      <c r="E119" s="176" t="s">
        <v>1150</v>
      </c>
      <c r="F119" s="157" t="s">
        <v>862</v>
      </c>
      <c r="G119" s="167">
        <v>43175</v>
      </c>
      <c r="H119" s="167"/>
      <c r="I119" s="177">
        <v>43182</v>
      </c>
      <c r="J119" s="37">
        <f>NETWORKDAYS(Table2[[#This Row],[Start Date]],Table2[[#This Row],[Resolution Date]])</f>
        <v>6</v>
      </c>
      <c r="K119" s="25" t="s">
        <v>14</v>
      </c>
      <c r="L119" s="35" t="s">
        <v>13</v>
      </c>
      <c r="M119" s="176" t="s">
        <v>1027</v>
      </c>
      <c r="N119" s="19" t="s">
        <v>871</v>
      </c>
      <c r="O119" s="23">
        <f t="shared" si="1"/>
        <v>11</v>
      </c>
      <c r="P119" s="25" t="b">
        <v>0</v>
      </c>
      <c r="Q119" s="29" t="s">
        <v>25</v>
      </c>
      <c r="R119" s="35" t="s">
        <v>7</v>
      </c>
      <c r="S119" s="162" t="s">
        <v>257</v>
      </c>
      <c r="T119" s="2" t="s">
        <v>1213</v>
      </c>
      <c r="U119" s="32"/>
      <c r="V119" s="33"/>
      <c r="W119" s="33"/>
      <c r="X119" s="9"/>
      <c r="Y119" s="9"/>
      <c r="Z119" s="9"/>
    </row>
    <row r="120" spans="1:26" ht="28.5" hidden="1" x14ac:dyDescent="0.25">
      <c r="A120" s="35">
        <v>119</v>
      </c>
      <c r="B120" s="165" t="s">
        <v>38</v>
      </c>
      <c r="C120" s="157" t="s">
        <v>1153</v>
      </c>
      <c r="D120" s="157"/>
      <c r="E120" s="176" t="s">
        <v>1152</v>
      </c>
      <c r="F120" s="157" t="s">
        <v>1141</v>
      </c>
      <c r="G120" s="167">
        <v>43175</v>
      </c>
      <c r="H120" s="167"/>
      <c r="I120" s="177">
        <v>43179</v>
      </c>
      <c r="J120" s="37">
        <f>NETWORKDAYS(Table2[[#This Row],[Start Date]],Table2[[#This Row],[Resolution Date]])</f>
        <v>3</v>
      </c>
      <c r="K120" s="25" t="s">
        <v>14</v>
      </c>
      <c r="L120" s="35" t="s">
        <v>13</v>
      </c>
      <c r="M120" s="412" t="s">
        <v>1011</v>
      </c>
      <c r="N120" s="19" t="s">
        <v>704</v>
      </c>
      <c r="O120" s="23">
        <f t="shared" si="1"/>
        <v>11</v>
      </c>
      <c r="P120" s="25" t="b">
        <v>0</v>
      </c>
      <c r="Q120" s="29" t="s">
        <v>25</v>
      </c>
      <c r="R120" s="35" t="s">
        <v>7</v>
      </c>
      <c r="S120" s="162" t="s">
        <v>257</v>
      </c>
      <c r="T120" s="2" t="s">
        <v>1213</v>
      </c>
      <c r="U120" s="32"/>
      <c r="V120" s="33"/>
      <c r="W120" s="33"/>
      <c r="X120" s="9"/>
      <c r="Y120" s="9"/>
      <c r="Z120" s="9"/>
    </row>
    <row r="121" spans="1:26" ht="128.25" hidden="1" x14ac:dyDescent="0.25">
      <c r="A121" s="35">
        <v>120</v>
      </c>
      <c r="B121" s="165" t="s">
        <v>38</v>
      </c>
      <c r="C121" s="29" t="s">
        <v>1154</v>
      </c>
      <c r="D121" s="29"/>
      <c r="E121" s="2" t="s">
        <v>1155</v>
      </c>
      <c r="F121" s="29" t="s">
        <v>1241</v>
      </c>
      <c r="G121" s="167">
        <v>43175</v>
      </c>
      <c r="H121" s="167"/>
      <c r="I121" s="24">
        <v>43188</v>
      </c>
      <c r="J121" s="37">
        <f>NETWORKDAYS(Table2[[#This Row],[Start Date]],Table2[[#This Row],[Resolution Date]])</f>
        <v>10</v>
      </c>
      <c r="K121" s="25" t="s">
        <v>14</v>
      </c>
      <c r="L121" s="35" t="s">
        <v>13</v>
      </c>
      <c r="M121" s="2" t="s">
        <v>1247</v>
      </c>
      <c r="N121" s="19" t="s">
        <v>704</v>
      </c>
      <c r="O121" s="23">
        <f t="shared" si="1"/>
        <v>11</v>
      </c>
      <c r="P121" s="174" t="b">
        <v>0</v>
      </c>
      <c r="Q121" s="29" t="s">
        <v>25</v>
      </c>
      <c r="R121" s="35" t="s">
        <v>7</v>
      </c>
      <c r="S121" s="162" t="s">
        <v>257</v>
      </c>
      <c r="T121" s="170" t="s">
        <v>1213</v>
      </c>
      <c r="U121" s="32"/>
      <c r="V121" s="33"/>
      <c r="W121" s="33"/>
      <c r="X121" s="9"/>
      <c r="Y121" s="9"/>
      <c r="Z121" s="9"/>
    </row>
    <row r="122" spans="1:26" ht="57" hidden="1" x14ac:dyDescent="0.25">
      <c r="A122" s="35">
        <v>121</v>
      </c>
      <c r="B122" s="165" t="s">
        <v>38</v>
      </c>
      <c r="C122" s="157" t="s">
        <v>1156</v>
      </c>
      <c r="D122" s="157"/>
      <c r="E122" s="176" t="s">
        <v>1157</v>
      </c>
      <c r="F122" s="157" t="s">
        <v>836</v>
      </c>
      <c r="G122" s="167">
        <v>43176</v>
      </c>
      <c r="H122" s="167"/>
      <c r="I122" s="167">
        <v>43194</v>
      </c>
      <c r="J122" s="37">
        <f>NETWORKDAYS(Table2[[#This Row],[Start Date]],Table2[[#This Row],[Resolution Date]])</f>
        <v>13</v>
      </c>
      <c r="K122" s="174" t="s">
        <v>14</v>
      </c>
      <c r="L122" s="35" t="s">
        <v>13</v>
      </c>
      <c r="M122" s="2" t="s">
        <v>1263</v>
      </c>
      <c r="N122" s="19" t="s">
        <v>894</v>
      </c>
      <c r="O122" s="23">
        <f t="shared" si="1"/>
        <v>11</v>
      </c>
      <c r="P122" s="174" t="b">
        <v>0</v>
      </c>
      <c r="Q122" s="29" t="s">
        <v>25</v>
      </c>
      <c r="R122" s="35" t="s">
        <v>7</v>
      </c>
      <c r="S122" s="162" t="s">
        <v>257</v>
      </c>
      <c r="T122" s="170" t="s">
        <v>1214</v>
      </c>
      <c r="U122" s="32"/>
      <c r="V122" s="33"/>
      <c r="W122" s="33"/>
      <c r="X122" s="9"/>
      <c r="Y122" s="9"/>
      <c r="Z122" s="9"/>
    </row>
    <row r="123" spans="1:26" ht="42.75" hidden="1" x14ac:dyDescent="0.25">
      <c r="A123" s="35">
        <v>122</v>
      </c>
      <c r="B123" s="166" t="s">
        <v>37</v>
      </c>
      <c r="C123" s="275" t="s">
        <v>1158</v>
      </c>
      <c r="D123" s="29"/>
      <c r="E123" s="176" t="s">
        <v>1159</v>
      </c>
      <c r="F123" s="157" t="s">
        <v>838</v>
      </c>
      <c r="G123" s="167">
        <v>43178</v>
      </c>
      <c r="H123" s="167"/>
      <c r="I123" s="177">
        <v>43185</v>
      </c>
      <c r="J123" s="37">
        <f>NETWORKDAYS(Table2[[#This Row],[Start Date]],Table2[[#This Row],[Resolution Date]])</f>
        <v>6</v>
      </c>
      <c r="K123" s="174" t="s">
        <v>14</v>
      </c>
      <c r="L123" s="165" t="s">
        <v>13</v>
      </c>
      <c r="M123" s="176" t="s">
        <v>1209</v>
      </c>
      <c r="N123" s="19" t="s">
        <v>906</v>
      </c>
      <c r="O123" s="23">
        <f t="shared" si="1"/>
        <v>12</v>
      </c>
      <c r="P123" s="25" t="b">
        <v>0</v>
      </c>
      <c r="Q123" s="29" t="s">
        <v>25</v>
      </c>
      <c r="R123" s="35" t="s">
        <v>7</v>
      </c>
      <c r="S123" s="162"/>
      <c r="T123" s="2" t="s">
        <v>1211</v>
      </c>
      <c r="U123" s="32"/>
      <c r="V123" s="33"/>
      <c r="W123" s="33"/>
      <c r="X123" s="9"/>
      <c r="Y123" s="9"/>
      <c r="Z123" s="9"/>
    </row>
    <row r="124" spans="1:26" ht="77.25" hidden="1" customHeight="1" x14ac:dyDescent="0.25">
      <c r="A124" s="35">
        <v>123</v>
      </c>
      <c r="B124" s="166" t="s">
        <v>37</v>
      </c>
      <c r="C124" s="157" t="s">
        <v>1160</v>
      </c>
      <c r="D124" s="157"/>
      <c r="E124" s="176" t="s">
        <v>1161</v>
      </c>
      <c r="F124" s="157" t="s">
        <v>1174</v>
      </c>
      <c r="G124" s="167">
        <v>43178</v>
      </c>
      <c r="H124" s="167"/>
      <c r="I124" s="177">
        <v>43180</v>
      </c>
      <c r="J124" s="37">
        <f>NETWORKDAYS(Table2[[#This Row],[Start Date]],Table2[[#This Row],[Resolution Date]])</f>
        <v>3</v>
      </c>
      <c r="K124" s="174" t="s">
        <v>14</v>
      </c>
      <c r="L124" s="165" t="s">
        <v>13</v>
      </c>
      <c r="M124" s="176" t="s">
        <v>1027</v>
      </c>
      <c r="N124" s="19" t="s">
        <v>1147</v>
      </c>
      <c r="O124" s="23">
        <f t="shared" si="1"/>
        <v>12</v>
      </c>
      <c r="P124" s="25" t="b">
        <v>0</v>
      </c>
      <c r="Q124" s="29" t="s">
        <v>25</v>
      </c>
      <c r="R124" s="35" t="s">
        <v>7</v>
      </c>
      <c r="S124" s="162" t="s">
        <v>1179</v>
      </c>
      <c r="T124" s="176" t="s">
        <v>1254</v>
      </c>
      <c r="U124" s="32"/>
      <c r="V124" s="33"/>
      <c r="W124" s="33"/>
      <c r="X124" s="9"/>
      <c r="Y124" s="9"/>
      <c r="Z124" s="9"/>
    </row>
    <row r="125" spans="1:26" ht="90.75" hidden="1" customHeight="1" x14ac:dyDescent="0.25">
      <c r="A125" s="35">
        <v>124</v>
      </c>
      <c r="B125" s="165" t="s">
        <v>38</v>
      </c>
      <c r="C125" s="157" t="s">
        <v>1166</v>
      </c>
      <c r="D125" s="157"/>
      <c r="E125" s="176" t="s">
        <v>1167</v>
      </c>
      <c r="F125" s="157" t="s">
        <v>849</v>
      </c>
      <c r="G125" s="167">
        <v>43178</v>
      </c>
      <c r="H125" s="167"/>
      <c r="I125" s="177">
        <v>43180</v>
      </c>
      <c r="J125" s="37">
        <f>NETWORKDAYS(Table2[[#This Row],[Start Date]],Table2[[#This Row],[Resolution Date]])</f>
        <v>3</v>
      </c>
      <c r="K125" s="174" t="s">
        <v>14</v>
      </c>
      <c r="L125" s="165" t="s">
        <v>13</v>
      </c>
      <c r="M125" s="176" t="s">
        <v>1178</v>
      </c>
      <c r="N125" s="19" t="s">
        <v>576</v>
      </c>
      <c r="O125" s="23">
        <f t="shared" si="1"/>
        <v>12</v>
      </c>
      <c r="P125" s="25" t="b">
        <v>0</v>
      </c>
      <c r="Q125" s="157" t="s">
        <v>25</v>
      </c>
      <c r="R125" s="165" t="s">
        <v>7</v>
      </c>
      <c r="S125" s="162" t="s">
        <v>1179</v>
      </c>
      <c r="T125" s="176" t="s">
        <v>1251</v>
      </c>
      <c r="U125" s="32"/>
      <c r="V125" s="33"/>
      <c r="W125" s="33"/>
      <c r="X125" s="9"/>
      <c r="Y125" s="9"/>
      <c r="Z125" s="9"/>
    </row>
    <row r="126" spans="1:26" ht="77.25" hidden="1" customHeight="1" x14ac:dyDescent="0.25">
      <c r="A126" s="35">
        <v>125</v>
      </c>
      <c r="B126" s="165" t="s">
        <v>38</v>
      </c>
      <c r="C126" s="157" t="s">
        <v>1168</v>
      </c>
      <c r="D126" s="157"/>
      <c r="E126" s="176" t="s">
        <v>1169</v>
      </c>
      <c r="F126" s="157" t="s">
        <v>971</v>
      </c>
      <c r="G126" s="167">
        <v>43178</v>
      </c>
      <c r="H126" s="167"/>
      <c r="I126" s="177">
        <v>43187</v>
      </c>
      <c r="J126" s="37">
        <f>NETWORKDAYS(Table2[[#This Row],[Start Date]],Table2[[#This Row],[Resolution Date]])</f>
        <v>8</v>
      </c>
      <c r="K126" s="174" t="s">
        <v>14</v>
      </c>
      <c r="L126" s="165" t="s">
        <v>13</v>
      </c>
      <c r="M126" s="176" t="s">
        <v>1221</v>
      </c>
      <c r="N126" s="19" t="s">
        <v>1066</v>
      </c>
      <c r="O126" s="23">
        <f t="shared" si="1"/>
        <v>12</v>
      </c>
      <c r="P126" s="174" t="b">
        <v>0</v>
      </c>
      <c r="Q126" s="157" t="s">
        <v>25</v>
      </c>
      <c r="R126" s="165" t="s">
        <v>7</v>
      </c>
      <c r="S126" s="162" t="s">
        <v>1179</v>
      </c>
      <c r="T126" s="176" t="s">
        <v>1213</v>
      </c>
      <c r="U126" s="32"/>
      <c r="V126" s="33"/>
      <c r="W126" s="33"/>
      <c r="X126" s="9"/>
      <c r="Y126" s="9"/>
      <c r="Z126" s="9"/>
    </row>
    <row r="127" spans="1:26" ht="85.5" hidden="1" x14ac:dyDescent="0.25">
      <c r="A127" s="35">
        <v>126</v>
      </c>
      <c r="B127" s="165" t="s">
        <v>37</v>
      </c>
      <c r="C127" s="157" t="s">
        <v>1170</v>
      </c>
      <c r="D127" s="157"/>
      <c r="E127" s="176" t="s">
        <v>1171</v>
      </c>
      <c r="F127" s="157" t="s">
        <v>1141</v>
      </c>
      <c r="G127" s="167">
        <v>43179</v>
      </c>
      <c r="H127" s="167"/>
      <c r="I127" s="177">
        <v>43179</v>
      </c>
      <c r="J127" s="37">
        <f>NETWORKDAYS(Table2[[#This Row],[Start Date]],Table2[[#This Row],[Resolution Date]])</f>
        <v>1</v>
      </c>
      <c r="K127" s="174" t="s">
        <v>14</v>
      </c>
      <c r="L127" s="165" t="s">
        <v>13</v>
      </c>
      <c r="M127" s="176" t="s">
        <v>1172</v>
      </c>
      <c r="N127" s="19" t="s">
        <v>747</v>
      </c>
      <c r="O127" s="23">
        <f t="shared" si="1"/>
        <v>12</v>
      </c>
      <c r="P127" s="25" t="b">
        <v>0</v>
      </c>
      <c r="Q127" s="157" t="s">
        <v>25</v>
      </c>
      <c r="R127" s="165" t="s">
        <v>7</v>
      </c>
      <c r="S127" s="162" t="s">
        <v>1179</v>
      </c>
      <c r="T127" s="176"/>
      <c r="U127" s="32"/>
      <c r="V127" s="33"/>
      <c r="W127" s="33"/>
      <c r="X127" s="9"/>
      <c r="Y127" s="9"/>
      <c r="Z127" s="9"/>
    </row>
    <row r="128" spans="1:26" ht="156.75" hidden="1" x14ac:dyDescent="0.25">
      <c r="A128" s="35">
        <v>127</v>
      </c>
      <c r="B128" s="165" t="s">
        <v>38</v>
      </c>
      <c r="C128" s="148" t="s">
        <v>1175</v>
      </c>
      <c r="D128" s="148"/>
      <c r="E128" s="2" t="s">
        <v>1176</v>
      </c>
      <c r="F128" s="29" t="s">
        <v>926</v>
      </c>
      <c r="G128" s="167">
        <v>43179</v>
      </c>
      <c r="H128" s="167"/>
      <c r="I128" s="24">
        <v>43188</v>
      </c>
      <c r="J128" s="37">
        <f>NETWORKDAYS(Table2[[#This Row],[Start Date]],Table2[[#This Row],[Resolution Date]])</f>
        <v>8</v>
      </c>
      <c r="K128" s="25" t="s">
        <v>14</v>
      </c>
      <c r="L128" s="35" t="s">
        <v>13</v>
      </c>
      <c r="M128" s="2" t="s">
        <v>1248</v>
      </c>
      <c r="N128" s="19" t="s">
        <v>704</v>
      </c>
      <c r="O128" s="23">
        <f t="shared" si="1"/>
        <v>12</v>
      </c>
      <c r="P128" s="174" t="b">
        <v>0</v>
      </c>
      <c r="Q128" s="29" t="s">
        <v>25</v>
      </c>
      <c r="R128" s="35" t="s">
        <v>7</v>
      </c>
      <c r="S128" s="162" t="s">
        <v>1179</v>
      </c>
      <c r="T128" s="170"/>
      <c r="U128" s="32"/>
      <c r="V128" s="33"/>
      <c r="W128" s="33"/>
      <c r="X128" s="9"/>
      <c r="Y128" s="9"/>
      <c r="Z128" s="9"/>
    </row>
    <row r="129" spans="1:26" ht="53.25" hidden="1" customHeight="1" x14ac:dyDescent="0.25">
      <c r="A129" s="35">
        <v>128</v>
      </c>
      <c r="B129" s="165" t="s">
        <v>38</v>
      </c>
      <c r="C129" s="148" t="s">
        <v>1181</v>
      </c>
      <c r="D129" s="148"/>
      <c r="E129" s="2" t="s">
        <v>1182</v>
      </c>
      <c r="F129" s="29" t="s">
        <v>926</v>
      </c>
      <c r="G129" s="167">
        <v>43180</v>
      </c>
      <c r="H129" s="167"/>
      <c r="I129" s="24">
        <v>43188</v>
      </c>
      <c r="J129" s="37">
        <f>NETWORKDAYS(Table2[[#This Row],[Start Date]],Table2[[#This Row],[Resolution Date]])</f>
        <v>7</v>
      </c>
      <c r="K129" s="25" t="s">
        <v>14</v>
      </c>
      <c r="L129" s="35" t="s">
        <v>13</v>
      </c>
      <c r="M129" s="2" t="s">
        <v>1249</v>
      </c>
      <c r="N129" s="19" t="s">
        <v>704</v>
      </c>
      <c r="O129" s="23">
        <f t="shared" si="1"/>
        <v>12</v>
      </c>
      <c r="P129" s="174" t="b">
        <v>0</v>
      </c>
      <c r="Q129" s="29" t="s">
        <v>25</v>
      </c>
      <c r="R129" s="35" t="s">
        <v>7</v>
      </c>
      <c r="S129" s="162" t="s">
        <v>1179</v>
      </c>
      <c r="T129" s="170"/>
      <c r="U129" s="32"/>
      <c r="V129" s="33"/>
      <c r="W129" s="33"/>
      <c r="X129" s="9"/>
      <c r="Y129" s="9"/>
      <c r="Z129" s="9"/>
    </row>
    <row r="130" spans="1:26" ht="96.75" hidden="1" customHeight="1" x14ac:dyDescent="0.25">
      <c r="A130" s="35">
        <v>129</v>
      </c>
      <c r="B130" s="165" t="s">
        <v>38</v>
      </c>
      <c r="C130" s="157" t="s">
        <v>1183</v>
      </c>
      <c r="D130" s="157"/>
      <c r="E130" s="176" t="s">
        <v>1184</v>
      </c>
      <c r="F130" s="157" t="s">
        <v>926</v>
      </c>
      <c r="G130" s="167">
        <v>43181</v>
      </c>
      <c r="H130" s="167"/>
      <c r="I130" s="177">
        <v>43188</v>
      </c>
      <c r="J130" s="37">
        <f>NETWORKDAYS(Table2[[#This Row],[Start Date]],Table2[[#This Row],[Resolution Date]])</f>
        <v>6</v>
      </c>
      <c r="K130" s="174" t="s">
        <v>14</v>
      </c>
      <c r="L130" s="165" t="s">
        <v>13</v>
      </c>
      <c r="M130" s="180" t="s">
        <v>1246</v>
      </c>
      <c r="N130" s="19" t="s">
        <v>1117</v>
      </c>
      <c r="O130" s="23">
        <f t="shared" ref="O130:O150" si="2">WEEKNUM(G130,1)</f>
        <v>12</v>
      </c>
      <c r="P130" s="174" t="b">
        <v>0</v>
      </c>
      <c r="Q130" s="157" t="s">
        <v>25</v>
      </c>
      <c r="R130" s="165" t="s">
        <v>7</v>
      </c>
      <c r="S130" s="162" t="s">
        <v>1179</v>
      </c>
      <c r="T130" s="170" t="s">
        <v>1213</v>
      </c>
      <c r="U130" s="32"/>
      <c r="V130" s="33"/>
      <c r="W130" s="33"/>
      <c r="X130" s="9"/>
      <c r="Y130" s="9"/>
      <c r="Z130" s="9"/>
    </row>
    <row r="131" spans="1:26" ht="96.75" hidden="1" customHeight="1" x14ac:dyDescent="0.25">
      <c r="A131" s="35">
        <v>130</v>
      </c>
      <c r="B131" s="165" t="s">
        <v>38</v>
      </c>
      <c r="C131" s="275" t="s">
        <v>1185</v>
      </c>
      <c r="D131" s="157"/>
      <c r="E131" s="176" t="s">
        <v>1186</v>
      </c>
      <c r="F131" s="157" t="s">
        <v>1194</v>
      </c>
      <c r="G131" s="167">
        <v>43181</v>
      </c>
      <c r="H131" s="167"/>
      <c r="I131" s="146">
        <v>43206</v>
      </c>
      <c r="J131" s="37">
        <f>NETWORKDAYS(Table2[[#This Row],[Start Date]],Table2[[#This Row],[Resolution Date]])</f>
        <v>18</v>
      </c>
      <c r="K131" s="174" t="s">
        <v>14</v>
      </c>
      <c r="L131" s="165" t="s">
        <v>13</v>
      </c>
      <c r="M131" s="176" t="s">
        <v>1295</v>
      </c>
      <c r="N131" s="19" t="s">
        <v>704</v>
      </c>
      <c r="O131" s="23">
        <f t="shared" si="2"/>
        <v>12</v>
      </c>
      <c r="P131" s="174" t="b">
        <v>0</v>
      </c>
      <c r="Q131" s="157" t="s">
        <v>25</v>
      </c>
      <c r="R131" s="165" t="s">
        <v>7</v>
      </c>
      <c r="S131" s="162"/>
      <c r="T131" s="173"/>
      <c r="U131" s="32"/>
      <c r="V131" s="33"/>
      <c r="W131" s="33"/>
      <c r="X131" s="9"/>
      <c r="Y131" s="9"/>
      <c r="Z131" s="9"/>
    </row>
    <row r="132" spans="1:26" ht="96.75" hidden="1" customHeight="1" x14ac:dyDescent="0.25">
      <c r="A132" s="35">
        <v>131</v>
      </c>
      <c r="B132" s="165" t="s">
        <v>38</v>
      </c>
      <c r="C132" s="157" t="s">
        <v>1188</v>
      </c>
      <c r="D132" s="157"/>
      <c r="E132" s="190" t="s">
        <v>1187</v>
      </c>
      <c r="F132" s="157" t="s">
        <v>849</v>
      </c>
      <c r="G132" s="167">
        <v>43181</v>
      </c>
      <c r="H132" s="167"/>
      <c r="I132" s="177">
        <v>43182</v>
      </c>
      <c r="J132" s="37">
        <f>NETWORKDAYS(Table2[[#This Row],[Start Date]],Table2[[#This Row],[Resolution Date]])</f>
        <v>2</v>
      </c>
      <c r="K132" s="174" t="s">
        <v>14</v>
      </c>
      <c r="L132" s="165" t="s">
        <v>13</v>
      </c>
      <c r="M132" s="176" t="s">
        <v>1195</v>
      </c>
      <c r="N132" s="19" t="s">
        <v>576</v>
      </c>
      <c r="O132" s="23">
        <f t="shared" si="2"/>
        <v>12</v>
      </c>
      <c r="P132" s="174" t="b">
        <v>0</v>
      </c>
      <c r="Q132" s="157" t="s">
        <v>25</v>
      </c>
      <c r="R132" s="165" t="s">
        <v>7</v>
      </c>
      <c r="S132" s="162" t="s">
        <v>1179</v>
      </c>
      <c r="T132" s="176" t="s">
        <v>1251</v>
      </c>
      <c r="U132" s="32"/>
      <c r="V132" s="33"/>
      <c r="W132" s="33"/>
      <c r="X132" s="9"/>
      <c r="Y132" s="9"/>
      <c r="Z132" s="9"/>
    </row>
    <row r="133" spans="1:26" ht="42.75" hidden="1" x14ac:dyDescent="0.25">
      <c r="A133" s="35">
        <v>132</v>
      </c>
      <c r="B133" s="165" t="s">
        <v>38</v>
      </c>
      <c r="C133" s="157" t="s">
        <v>1189</v>
      </c>
      <c r="D133" s="157"/>
      <c r="E133" s="190" t="s">
        <v>1190</v>
      </c>
      <c r="F133" s="157" t="s">
        <v>1043</v>
      </c>
      <c r="G133" s="167">
        <v>43181</v>
      </c>
      <c r="H133" s="167"/>
      <c r="I133" s="177">
        <v>43185</v>
      </c>
      <c r="J133" s="37">
        <f>NETWORKDAYS(Table2[[#This Row],[Start Date]],Table2[[#This Row],[Resolution Date]])</f>
        <v>3</v>
      </c>
      <c r="K133" s="174" t="s">
        <v>14</v>
      </c>
      <c r="L133" s="165" t="s">
        <v>13</v>
      </c>
      <c r="M133" s="176" t="s">
        <v>1207</v>
      </c>
      <c r="N133" s="19" t="s">
        <v>704</v>
      </c>
      <c r="O133" s="23">
        <f t="shared" si="2"/>
        <v>12</v>
      </c>
      <c r="P133" s="174" t="b">
        <v>0</v>
      </c>
      <c r="Q133" s="157" t="s">
        <v>25</v>
      </c>
      <c r="R133" s="165" t="s">
        <v>7</v>
      </c>
      <c r="S133" s="162" t="s">
        <v>1179</v>
      </c>
      <c r="T133" s="147" t="s">
        <v>1211</v>
      </c>
      <c r="U133" s="32"/>
      <c r="V133" s="33"/>
      <c r="W133" s="33"/>
      <c r="X133" s="9"/>
      <c r="Y133" s="9"/>
      <c r="Z133" s="9"/>
    </row>
    <row r="134" spans="1:26" ht="28.5" hidden="1" x14ac:dyDescent="0.25">
      <c r="A134" s="35">
        <v>133</v>
      </c>
      <c r="B134" s="165" t="s">
        <v>37</v>
      </c>
      <c r="C134" s="157" t="s">
        <v>1191</v>
      </c>
      <c r="D134" s="157"/>
      <c r="E134" s="176" t="s">
        <v>1192</v>
      </c>
      <c r="F134" s="157" t="s">
        <v>1020</v>
      </c>
      <c r="G134" s="167">
        <v>43182</v>
      </c>
      <c r="H134" s="167"/>
      <c r="I134" s="177">
        <v>43193</v>
      </c>
      <c r="J134" s="37">
        <f>NETWORKDAYS(Table2[[#This Row],[Start Date]],Table2[[#This Row],[Resolution Date]])</f>
        <v>8</v>
      </c>
      <c r="K134" s="174" t="s">
        <v>14</v>
      </c>
      <c r="L134" s="165" t="s">
        <v>13</v>
      </c>
      <c r="M134" s="176" t="s">
        <v>1259</v>
      </c>
      <c r="N134" s="19" t="s">
        <v>747</v>
      </c>
      <c r="O134" s="23">
        <f t="shared" si="2"/>
        <v>12</v>
      </c>
      <c r="P134" s="174" t="b">
        <v>0</v>
      </c>
      <c r="Q134" s="157" t="s">
        <v>25</v>
      </c>
      <c r="R134" s="165" t="s">
        <v>7</v>
      </c>
      <c r="S134" s="162" t="s">
        <v>1179</v>
      </c>
      <c r="T134" s="173" t="s">
        <v>1258</v>
      </c>
      <c r="U134" s="32"/>
      <c r="V134" s="33"/>
      <c r="W134" s="33"/>
      <c r="X134" s="9"/>
      <c r="Y134" s="9"/>
      <c r="Z134" s="9"/>
    </row>
    <row r="135" spans="1:26" ht="85.5" hidden="1" x14ac:dyDescent="0.25">
      <c r="A135" s="35">
        <v>134</v>
      </c>
      <c r="B135" s="165" t="s">
        <v>38</v>
      </c>
      <c r="C135" s="277" t="s">
        <v>1570</v>
      </c>
      <c r="D135" s="200"/>
      <c r="E135" s="176" t="s">
        <v>1193</v>
      </c>
      <c r="F135" s="157" t="s">
        <v>837</v>
      </c>
      <c r="G135" s="167">
        <v>43182</v>
      </c>
      <c r="H135" s="167"/>
      <c r="I135" s="177">
        <v>43185</v>
      </c>
      <c r="J135" s="37">
        <f>NETWORKDAYS(Table2[[#This Row],[Start Date]],Table2[[#This Row],[Resolution Date]])</f>
        <v>2</v>
      </c>
      <c r="K135" s="174" t="s">
        <v>14</v>
      </c>
      <c r="L135" s="165" t="s">
        <v>13</v>
      </c>
      <c r="M135" s="176" t="s">
        <v>1204</v>
      </c>
      <c r="N135" s="19" t="s">
        <v>894</v>
      </c>
      <c r="O135" s="23">
        <f t="shared" si="2"/>
        <v>12</v>
      </c>
      <c r="P135" s="174" t="b">
        <v>0</v>
      </c>
      <c r="Q135" s="157" t="s">
        <v>25</v>
      </c>
      <c r="R135" s="165" t="s">
        <v>7</v>
      </c>
      <c r="S135" s="162" t="s">
        <v>1179</v>
      </c>
      <c r="T135" s="176"/>
      <c r="U135" s="32"/>
      <c r="V135" s="33"/>
      <c r="W135" s="33"/>
      <c r="X135" s="9"/>
      <c r="Y135" s="9"/>
      <c r="Z135" s="9"/>
    </row>
    <row r="136" spans="1:26" ht="156.75" hidden="1" x14ac:dyDescent="0.25">
      <c r="A136" s="35">
        <v>135</v>
      </c>
      <c r="B136" s="165" t="s">
        <v>38</v>
      </c>
      <c r="C136" s="157" t="s">
        <v>1196</v>
      </c>
      <c r="D136" s="157"/>
      <c r="E136" s="176" t="s">
        <v>1197</v>
      </c>
      <c r="F136" s="157" t="s">
        <v>172</v>
      </c>
      <c r="G136" s="167">
        <v>43182</v>
      </c>
      <c r="H136" s="167"/>
      <c r="I136" s="177">
        <v>43201</v>
      </c>
      <c r="J136" s="37">
        <f>NETWORKDAYS(Table2[[#This Row],[Start Date]],Table2[[#This Row],[Resolution Date]])</f>
        <v>14</v>
      </c>
      <c r="K136" s="174" t="s">
        <v>14</v>
      </c>
      <c r="L136" s="165" t="s">
        <v>13</v>
      </c>
      <c r="M136" s="176" t="s">
        <v>1289</v>
      </c>
      <c r="N136" s="19" t="s">
        <v>1198</v>
      </c>
      <c r="O136" s="23">
        <f t="shared" si="2"/>
        <v>12</v>
      </c>
      <c r="P136" s="174" t="b">
        <v>0</v>
      </c>
      <c r="Q136" s="157" t="s">
        <v>25</v>
      </c>
      <c r="R136" s="165" t="s">
        <v>7</v>
      </c>
      <c r="S136" s="162" t="s">
        <v>1179</v>
      </c>
      <c r="T136" s="173"/>
      <c r="U136" s="32"/>
      <c r="V136" s="33"/>
      <c r="W136" s="33"/>
      <c r="X136" s="9"/>
      <c r="Y136" s="9"/>
      <c r="Z136" s="9"/>
    </row>
    <row r="137" spans="1:26" ht="114" hidden="1" x14ac:dyDescent="0.25">
      <c r="A137" s="35">
        <v>136</v>
      </c>
      <c r="B137" s="165" t="s">
        <v>38</v>
      </c>
      <c r="C137" s="200" t="s">
        <v>1200</v>
      </c>
      <c r="D137" s="200"/>
      <c r="E137" s="176" t="s">
        <v>1199</v>
      </c>
      <c r="F137" s="157" t="s">
        <v>992</v>
      </c>
      <c r="G137" s="167">
        <v>43183</v>
      </c>
      <c r="H137" s="167"/>
      <c r="I137" s="177">
        <v>43194</v>
      </c>
      <c r="J137" s="37">
        <f>NETWORKDAYS(Table2[[#This Row],[Start Date]],Table2[[#This Row],[Resolution Date]])</f>
        <v>8</v>
      </c>
      <c r="K137" s="174" t="s">
        <v>14</v>
      </c>
      <c r="L137" s="165" t="s">
        <v>13</v>
      </c>
      <c r="M137" s="176" t="s">
        <v>1266</v>
      </c>
      <c r="N137" s="19" t="s">
        <v>894</v>
      </c>
      <c r="O137" s="23">
        <f t="shared" si="2"/>
        <v>12</v>
      </c>
      <c r="P137" s="174" t="b">
        <v>0</v>
      </c>
      <c r="Q137" s="157" t="s">
        <v>25</v>
      </c>
      <c r="R137" s="165" t="s">
        <v>7</v>
      </c>
      <c r="S137" s="162" t="s">
        <v>1179</v>
      </c>
      <c r="T137" s="176" t="s">
        <v>1220</v>
      </c>
      <c r="U137" s="32"/>
      <c r="V137" s="33"/>
      <c r="W137" s="33"/>
      <c r="X137" s="9"/>
      <c r="Y137" s="9"/>
      <c r="Z137" s="9"/>
    </row>
    <row r="138" spans="1:26" ht="28.5" hidden="1" x14ac:dyDescent="0.25">
      <c r="A138" s="35">
        <v>137</v>
      </c>
      <c r="B138" s="165" t="s">
        <v>37</v>
      </c>
      <c r="C138" s="201" t="s">
        <v>1202</v>
      </c>
      <c r="D138" s="201"/>
      <c r="E138" s="176" t="s">
        <v>1203</v>
      </c>
      <c r="F138" s="157" t="s">
        <v>1240</v>
      </c>
      <c r="G138" s="167">
        <v>43185</v>
      </c>
      <c r="H138" s="167"/>
      <c r="I138" s="177">
        <v>43188</v>
      </c>
      <c r="J138" s="37">
        <f>NETWORKDAYS(Table2[[#This Row],[Start Date]],Table2[[#This Row],[Resolution Date]])</f>
        <v>4</v>
      </c>
      <c r="K138" s="174" t="s">
        <v>14</v>
      </c>
      <c r="L138" s="165" t="s">
        <v>13</v>
      </c>
      <c r="M138" s="176" t="s">
        <v>1242</v>
      </c>
      <c r="N138" s="19" t="s">
        <v>906</v>
      </c>
      <c r="O138" s="23">
        <f t="shared" si="2"/>
        <v>13</v>
      </c>
      <c r="P138" s="174" t="b">
        <v>0</v>
      </c>
      <c r="Q138" s="157" t="s">
        <v>25</v>
      </c>
      <c r="R138" s="165" t="s">
        <v>7</v>
      </c>
      <c r="S138" s="162" t="s">
        <v>1179</v>
      </c>
      <c r="T138" s="173"/>
      <c r="U138" s="32"/>
      <c r="V138" s="33"/>
      <c r="W138" s="33"/>
      <c r="X138" s="9"/>
      <c r="Y138" s="9"/>
      <c r="Z138" s="9"/>
    </row>
    <row r="139" spans="1:26" ht="71.25" hidden="1" x14ac:dyDescent="0.25">
      <c r="A139" s="35">
        <v>138</v>
      </c>
      <c r="B139" s="165" t="s">
        <v>38</v>
      </c>
      <c r="C139" s="157" t="s">
        <v>1205</v>
      </c>
      <c r="D139" s="157"/>
      <c r="E139" s="176" t="s">
        <v>1206</v>
      </c>
      <c r="F139" s="157" t="s">
        <v>849</v>
      </c>
      <c r="G139" s="167">
        <v>43185</v>
      </c>
      <c r="H139" s="167"/>
      <c r="I139" s="167">
        <v>43185</v>
      </c>
      <c r="J139" s="37">
        <f>NETWORKDAYS(Table2[[#This Row],[Start Date]],Table2[[#This Row],[Resolution Date]])</f>
        <v>1</v>
      </c>
      <c r="K139" s="174" t="s">
        <v>14</v>
      </c>
      <c r="L139" s="165" t="s">
        <v>13</v>
      </c>
      <c r="M139" s="176" t="s">
        <v>1208</v>
      </c>
      <c r="N139" s="19" t="s">
        <v>576</v>
      </c>
      <c r="O139" s="23">
        <f t="shared" si="2"/>
        <v>13</v>
      </c>
      <c r="P139" s="174" t="b">
        <v>0</v>
      </c>
      <c r="Q139" s="157" t="s">
        <v>25</v>
      </c>
      <c r="R139" s="165" t="s">
        <v>7</v>
      </c>
      <c r="S139" s="162" t="s">
        <v>1179</v>
      </c>
      <c r="T139" s="176" t="s">
        <v>1251</v>
      </c>
      <c r="U139" s="32"/>
      <c r="V139" s="33"/>
      <c r="W139" s="33"/>
      <c r="X139" s="9"/>
      <c r="Y139" s="9"/>
      <c r="Z139" s="9"/>
    </row>
    <row r="140" spans="1:26" ht="142.5" hidden="1" x14ac:dyDescent="0.25">
      <c r="A140" s="35">
        <v>139</v>
      </c>
      <c r="B140" s="165" t="s">
        <v>37</v>
      </c>
      <c r="C140" s="157" t="s">
        <v>1238</v>
      </c>
      <c r="D140" s="157"/>
      <c r="E140" s="176" t="s">
        <v>1239</v>
      </c>
      <c r="F140" s="157" t="s">
        <v>836</v>
      </c>
      <c r="G140" s="167">
        <v>43188</v>
      </c>
      <c r="H140" s="167"/>
      <c r="I140" s="177">
        <v>43188</v>
      </c>
      <c r="J140" s="37">
        <f>NETWORKDAYS(Table2[[#This Row],[Start Date]],Table2[[#This Row],[Resolution Date]])</f>
        <v>1</v>
      </c>
      <c r="K140" s="174" t="s">
        <v>14</v>
      </c>
      <c r="L140" s="165" t="s">
        <v>13</v>
      </c>
      <c r="M140" s="176" t="s">
        <v>1243</v>
      </c>
      <c r="N140" s="19" t="s">
        <v>1147</v>
      </c>
      <c r="O140" s="23">
        <f t="shared" si="2"/>
        <v>13</v>
      </c>
      <c r="P140" s="174" t="b">
        <v>0</v>
      </c>
      <c r="Q140" s="157" t="s">
        <v>25</v>
      </c>
      <c r="R140" s="165" t="s">
        <v>7</v>
      </c>
      <c r="S140" s="162" t="s">
        <v>1179</v>
      </c>
      <c r="T140" s="173"/>
      <c r="U140" s="32"/>
      <c r="V140" s="33"/>
      <c r="W140" s="33"/>
      <c r="X140" s="9"/>
      <c r="Y140" s="9"/>
      <c r="Z140" s="9"/>
    </row>
    <row r="141" spans="1:26" ht="142.5" hidden="1" x14ac:dyDescent="0.25">
      <c r="A141" s="35">
        <v>140</v>
      </c>
      <c r="B141" s="165" t="s">
        <v>37</v>
      </c>
      <c r="C141" s="157" t="s">
        <v>1244</v>
      </c>
      <c r="D141" s="157"/>
      <c r="E141" s="2" t="s">
        <v>1245</v>
      </c>
      <c r="F141" s="29" t="s">
        <v>836</v>
      </c>
      <c r="G141" s="167">
        <v>43188</v>
      </c>
      <c r="H141" s="167"/>
      <c r="I141" s="177">
        <v>43194</v>
      </c>
      <c r="J141" s="37">
        <f>NETWORKDAYS(Table2[[#This Row],[Start Date]],Table2[[#This Row],[Resolution Date]])</f>
        <v>5</v>
      </c>
      <c r="K141" s="174" t="s">
        <v>14</v>
      </c>
      <c r="L141" s="165" t="s">
        <v>13</v>
      </c>
      <c r="M141" s="2" t="s">
        <v>1264</v>
      </c>
      <c r="N141" s="19" t="s">
        <v>1147</v>
      </c>
      <c r="O141" s="23">
        <f t="shared" si="2"/>
        <v>13</v>
      </c>
      <c r="P141" s="174" t="b">
        <v>0</v>
      </c>
      <c r="Q141" s="157" t="s">
        <v>25</v>
      </c>
      <c r="R141" s="165" t="s">
        <v>7</v>
      </c>
      <c r="S141" s="162" t="s">
        <v>1179</v>
      </c>
      <c r="T141" s="176"/>
      <c r="U141" s="32"/>
      <c r="V141" s="33"/>
      <c r="W141" s="33"/>
      <c r="X141" s="9"/>
      <c r="Y141" s="9"/>
      <c r="Z141" s="9"/>
    </row>
    <row r="142" spans="1:26" ht="92.25" hidden="1" customHeight="1" x14ac:dyDescent="0.25">
      <c r="A142" s="35">
        <v>141</v>
      </c>
      <c r="B142" s="165" t="s">
        <v>37</v>
      </c>
      <c r="C142" s="157" t="s">
        <v>1257</v>
      </c>
      <c r="D142" s="157"/>
      <c r="E142" s="2" t="s">
        <v>1256</v>
      </c>
      <c r="F142" s="29" t="s">
        <v>836</v>
      </c>
      <c r="G142" s="167">
        <v>43192</v>
      </c>
      <c r="H142" s="167"/>
      <c r="I142" s="167">
        <v>43194</v>
      </c>
      <c r="J142" s="37">
        <f>NETWORKDAYS(Table2[[#This Row],[Start Date]],Table2[[#This Row],[Resolution Date]])</f>
        <v>3</v>
      </c>
      <c r="K142" s="174" t="s">
        <v>14</v>
      </c>
      <c r="L142" s="165" t="s">
        <v>13</v>
      </c>
      <c r="M142" s="176" t="s">
        <v>1262</v>
      </c>
      <c r="N142" s="19" t="s">
        <v>906</v>
      </c>
      <c r="O142" s="23">
        <f t="shared" si="2"/>
        <v>14</v>
      </c>
      <c r="P142" s="174" t="b">
        <v>0</v>
      </c>
      <c r="Q142" s="157" t="s">
        <v>25</v>
      </c>
      <c r="R142" s="165" t="s">
        <v>7</v>
      </c>
      <c r="S142" s="162" t="s">
        <v>1179</v>
      </c>
      <c r="T142" s="176"/>
      <c r="U142" s="32"/>
      <c r="V142" s="33"/>
      <c r="W142" s="33"/>
      <c r="X142" s="9"/>
      <c r="Y142" s="9"/>
      <c r="Z142" s="9"/>
    </row>
    <row r="143" spans="1:26" ht="75.75" hidden="1" customHeight="1" x14ac:dyDescent="0.25">
      <c r="A143" s="35">
        <v>142</v>
      </c>
      <c r="B143" s="165" t="s">
        <v>38</v>
      </c>
      <c r="C143" s="157" t="s">
        <v>1260</v>
      </c>
      <c r="D143" s="157" t="s">
        <v>1336</v>
      </c>
      <c r="E143" s="2" t="s">
        <v>1261</v>
      </c>
      <c r="F143" s="29" t="s">
        <v>836</v>
      </c>
      <c r="G143" s="167">
        <v>43193</v>
      </c>
      <c r="H143" s="167"/>
      <c r="I143" s="177">
        <v>43194</v>
      </c>
      <c r="J143" s="37">
        <f>NETWORKDAYS(Table2[[#This Row],[Start Date]],Table2[[#This Row],[Resolution Date]])</f>
        <v>2</v>
      </c>
      <c r="K143" s="174" t="s">
        <v>14</v>
      </c>
      <c r="L143" s="165" t="s">
        <v>13</v>
      </c>
      <c r="M143" s="176" t="s">
        <v>1267</v>
      </c>
      <c r="N143" s="19" t="s">
        <v>704</v>
      </c>
      <c r="O143" s="23">
        <f t="shared" si="2"/>
        <v>14</v>
      </c>
      <c r="P143" s="174" t="b">
        <v>0</v>
      </c>
      <c r="Q143" s="157" t="s">
        <v>25</v>
      </c>
      <c r="R143" s="165" t="s">
        <v>7</v>
      </c>
      <c r="S143" s="162" t="s">
        <v>1179</v>
      </c>
      <c r="T143" s="176"/>
      <c r="U143" s="171"/>
      <c r="V143" s="32"/>
      <c r="W143" s="33"/>
      <c r="X143" s="33"/>
      <c r="Y143" s="9"/>
      <c r="Z143" s="9"/>
    </row>
    <row r="144" spans="1:26" ht="142.5" hidden="1" x14ac:dyDescent="0.25">
      <c r="A144" s="35">
        <v>143</v>
      </c>
      <c r="B144" s="35" t="s">
        <v>38</v>
      </c>
      <c r="C144" s="157" t="s">
        <v>1268</v>
      </c>
      <c r="D144" s="157"/>
      <c r="E144" s="2" t="s">
        <v>1269</v>
      </c>
      <c r="F144" s="29" t="s">
        <v>836</v>
      </c>
      <c r="G144" s="146">
        <v>43194</v>
      </c>
      <c r="H144" s="146"/>
      <c r="I144" s="167">
        <v>43202</v>
      </c>
      <c r="J144" s="37">
        <f>NETWORKDAYS(Table2[[#This Row],[Start Date]],Table2[[#This Row],[Resolution Date]])</f>
        <v>7</v>
      </c>
      <c r="K144" s="25" t="s">
        <v>14</v>
      </c>
      <c r="L144" s="165" t="s">
        <v>13</v>
      </c>
      <c r="M144" s="2" t="s">
        <v>1290</v>
      </c>
      <c r="N144" s="19" t="s">
        <v>704</v>
      </c>
      <c r="O144" s="23">
        <f t="shared" si="2"/>
        <v>14</v>
      </c>
      <c r="P144" s="174" t="b">
        <v>0</v>
      </c>
      <c r="Q144" s="29" t="s">
        <v>25</v>
      </c>
      <c r="R144" s="35" t="s">
        <v>7</v>
      </c>
      <c r="S144" s="162" t="s">
        <v>1179</v>
      </c>
      <c r="T144" s="25"/>
      <c r="U144" s="171"/>
      <c r="V144" s="32"/>
      <c r="W144" s="33"/>
      <c r="X144" s="33"/>
      <c r="Y144" s="9"/>
      <c r="Z144" s="9"/>
    </row>
    <row r="145" spans="1:26" ht="85.5" hidden="1" x14ac:dyDescent="0.25">
      <c r="A145" s="35">
        <v>144</v>
      </c>
      <c r="B145" s="35" t="s">
        <v>38</v>
      </c>
      <c r="C145" s="29" t="s">
        <v>1270</v>
      </c>
      <c r="D145" s="29"/>
      <c r="E145" s="2" t="s">
        <v>1271</v>
      </c>
      <c r="F145" s="29" t="s">
        <v>836</v>
      </c>
      <c r="G145" s="146">
        <v>43195</v>
      </c>
      <c r="H145" s="146"/>
      <c r="I145" s="146">
        <v>43195</v>
      </c>
      <c r="J145" s="37">
        <f>NETWORKDAYS(Table2[[#This Row],[Start Date]],Table2[[#This Row],[Resolution Date]])</f>
        <v>1</v>
      </c>
      <c r="K145" s="25" t="s">
        <v>14</v>
      </c>
      <c r="L145" s="165" t="s">
        <v>13</v>
      </c>
      <c r="M145" s="2" t="s">
        <v>1272</v>
      </c>
      <c r="N145" s="19" t="s">
        <v>871</v>
      </c>
      <c r="O145" s="23">
        <f t="shared" si="2"/>
        <v>14</v>
      </c>
      <c r="P145" s="174" t="b">
        <v>0</v>
      </c>
      <c r="Q145" s="29" t="s">
        <v>25</v>
      </c>
      <c r="R145" s="35" t="s">
        <v>7</v>
      </c>
      <c r="S145" s="162" t="s">
        <v>1179</v>
      </c>
      <c r="T145" s="25"/>
      <c r="U145" s="171"/>
      <c r="V145" s="32"/>
      <c r="W145" s="33"/>
      <c r="X145" s="33"/>
      <c r="Y145" s="9"/>
      <c r="Z145" s="9"/>
    </row>
    <row r="146" spans="1:26" ht="29.25" hidden="1" customHeight="1" x14ac:dyDescent="0.25">
      <c r="A146" s="35">
        <v>145</v>
      </c>
      <c r="B146" s="35" t="s">
        <v>38</v>
      </c>
      <c r="C146" s="278" t="s">
        <v>1273</v>
      </c>
      <c r="D146" s="157"/>
      <c r="E146" s="2" t="s">
        <v>1274</v>
      </c>
      <c r="F146" s="29" t="s">
        <v>926</v>
      </c>
      <c r="G146" s="146">
        <v>43196</v>
      </c>
      <c r="H146" s="146"/>
      <c r="I146" s="146">
        <v>43200</v>
      </c>
      <c r="J146" s="37">
        <f>NETWORKDAYS(Table2[[#This Row],[Start Date]],Table2[[#This Row],[Resolution Date]])</f>
        <v>3</v>
      </c>
      <c r="K146" s="25" t="s">
        <v>14</v>
      </c>
      <c r="L146" s="165" t="s">
        <v>13</v>
      </c>
      <c r="M146" s="2" t="s">
        <v>1285</v>
      </c>
      <c r="N146" s="19" t="s">
        <v>704</v>
      </c>
      <c r="O146" s="23">
        <f t="shared" si="2"/>
        <v>14</v>
      </c>
      <c r="P146" s="174" t="b">
        <v>0</v>
      </c>
      <c r="Q146" s="29" t="s">
        <v>25</v>
      </c>
      <c r="R146" s="35" t="s">
        <v>7</v>
      </c>
      <c r="S146" s="162"/>
      <c r="T146" s="25"/>
      <c r="U146" s="171"/>
      <c r="V146" s="32"/>
      <c r="W146" s="33"/>
      <c r="X146" s="33"/>
      <c r="Y146" s="9"/>
      <c r="Z146" s="9"/>
    </row>
    <row r="147" spans="1:26" ht="28.5" hidden="1" x14ac:dyDescent="0.25">
      <c r="A147" s="35">
        <v>146</v>
      </c>
      <c r="B147" s="35" t="s">
        <v>38</v>
      </c>
      <c r="C147" s="172" t="s">
        <v>1275</v>
      </c>
      <c r="D147" s="172"/>
      <c r="E147" s="2" t="s">
        <v>1276</v>
      </c>
      <c r="F147" s="29" t="s">
        <v>836</v>
      </c>
      <c r="G147" s="146">
        <v>43196</v>
      </c>
      <c r="H147" s="146"/>
      <c r="I147" s="24">
        <v>43196</v>
      </c>
      <c r="J147" s="37">
        <f>NETWORKDAYS(Table2[[#This Row],[Start Date]],Table2[[#This Row],[Resolution Date]])</f>
        <v>1</v>
      </c>
      <c r="K147" s="25" t="s">
        <v>14</v>
      </c>
      <c r="L147" s="165" t="s">
        <v>13</v>
      </c>
      <c r="M147" s="2"/>
      <c r="N147" s="19" t="s">
        <v>871</v>
      </c>
      <c r="O147" s="23">
        <f t="shared" si="2"/>
        <v>14</v>
      </c>
      <c r="P147" s="174" t="b">
        <v>0</v>
      </c>
      <c r="Q147" s="29" t="s">
        <v>25</v>
      </c>
      <c r="R147" s="35" t="s">
        <v>7</v>
      </c>
      <c r="S147" s="162" t="s">
        <v>1179</v>
      </c>
      <c r="T147" s="25"/>
      <c r="U147" s="171"/>
      <c r="V147" s="32"/>
      <c r="W147" s="33"/>
      <c r="X147" s="33"/>
      <c r="Y147" s="9"/>
      <c r="Z147" s="9"/>
    </row>
    <row r="148" spans="1:26" ht="185.25" hidden="1" x14ac:dyDescent="0.25">
      <c r="A148" s="35">
        <v>147</v>
      </c>
      <c r="B148" s="35" t="s">
        <v>38</v>
      </c>
      <c r="C148" s="29" t="s">
        <v>1277</v>
      </c>
      <c r="D148" s="29"/>
      <c r="E148" s="2" t="s">
        <v>1278</v>
      </c>
      <c r="F148" s="29" t="s">
        <v>862</v>
      </c>
      <c r="G148" s="146">
        <v>43199</v>
      </c>
      <c r="H148" s="146"/>
      <c r="I148" s="146">
        <v>43200</v>
      </c>
      <c r="J148" s="37">
        <f>NETWORKDAYS(Table2[[#This Row],[Start Date]],Table2[[#This Row],[Resolution Date]])</f>
        <v>2</v>
      </c>
      <c r="K148" s="25" t="s">
        <v>14</v>
      </c>
      <c r="L148" s="165" t="s">
        <v>13</v>
      </c>
      <c r="M148" s="2" t="s">
        <v>1284</v>
      </c>
      <c r="N148" s="19" t="s">
        <v>1117</v>
      </c>
      <c r="O148" s="23">
        <f t="shared" si="2"/>
        <v>15</v>
      </c>
      <c r="P148" s="174" t="b">
        <v>0</v>
      </c>
      <c r="Q148" s="29" t="s">
        <v>25</v>
      </c>
      <c r="R148" s="35" t="s">
        <v>7</v>
      </c>
      <c r="S148" s="162" t="s">
        <v>1179</v>
      </c>
      <c r="T148" s="25"/>
      <c r="U148" s="171"/>
      <c r="V148" s="32"/>
      <c r="W148" s="33"/>
      <c r="X148" s="33"/>
      <c r="Y148" s="9"/>
      <c r="Z148" s="9"/>
    </row>
    <row r="149" spans="1:26" ht="114" hidden="1" x14ac:dyDescent="0.25">
      <c r="A149" s="35">
        <v>148</v>
      </c>
      <c r="B149" s="35" t="s">
        <v>38</v>
      </c>
      <c r="C149" s="29" t="s">
        <v>1279</v>
      </c>
      <c r="D149" s="29"/>
      <c r="E149" s="176" t="s">
        <v>1280</v>
      </c>
      <c r="F149" s="157" t="s">
        <v>1283</v>
      </c>
      <c r="G149" s="146">
        <v>43200</v>
      </c>
      <c r="H149" s="146"/>
      <c r="I149" s="167">
        <v>43201</v>
      </c>
      <c r="J149" s="37">
        <f>NETWORKDAYS(Table2[[#This Row],[Start Date]],Table2[[#This Row],[Resolution Date]])</f>
        <v>2</v>
      </c>
      <c r="K149" s="25" t="s">
        <v>14</v>
      </c>
      <c r="L149" s="165" t="s">
        <v>13</v>
      </c>
      <c r="M149" s="176" t="s">
        <v>1288</v>
      </c>
      <c r="N149" s="19" t="s">
        <v>704</v>
      </c>
      <c r="O149" s="23">
        <f t="shared" si="2"/>
        <v>15</v>
      </c>
      <c r="P149" s="174" t="b">
        <v>0</v>
      </c>
      <c r="Q149" s="29" t="s">
        <v>25</v>
      </c>
      <c r="R149" s="35" t="s">
        <v>7</v>
      </c>
      <c r="S149" s="162" t="s">
        <v>1179</v>
      </c>
      <c r="T149" s="174"/>
      <c r="U149" s="171"/>
      <c r="V149" s="32"/>
      <c r="W149" s="33"/>
      <c r="X149" s="33"/>
      <c r="Y149" s="9"/>
      <c r="Z149" s="9"/>
    </row>
    <row r="150" spans="1:26" ht="117" hidden="1" customHeight="1" x14ac:dyDescent="0.25">
      <c r="A150" s="35">
        <v>149</v>
      </c>
      <c r="B150" s="35" t="s">
        <v>38</v>
      </c>
      <c r="C150" s="157" t="s">
        <v>1281</v>
      </c>
      <c r="D150" s="157"/>
      <c r="E150" s="176" t="s">
        <v>1282</v>
      </c>
      <c r="F150" s="29" t="s">
        <v>834</v>
      </c>
      <c r="G150" s="146">
        <v>43200</v>
      </c>
      <c r="H150" s="146"/>
      <c r="I150" s="146">
        <v>43209</v>
      </c>
      <c r="J150" s="37">
        <f>NETWORKDAYS(Table2[[#This Row],[Start Date]],Table2[[#This Row],[Resolution Date]])</f>
        <v>8</v>
      </c>
      <c r="K150" s="25" t="s">
        <v>14</v>
      </c>
      <c r="L150" s="165" t="s">
        <v>13</v>
      </c>
      <c r="M150" s="176" t="s">
        <v>1306</v>
      </c>
      <c r="N150" s="19" t="s">
        <v>1117</v>
      </c>
      <c r="O150" s="23">
        <f t="shared" si="2"/>
        <v>15</v>
      </c>
      <c r="P150" s="174" t="b">
        <v>0</v>
      </c>
      <c r="Q150" s="29" t="s">
        <v>25</v>
      </c>
      <c r="R150" s="35" t="s">
        <v>7</v>
      </c>
      <c r="S150" s="162" t="s">
        <v>1179</v>
      </c>
      <c r="T150" s="174"/>
      <c r="U150" s="171"/>
      <c r="V150" s="32"/>
      <c r="W150" s="33"/>
      <c r="X150" s="33"/>
      <c r="Y150" s="9"/>
      <c r="Z150" s="9"/>
    </row>
    <row r="151" spans="1:26" ht="42.75" hidden="1" x14ac:dyDescent="0.25">
      <c r="A151" s="35">
        <v>150</v>
      </c>
      <c r="B151" s="165" t="s">
        <v>38</v>
      </c>
      <c r="C151" s="29" t="s">
        <v>1286</v>
      </c>
      <c r="D151" s="29"/>
      <c r="E151" s="176" t="s">
        <v>1287</v>
      </c>
      <c r="F151" s="157" t="s">
        <v>1141</v>
      </c>
      <c r="G151" s="167">
        <v>43201</v>
      </c>
      <c r="H151" s="167"/>
      <c r="I151" s="146">
        <v>43206</v>
      </c>
      <c r="J151" s="37">
        <f>NETWORKDAYS(Table2[[#This Row],[Start Date]],Table2[[#This Row],[Resolution Date]])</f>
        <v>4</v>
      </c>
      <c r="K151" s="174" t="s">
        <v>14</v>
      </c>
      <c r="L151" s="165" t="s">
        <v>13</v>
      </c>
      <c r="M151" s="176" t="s">
        <v>1296</v>
      </c>
      <c r="N151" s="19" t="s">
        <v>704</v>
      </c>
      <c r="O151" s="23">
        <f t="shared" ref="O151:O156" si="3">WEEKNUM(G151,1)</f>
        <v>15</v>
      </c>
      <c r="P151" s="174" t="b">
        <v>0</v>
      </c>
      <c r="Q151" s="157" t="s">
        <v>25</v>
      </c>
      <c r="R151" s="165" t="s">
        <v>7</v>
      </c>
      <c r="S151" s="162" t="s">
        <v>1179</v>
      </c>
      <c r="T151" s="174"/>
      <c r="U151" s="171"/>
      <c r="V151" s="32"/>
      <c r="W151" s="33"/>
      <c r="X151" s="33"/>
      <c r="Y151" s="9"/>
      <c r="Z151" s="9"/>
    </row>
    <row r="152" spans="1:26" ht="85.5" hidden="1" x14ac:dyDescent="0.25">
      <c r="A152" s="35">
        <v>151</v>
      </c>
      <c r="B152" s="165" t="s">
        <v>38</v>
      </c>
      <c r="C152" s="275" t="s">
        <v>1291</v>
      </c>
      <c r="D152" s="29"/>
      <c r="E152" s="2" t="s">
        <v>1292</v>
      </c>
      <c r="F152" s="157" t="s">
        <v>837</v>
      </c>
      <c r="G152" s="167">
        <v>43202</v>
      </c>
      <c r="H152" s="167"/>
      <c r="I152" s="177">
        <v>43206</v>
      </c>
      <c r="J152" s="37">
        <f>NETWORKDAYS(Table2[[#This Row],[Start Date]],Table2[[#This Row],[Resolution Date]])</f>
        <v>3</v>
      </c>
      <c r="K152" s="174" t="s">
        <v>14</v>
      </c>
      <c r="L152" s="165" t="s">
        <v>13</v>
      </c>
      <c r="M152" s="176" t="s">
        <v>1297</v>
      </c>
      <c r="N152" s="19" t="s">
        <v>704</v>
      </c>
      <c r="O152" s="23">
        <f t="shared" si="3"/>
        <v>15</v>
      </c>
      <c r="P152" s="174" t="b">
        <v>0</v>
      </c>
      <c r="Q152" s="157" t="s">
        <v>25</v>
      </c>
      <c r="R152" s="165" t="s">
        <v>7</v>
      </c>
      <c r="S152" s="162"/>
      <c r="T152" s="174"/>
      <c r="U152" s="171"/>
      <c r="V152" s="32"/>
      <c r="W152" s="33"/>
      <c r="X152" s="33"/>
      <c r="Y152" s="9"/>
      <c r="Z152" s="9"/>
    </row>
    <row r="153" spans="1:26" ht="28.5" hidden="1" x14ac:dyDescent="0.25">
      <c r="A153" s="35">
        <v>152</v>
      </c>
      <c r="B153" s="165" t="s">
        <v>38</v>
      </c>
      <c r="C153" s="275" t="s">
        <v>1293</v>
      </c>
      <c r="D153" s="29" t="s">
        <v>1334</v>
      </c>
      <c r="E153" s="2" t="s">
        <v>1294</v>
      </c>
      <c r="F153" s="29" t="s">
        <v>1327</v>
      </c>
      <c r="G153" s="167">
        <v>43202</v>
      </c>
      <c r="H153" s="167"/>
      <c r="I153" s="24">
        <v>43234</v>
      </c>
      <c r="J153" s="37">
        <f>NETWORKDAYS(Table2[[#This Row],[Start Date]],Table2[[#This Row],[Resolution Date]])</f>
        <v>23</v>
      </c>
      <c r="K153" s="25" t="s">
        <v>14</v>
      </c>
      <c r="L153" s="165" t="s">
        <v>13</v>
      </c>
      <c r="M153" s="2" t="s">
        <v>1361</v>
      </c>
      <c r="N153" s="19" t="s">
        <v>1117</v>
      </c>
      <c r="O153" s="23">
        <f t="shared" si="3"/>
        <v>15</v>
      </c>
      <c r="P153" s="174" t="b">
        <v>0</v>
      </c>
      <c r="Q153" s="29" t="s">
        <v>25</v>
      </c>
      <c r="R153" s="35" t="s">
        <v>7</v>
      </c>
      <c r="S153" s="162" t="s">
        <v>257</v>
      </c>
      <c r="T153" s="25"/>
      <c r="U153" s="171"/>
      <c r="V153" s="32"/>
      <c r="W153" s="33"/>
      <c r="X153" s="33"/>
      <c r="Y153" s="9"/>
      <c r="Z153" s="9"/>
    </row>
    <row r="154" spans="1:26" ht="57" hidden="1" x14ac:dyDescent="0.25">
      <c r="A154" s="35">
        <v>153</v>
      </c>
      <c r="B154" s="165" t="s">
        <v>38</v>
      </c>
      <c r="C154" s="29" t="s">
        <v>1298</v>
      </c>
      <c r="D154" s="29"/>
      <c r="E154" s="2" t="s">
        <v>1299</v>
      </c>
      <c r="F154" s="157" t="s">
        <v>1304</v>
      </c>
      <c r="G154" s="167">
        <v>43207</v>
      </c>
      <c r="H154" s="167"/>
      <c r="I154" s="177">
        <v>43209</v>
      </c>
      <c r="J154" s="37">
        <f>NETWORKDAYS(Table2[[#This Row],[Start Date]],Table2[[#This Row],[Resolution Date]])</f>
        <v>3</v>
      </c>
      <c r="K154" s="174" t="s">
        <v>14</v>
      </c>
      <c r="L154" s="165" t="s">
        <v>13</v>
      </c>
      <c r="M154" s="176" t="s">
        <v>1305</v>
      </c>
      <c r="N154" s="19" t="s">
        <v>1117</v>
      </c>
      <c r="O154" s="23">
        <f t="shared" si="3"/>
        <v>16</v>
      </c>
      <c r="P154" s="174" t="b">
        <v>0</v>
      </c>
      <c r="Q154" s="157" t="s">
        <v>25</v>
      </c>
      <c r="R154" s="165" t="s">
        <v>7</v>
      </c>
      <c r="S154" s="162" t="s">
        <v>257</v>
      </c>
      <c r="T154" s="174"/>
      <c r="U154" s="171"/>
      <c r="V154" s="32"/>
      <c r="W154" s="33"/>
      <c r="X154" s="33"/>
      <c r="Y154" s="9"/>
      <c r="Z154" s="9"/>
    </row>
    <row r="155" spans="1:26" ht="171" hidden="1" x14ac:dyDescent="0.25">
      <c r="A155" s="35">
        <v>154</v>
      </c>
      <c r="B155" s="165" t="s">
        <v>37</v>
      </c>
      <c r="C155" s="29" t="s">
        <v>1300</v>
      </c>
      <c r="D155" s="29"/>
      <c r="E155" s="2" t="s">
        <v>1301</v>
      </c>
      <c r="F155" s="29" t="s">
        <v>836</v>
      </c>
      <c r="G155" s="167">
        <v>43207</v>
      </c>
      <c r="H155" s="167"/>
      <c r="I155" s="24">
        <v>43213</v>
      </c>
      <c r="J155" s="37">
        <f>NETWORKDAYS(Table2[[#This Row],[Start Date]],Table2[[#This Row],[Resolution Date]])</f>
        <v>5</v>
      </c>
      <c r="K155" s="25" t="s">
        <v>14</v>
      </c>
      <c r="L155" s="165" t="s">
        <v>13</v>
      </c>
      <c r="M155" s="2" t="s">
        <v>1314</v>
      </c>
      <c r="N155" s="19" t="s">
        <v>1147</v>
      </c>
      <c r="O155" s="23">
        <f t="shared" si="3"/>
        <v>16</v>
      </c>
      <c r="P155" s="174" t="b">
        <v>0</v>
      </c>
      <c r="Q155" s="29" t="s">
        <v>25</v>
      </c>
      <c r="R155" s="35" t="s">
        <v>7</v>
      </c>
      <c r="S155" s="162" t="s">
        <v>257</v>
      </c>
      <c r="T155" s="25"/>
      <c r="U155" s="171"/>
      <c r="V155" s="32"/>
      <c r="W155" s="33"/>
      <c r="X155" s="33"/>
      <c r="Y155" s="9"/>
      <c r="Z155" s="9"/>
    </row>
    <row r="156" spans="1:26" ht="85.5" hidden="1" x14ac:dyDescent="0.25">
      <c r="A156" s="35">
        <v>155</v>
      </c>
      <c r="B156" s="165" t="s">
        <v>38</v>
      </c>
      <c r="C156" s="29" t="s">
        <v>1302</v>
      </c>
      <c r="D156" s="29"/>
      <c r="E156" s="2" t="s">
        <v>1303</v>
      </c>
      <c r="F156" s="29" t="s">
        <v>1101</v>
      </c>
      <c r="G156" s="167">
        <v>43207</v>
      </c>
      <c r="H156" s="167"/>
      <c r="I156" s="24">
        <v>43222</v>
      </c>
      <c r="J156" s="37">
        <f>NETWORKDAYS(Table2[[#This Row],[Start Date]],Table2[[#This Row],[Resolution Date]])</f>
        <v>12</v>
      </c>
      <c r="K156" s="25" t="s">
        <v>14</v>
      </c>
      <c r="L156" s="165" t="s">
        <v>13</v>
      </c>
      <c r="M156" s="2" t="s">
        <v>1342</v>
      </c>
      <c r="N156" s="19" t="s">
        <v>871</v>
      </c>
      <c r="O156" s="23">
        <f t="shared" si="3"/>
        <v>16</v>
      </c>
      <c r="P156" s="25"/>
      <c r="Q156" s="29" t="s">
        <v>25</v>
      </c>
      <c r="R156" s="35" t="s">
        <v>7</v>
      </c>
      <c r="S156" s="162" t="s">
        <v>257</v>
      </c>
      <c r="T156" s="25"/>
      <c r="U156" s="171"/>
      <c r="V156" s="32"/>
      <c r="W156" s="33"/>
      <c r="X156" s="33"/>
      <c r="Y156" s="9"/>
      <c r="Z156" s="9"/>
    </row>
    <row r="157" spans="1:26" ht="36" hidden="1" customHeight="1" x14ac:dyDescent="0.25">
      <c r="A157" s="35">
        <v>156</v>
      </c>
      <c r="B157" s="165" t="s">
        <v>38</v>
      </c>
      <c r="C157" s="202" t="s">
        <v>1307</v>
      </c>
      <c r="D157" s="29" t="s">
        <v>1333</v>
      </c>
      <c r="E157" s="2" t="s">
        <v>1299</v>
      </c>
      <c r="F157" s="157" t="s">
        <v>1304</v>
      </c>
      <c r="G157" s="167">
        <v>43209</v>
      </c>
      <c r="H157" s="167"/>
      <c r="I157" s="177">
        <v>43234</v>
      </c>
      <c r="J157" s="37">
        <f>NETWORKDAYS(Table2[[#This Row],[Start Date]],Table2[[#This Row],[Resolution Date]])</f>
        <v>18</v>
      </c>
      <c r="K157" s="174" t="s">
        <v>14</v>
      </c>
      <c r="L157" s="35" t="s">
        <v>13</v>
      </c>
      <c r="M157" s="176" t="s">
        <v>1361</v>
      </c>
      <c r="N157" s="19" t="s">
        <v>1117</v>
      </c>
      <c r="O157" s="23">
        <f t="shared" ref="O157:O162" si="4">WEEKNUM(G157,1)</f>
        <v>16</v>
      </c>
      <c r="P157" s="174" t="b">
        <v>0</v>
      </c>
      <c r="Q157" s="157" t="s">
        <v>25</v>
      </c>
      <c r="R157" s="165" t="s">
        <v>7</v>
      </c>
      <c r="S157" s="162" t="s">
        <v>257</v>
      </c>
      <c r="T157" s="174"/>
      <c r="U157" s="171"/>
      <c r="V157" s="32"/>
      <c r="W157" s="33"/>
      <c r="X157" s="33"/>
      <c r="Y157" s="9"/>
      <c r="Z157" s="9"/>
    </row>
    <row r="158" spans="1:26" ht="66.75" hidden="1" customHeight="1" x14ac:dyDescent="0.25">
      <c r="A158" s="35">
        <v>157</v>
      </c>
      <c r="B158" s="165" t="s">
        <v>38</v>
      </c>
      <c r="C158" s="157" t="s">
        <v>1308</v>
      </c>
      <c r="D158" s="157"/>
      <c r="E158" s="176" t="s">
        <v>1309</v>
      </c>
      <c r="F158" s="157" t="s">
        <v>862</v>
      </c>
      <c r="G158" s="167">
        <v>43210</v>
      </c>
      <c r="H158" s="167"/>
      <c r="I158" s="177">
        <v>43210</v>
      </c>
      <c r="J158" s="37">
        <f>NETWORKDAYS(Table2[[#This Row],[Start Date]],Table2[[#This Row],[Resolution Date]])</f>
        <v>1</v>
      </c>
      <c r="K158" s="174" t="s">
        <v>14</v>
      </c>
      <c r="L158" s="35" t="s">
        <v>13</v>
      </c>
      <c r="M158" s="176" t="s">
        <v>1312</v>
      </c>
      <c r="N158" s="19" t="s">
        <v>700</v>
      </c>
      <c r="O158" s="23">
        <f t="shared" si="4"/>
        <v>16</v>
      </c>
      <c r="P158" s="174"/>
      <c r="Q158" s="157" t="s">
        <v>25</v>
      </c>
      <c r="R158" s="165" t="s">
        <v>7</v>
      </c>
      <c r="S158" s="162" t="s">
        <v>257</v>
      </c>
      <c r="T158" s="174"/>
      <c r="U158" s="171"/>
      <c r="V158" s="32"/>
      <c r="W158" s="33"/>
      <c r="X158" s="33"/>
      <c r="Y158" s="9"/>
      <c r="Z158" s="9"/>
    </row>
    <row r="159" spans="1:26" ht="66.75" hidden="1" customHeight="1" x14ac:dyDescent="0.25">
      <c r="A159" s="35">
        <v>158</v>
      </c>
      <c r="B159" s="165" t="s">
        <v>38</v>
      </c>
      <c r="C159" s="278" t="s">
        <v>1310</v>
      </c>
      <c r="D159" s="157"/>
      <c r="E159" s="176" t="s">
        <v>1311</v>
      </c>
      <c r="F159" s="157" t="s">
        <v>1313</v>
      </c>
      <c r="G159" s="167">
        <v>43210</v>
      </c>
      <c r="H159" s="167"/>
      <c r="I159" s="177">
        <v>43224</v>
      </c>
      <c r="J159" s="37">
        <f>NETWORKDAYS(Table2[[#This Row],[Start Date]],Table2[[#This Row],[Resolution Date]])</f>
        <v>11</v>
      </c>
      <c r="K159" s="174" t="s">
        <v>14</v>
      </c>
      <c r="L159" s="35" t="s">
        <v>13</v>
      </c>
      <c r="M159" s="176" t="s">
        <v>1348</v>
      </c>
      <c r="N159" s="19" t="s">
        <v>704</v>
      </c>
      <c r="O159" s="23">
        <f t="shared" si="4"/>
        <v>16</v>
      </c>
      <c r="P159" s="174"/>
      <c r="Q159" s="157" t="s">
        <v>25</v>
      </c>
      <c r="R159" s="165" t="s">
        <v>7</v>
      </c>
      <c r="S159" s="162"/>
      <c r="T159" s="174"/>
      <c r="U159" s="171"/>
      <c r="V159" s="32"/>
      <c r="W159" s="33"/>
      <c r="X159" s="33"/>
      <c r="Y159" s="9"/>
      <c r="Z159" s="9"/>
    </row>
    <row r="160" spans="1:26" ht="44.25" hidden="1" customHeight="1" x14ac:dyDescent="0.25">
      <c r="A160" s="35">
        <v>159</v>
      </c>
      <c r="B160" s="165" t="s">
        <v>38</v>
      </c>
      <c r="C160" s="157" t="s">
        <v>1316</v>
      </c>
      <c r="D160" s="157"/>
      <c r="E160" s="176" t="s">
        <v>1315</v>
      </c>
      <c r="F160" s="157" t="s">
        <v>862</v>
      </c>
      <c r="G160" s="167">
        <v>43213</v>
      </c>
      <c r="H160" s="167"/>
      <c r="I160" s="177">
        <v>43222</v>
      </c>
      <c r="J160" s="37">
        <f>NETWORKDAYS(Table2[[#This Row],[Start Date]],Table2[[#This Row],[Resolution Date]])</f>
        <v>8</v>
      </c>
      <c r="K160" s="174" t="s">
        <v>14</v>
      </c>
      <c r="L160" s="35" t="s">
        <v>13</v>
      </c>
      <c r="M160" s="176" t="s">
        <v>1343</v>
      </c>
      <c r="N160" s="19" t="s">
        <v>1317</v>
      </c>
      <c r="O160" s="23">
        <f t="shared" si="4"/>
        <v>17</v>
      </c>
      <c r="P160" s="174"/>
      <c r="Q160" s="157" t="s">
        <v>25</v>
      </c>
      <c r="R160" s="165" t="s">
        <v>7</v>
      </c>
      <c r="S160" s="162" t="s">
        <v>257</v>
      </c>
      <c r="T160" s="174"/>
      <c r="U160" s="171"/>
      <c r="V160" s="32"/>
      <c r="W160" s="33"/>
      <c r="X160" s="33"/>
      <c r="Y160" s="9"/>
      <c r="Z160" s="9"/>
    </row>
    <row r="161" spans="1:26" ht="63.75" hidden="1" customHeight="1" x14ac:dyDescent="0.25">
      <c r="A161" s="35">
        <v>160</v>
      </c>
      <c r="B161" s="165" t="s">
        <v>38</v>
      </c>
      <c r="C161" s="157" t="s">
        <v>1318</v>
      </c>
      <c r="D161" s="157"/>
      <c r="E161" s="176" t="s">
        <v>1319</v>
      </c>
      <c r="F161" s="157" t="s">
        <v>836</v>
      </c>
      <c r="G161" s="167">
        <v>43213</v>
      </c>
      <c r="H161" s="167"/>
      <c r="I161" s="177">
        <v>43213</v>
      </c>
      <c r="J161" s="37">
        <f>NETWORKDAYS(Table2[[#This Row],[Start Date]],Table2[[#This Row],[Resolution Date]])</f>
        <v>1</v>
      </c>
      <c r="K161" s="174" t="s">
        <v>14</v>
      </c>
      <c r="L161" s="35" t="s">
        <v>13</v>
      </c>
      <c r="M161" s="176" t="s">
        <v>1328</v>
      </c>
      <c r="N161" s="19" t="s">
        <v>700</v>
      </c>
      <c r="O161" s="23">
        <f t="shared" si="4"/>
        <v>17</v>
      </c>
      <c r="P161" s="174"/>
      <c r="Q161" s="157" t="s">
        <v>25</v>
      </c>
      <c r="R161" s="165" t="s">
        <v>7</v>
      </c>
      <c r="S161" s="162" t="s">
        <v>257</v>
      </c>
      <c r="T161" s="174"/>
      <c r="U161" s="171"/>
      <c r="V161" s="32"/>
      <c r="W161" s="33"/>
      <c r="X161" s="33"/>
      <c r="Y161" s="9"/>
      <c r="Z161" s="9"/>
    </row>
    <row r="162" spans="1:26" ht="75" hidden="1" customHeight="1" x14ac:dyDescent="0.25">
      <c r="A162" s="35">
        <v>161</v>
      </c>
      <c r="B162" s="165" t="s">
        <v>38</v>
      </c>
      <c r="C162" s="157" t="s">
        <v>1320</v>
      </c>
      <c r="D162" s="225" t="s">
        <v>1362</v>
      </c>
      <c r="E162" s="176" t="s">
        <v>1321</v>
      </c>
      <c r="F162" s="157" t="s">
        <v>1359</v>
      </c>
      <c r="G162" s="167">
        <v>43213</v>
      </c>
      <c r="H162" s="167"/>
      <c r="I162" s="177">
        <v>43258</v>
      </c>
      <c r="J162" s="37">
        <f>NETWORKDAYS(Table2[[#This Row],[Start Date]],Table2[[#This Row],[Resolution Date]])</f>
        <v>34</v>
      </c>
      <c r="K162" s="174" t="s">
        <v>14</v>
      </c>
      <c r="L162" s="35" t="s">
        <v>13</v>
      </c>
      <c r="M162" s="176" t="s">
        <v>1425</v>
      </c>
      <c r="N162" s="19" t="s">
        <v>1322</v>
      </c>
      <c r="O162" s="23">
        <f t="shared" si="4"/>
        <v>17</v>
      </c>
      <c r="P162" s="174" t="b">
        <v>0</v>
      </c>
      <c r="Q162" s="157" t="s">
        <v>25</v>
      </c>
      <c r="R162" s="165" t="s">
        <v>7</v>
      </c>
      <c r="S162" s="162" t="s">
        <v>257</v>
      </c>
      <c r="T162" s="174"/>
      <c r="U162" s="171"/>
      <c r="V162" s="32"/>
      <c r="W162" s="33"/>
      <c r="X162" s="33"/>
      <c r="Y162" s="9"/>
      <c r="Z162" s="9"/>
    </row>
    <row r="163" spans="1:26" ht="71.25" hidden="1" customHeight="1" x14ac:dyDescent="0.25">
      <c r="A163" s="35">
        <v>162</v>
      </c>
      <c r="B163" s="165" t="s">
        <v>38</v>
      </c>
      <c r="C163" s="217" t="s">
        <v>1323</v>
      </c>
      <c r="D163" s="172" t="s">
        <v>1335</v>
      </c>
      <c r="E163" s="2" t="s">
        <v>1324</v>
      </c>
      <c r="F163" s="29" t="s">
        <v>836</v>
      </c>
      <c r="G163" s="167">
        <v>43213</v>
      </c>
      <c r="H163" s="167"/>
      <c r="I163" s="177">
        <v>43234</v>
      </c>
      <c r="J163" s="37">
        <f>NETWORKDAYS(Table2[[#This Row],[Start Date]],Table2[[#This Row],[Resolution Date]])</f>
        <v>16</v>
      </c>
      <c r="K163" s="25" t="s">
        <v>14</v>
      </c>
      <c r="L163" s="35" t="s">
        <v>13</v>
      </c>
      <c r="M163" s="176" t="s">
        <v>1361</v>
      </c>
      <c r="N163" s="19" t="s">
        <v>871</v>
      </c>
      <c r="O163" s="23">
        <f>WEEKNUM(G163,1)</f>
        <v>17</v>
      </c>
      <c r="P163" s="174" t="b">
        <v>0</v>
      </c>
      <c r="Q163" s="29" t="s">
        <v>25</v>
      </c>
      <c r="R163" s="35" t="s">
        <v>7</v>
      </c>
      <c r="S163" s="162" t="s">
        <v>257</v>
      </c>
      <c r="T163" s="174"/>
      <c r="U163" s="171"/>
      <c r="V163" s="32"/>
      <c r="W163" s="33"/>
      <c r="X163" s="33"/>
      <c r="Y163" s="9"/>
      <c r="Z163" s="9"/>
    </row>
    <row r="164" spans="1:26" ht="57" hidden="1" x14ac:dyDescent="0.25">
      <c r="A164" s="35">
        <v>163</v>
      </c>
      <c r="B164" s="165" t="s">
        <v>38</v>
      </c>
      <c r="C164" s="278" t="s">
        <v>1325</v>
      </c>
      <c r="D164" s="225" t="s">
        <v>1337</v>
      </c>
      <c r="E164" s="176" t="s">
        <v>1326</v>
      </c>
      <c r="F164" s="157" t="s">
        <v>849</v>
      </c>
      <c r="G164" s="167">
        <v>43213</v>
      </c>
      <c r="H164" s="167"/>
      <c r="I164" s="177">
        <v>43272</v>
      </c>
      <c r="J164" s="37">
        <f>NETWORKDAYS(Table2[[#This Row],[Start Date]],Table2[[#This Row],[Resolution Date]])</f>
        <v>44</v>
      </c>
      <c r="K164" s="174" t="s">
        <v>14</v>
      </c>
      <c r="L164" s="35" t="s">
        <v>13</v>
      </c>
      <c r="M164" s="176" t="s">
        <v>1462</v>
      </c>
      <c r="N164" s="19" t="s">
        <v>871</v>
      </c>
      <c r="O164" s="23">
        <f>WEEKNUM(G164,1)</f>
        <v>17</v>
      </c>
      <c r="P164" s="174"/>
      <c r="Q164" s="157" t="s">
        <v>25</v>
      </c>
      <c r="R164" s="165" t="s">
        <v>7</v>
      </c>
      <c r="S164" s="162"/>
      <c r="T164" s="174"/>
      <c r="U164" s="171"/>
      <c r="V164" s="32"/>
      <c r="W164" s="33"/>
      <c r="X164" s="33"/>
      <c r="Y164" s="9"/>
      <c r="Z164" s="9"/>
    </row>
    <row r="165" spans="1:26" ht="142.5" hidden="1" x14ac:dyDescent="0.25">
      <c r="A165" s="35">
        <v>164</v>
      </c>
      <c r="B165" s="165" t="s">
        <v>38</v>
      </c>
      <c r="C165" s="29" t="s">
        <v>1329</v>
      </c>
      <c r="D165" s="29"/>
      <c r="E165" s="2" t="s">
        <v>1330</v>
      </c>
      <c r="F165" s="29" t="s">
        <v>862</v>
      </c>
      <c r="G165" s="167">
        <v>43214</v>
      </c>
      <c r="H165" s="167"/>
      <c r="I165" s="167">
        <v>43214</v>
      </c>
      <c r="J165" s="37">
        <f>NETWORKDAYS(Table2[[#This Row],[Start Date]],Table2[[#This Row],[Resolution Date]])</f>
        <v>1</v>
      </c>
      <c r="K165" s="25" t="s">
        <v>14</v>
      </c>
      <c r="L165" s="35" t="s">
        <v>13</v>
      </c>
      <c r="M165" s="2" t="s">
        <v>1331</v>
      </c>
      <c r="N165" s="19" t="s">
        <v>855</v>
      </c>
      <c r="O165" s="23">
        <f>WEEKNUM(G165,1)</f>
        <v>17</v>
      </c>
      <c r="P165" s="174" t="b">
        <v>0</v>
      </c>
      <c r="Q165" s="157" t="s">
        <v>25</v>
      </c>
      <c r="R165" s="165" t="s">
        <v>7</v>
      </c>
      <c r="S165" s="162" t="s">
        <v>257</v>
      </c>
      <c r="T165" s="25"/>
      <c r="U165" s="171"/>
      <c r="V165" s="32"/>
      <c r="W165" s="33"/>
      <c r="X165" s="33"/>
      <c r="Y165" s="9"/>
      <c r="Z165" s="9"/>
    </row>
    <row r="166" spans="1:26" ht="44.25" hidden="1" customHeight="1" x14ac:dyDescent="0.25">
      <c r="A166" s="35">
        <v>165</v>
      </c>
      <c r="B166" s="165" t="s">
        <v>38</v>
      </c>
      <c r="C166" s="29" t="s">
        <v>1338</v>
      </c>
      <c r="D166" s="29"/>
      <c r="E166" s="2" t="s">
        <v>1339</v>
      </c>
      <c r="F166" s="29" t="s">
        <v>836</v>
      </c>
      <c r="G166" s="167">
        <v>43217</v>
      </c>
      <c r="H166" s="167"/>
      <c r="I166" s="24">
        <v>43224</v>
      </c>
      <c r="J166" s="37">
        <f>NETWORKDAYS(Table2[[#This Row],[Start Date]],Table2[[#This Row],[Resolution Date]])</f>
        <v>6</v>
      </c>
      <c r="K166" s="25" t="s">
        <v>14</v>
      </c>
      <c r="L166" s="35" t="s">
        <v>13</v>
      </c>
      <c r="M166" s="412" t="s">
        <v>1347</v>
      </c>
      <c r="N166" s="19" t="s">
        <v>776</v>
      </c>
      <c r="O166" s="23">
        <f>WEEKNUM(G166,1)</f>
        <v>17</v>
      </c>
      <c r="P166" s="25"/>
      <c r="Q166" s="157" t="s">
        <v>25</v>
      </c>
      <c r="R166" s="165" t="s">
        <v>7</v>
      </c>
      <c r="S166" s="162" t="s">
        <v>257</v>
      </c>
      <c r="T166" s="25"/>
      <c r="U166" s="171"/>
      <c r="V166" s="32"/>
      <c r="W166" s="33"/>
      <c r="X166" s="33"/>
      <c r="Y166" s="9"/>
      <c r="Z166" s="9"/>
    </row>
    <row r="167" spans="1:26" hidden="1" x14ac:dyDescent="0.25">
      <c r="A167" s="35">
        <v>166</v>
      </c>
      <c r="B167" s="165" t="s">
        <v>38</v>
      </c>
      <c r="C167" s="275" t="s">
        <v>1340</v>
      </c>
      <c r="D167" s="29" t="s">
        <v>1392</v>
      </c>
      <c r="E167" s="2" t="s">
        <v>1341</v>
      </c>
      <c r="F167" s="29" t="s">
        <v>1376</v>
      </c>
      <c r="G167" s="167">
        <v>43217</v>
      </c>
      <c r="H167" s="167"/>
      <c r="I167" s="24">
        <v>43272</v>
      </c>
      <c r="J167" s="37">
        <f>NETWORKDAYS(Table2[[#This Row],[Start Date]],Table2[[#This Row],[Resolution Date]])</f>
        <v>40</v>
      </c>
      <c r="K167" s="25" t="s">
        <v>14</v>
      </c>
      <c r="L167" s="165" t="s">
        <v>13</v>
      </c>
      <c r="M167" s="2" t="s">
        <v>1462</v>
      </c>
      <c r="N167" s="19" t="s">
        <v>704</v>
      </c>
      <c r="O167" s="23">
        <f t="shared" ref="O167:O174" si="5">WEEKNUM(G167,1)</f>
        <v>17</v>
      </c>
      <c r="P167" s="25"/>
      <c r="Q167" s="29" t="s">
        <v>25</v>
      </c>
      <c r="R167" s="35" t="s">
        <v>7</v>
      </c>
      <c r="S167" s="162"/>
      <c r="T167" s="25"/>
      <c r="U167" s="171"/>
      <c r="V167" s="32"/>
      <c r="W167" s="33"/>
      <c r="X167" s="33"/>
      <c r="Y167" s="9"/>
      <c r="Z167" s="9"/>
    </row>
    <row r="168" spans="1:26" ht="44.25" hidden="1" customHeight="1" x14ac:dyDescent="0.25">
      <c r="A168" s="35">
        <v>167</v>
      </c>
      <c r="B168" s="208" t="s">
        <v>38</v>
      </c>
      <c r="C168" s="216" t="s">
        <v>1345</v>
      </c>
      <c r="D168" s="216"/>
      <c r="E168" s="213" t="s">
        <v>1346</v>
      </c>
      <c r="F168" s="216" t="s">
        <v>862</v>
      </c>
      <c r="G168" s="209">
        <v>43223</v>
      </c>
      <c r="H168" s="209"/>
      <c r="I168" s="210">
        <v>43228</v>
      </c>
      <c r="J168" s="211">
        <f>NETWORKDAYS(Table2[[#This Row],[Start Date]],Table2[[#This Row],[Resolution Date]])</f>
        <v>4</v>
      </c>
      <c r="K168" s="155" t="s">
        <v>14</v>
      </c>
      <c r="L168" s="212" t="s">
        <v>13</v>
      </c>
      <c r="M168" s="213" t="s">
        <v>1349</v>
      </c>
      <c r="N168" s="34" t="s">
        <v>696</v>
      </c>
      <c r="O168" s="214">
        <f t="shared" si="5"/>
        <v>18</v>
      </c>
      <c r="P168" s="215"/>
      <c r="Q168" s="216" t="s">
        <v>25</v>
      </c>
      <c r="R168" s="208" t="s">
        <v>7</v>
      </c>
      <c r="S168" s="162" t="s">
        <v>257</v>
      </c>
      <c r="T168" s="215"/>
      <c r="U168" s="171"/>
      <c r="V168" s="32"/>
      <c r="W168" s="33"/>
      <c r="X168" s="33"/>
      <c r="Y168" s="9"/>
      <c r="Z168" s="9"/>
    </row>
    <row r="169" spans="1:26" ht="42.75" hidden="1" x14ac:dyDescent="0.25">
      <c r="A169" s="35">
        <v>168</v>
      </c>
      <c r="B169" s="165" t="s">
        <v>38</v>
      </c>
      <c r="C169" s="275" t="s">
        <v>1350</v>
      </c>
      <c r="D169" s="29" t="s">
        <v>1392</v>
      </c>
      <c r="E169" s="2" t="s">
        <v>1351</v>
      </c>
      <c r="F169" s="29" t="s">
        <v>1377</v>
      </c>
      <c r="G169" s="167">
        <v>43228</v>
      </c>
      <c r="H169" s="167"/>
      <c r="I169" s="24">
        <v>43272</v>
      </c>
      <c r="J169" s="37">
        <f>NETWORKDAYS(Table2[[#This Row],[Start Date]],Table2[[#This Row],[Resolution Date]])</f>
        <v>33</v>
      </c>
      <c r="K169" s="25" t="s">
        <v>14</v>
      </c>
      <c r="L169" s="165" t="s">
        <v>13</v>
      </c>
      <c r="M169" s="2" t="s">
        <v>1462</v>
      </c>
      <c r="N169" s="19" t="s">
        <v>704</v>
      </c>
      <c r="O169" s="23">
        <f t="shared" si="5"/>
        <v>19</v>
      </c>
      <c r="P169" s="25"/>
      <c r="Q169" s="29" t="s">
        <v>25</v>
      </c>
      <c r="R169" s="35" t="s">
        <v>7</v>
      </c>
      <c r="S169" s="162"/>
      <c r="T169" s="25"/>
      <c r="U169" s="171"/>
      <c r="V169" s="32"/>
      <c r="W169" s="33"/>
      <c r="X169" s="33"/>
      <c r="Y169" s="9"/>
      <c r="Z169" s="9"/>
    </row>
    <row r="170" spans="1:26" ht="142.5" hidden="1" x14ac:dyDescent="0.25">
      <c r="A170" s="35">
        <v>169</v>
      </c>
      <c r="B170" s="165" t="s">
        <v>37</v>
      </c>
      <c r="C170" s="157" t="s">
        <v>1352</v>
      </c>
      <c r="D170" s="157"/>
      <c r="E170" s="176" t="s">
        <v>1353</v>
      </c>
      <c r="F170" s="157" t="s">
        <v>836</v>
      </c>
      <c r="G170" s="167">
        <v>43229</v>
      </c>
      <c r="H170" s="167"/>
      <c r="I170" s="177">
        <v>43231</v>
      </c>
      <c r="J170" s="37">
        <f>NETWORKDAYS(Table2[[#This Row],[Start Date]],Table2[[#This Row],[Resolution Date]])</f>
        <v>3</v>
      </c>
      <c r="K170" s="174" t="s">
        <v>14</v>
      </c>
      <c r="L170" s="35" t="s">
        <v>13</v>
      </c>
      <c r="M170" s="176" t="s">
        <v>1360</v>
      </c>
      <c r="N170" s="19" t="s">
        <v>906</v>
      </c>
      <c r="O170" s="23">
        <f t="shared" si="5"/>
        <v>19</v>
      </c>
      <c r="P170" s="174" t="b">
        <v>0</v>
      </c>
      <c r="Q170" s="157" t="s">
        <v>25</v>
      </c>
      <c r="R170" s="165" t="s">
        <v>7</v>
      </c>
      <c r="S170" s="162" t="s">
        <v>257</v>
      </c>
      <c r="T170" s="174"/>
      <c r="U170" s="171"/>
      <c r="V170" s="32"/>
      <c r="W170" s="33"/>
      <c r="X170" s="33"/>
      <c r="Y170" s="9"/>
      <c r="Z170" s="9"/>
    </row>
    <row r="171" spans="1:26" ht="94.5" hidden="1" customHeight="1" x14ac:dyDescent="0.25">
      <c r="A171" s="35">
        <v>170</v>
      </c>
      <c r="B171" s="165" t="s">
        <v>37</v>
      </c>
      <c r="C171" s="157" t="s">
        <v>1355</v>
      </c>
      <c r="D171" s="157"/>
      <c r="E171" s="176" t="s">
        <v>1354</v>
      </c>
      <c r="F171" s="157" t="s">
        <v>836</v>
      </c>
      <c r="G171" s="167">
        <v>43229</v>
      </c>
      <c r="H171" s="167"/>
      <c r="I171" s="177">
        <v>43231</v>
      </c>
      <c r="J171" s="37">
        <f>NETWORKDAYS(Table2[[#This Row],[Start Date]],Table2[[#This Row],[Resolution Date]])</f>
        <v>3</v>
      </c>
      <c r="K171" s="174" t="s">
        <v>14</v>
      </c>
      <c r="L171" s="35" t="s">
        <v>13</v>
      </c>
      <c r="M171" s="176" t="s">
        <v>1360</v>
      </c>
      <c r="N171" s="19" t="s">
        <v>747</v>
      </c>
      <c r="O171" s="23">
        <f t="shared" si="5"/>
        <v>19</v>
      </c>
      <c r="P171" s="174" t="b">
        <v>0</v>
      </c>
      <c r="Q171" s="157" t="s">
        <v>25</v>
      </c>
      <c r="R171" s="165" t="s">
        <v>7</v>
      </c>
      <c r="S171" s="162" t="s">
        <v>257</v>
      </c>
      <c r="T171" s="174"/>
      <c r="U171" s="171"/>
      <c r="V171" s="32"/>
      <c r="W171" s="33"/>
      <c r="X171" s="33"/>
      <c r="Y171" s="9"/>
      <c r="Z171" s="9"/>
    </row>
    <row r="172" spans="1:26" ht="28.5" hidden="1" x14ac:dyDescent="0.25">
      <c r="A172" s="35">
        <v>171</v>
      </c>
      <c r="B172" s="165" t="s">
        <v>38</v>
      </c>
      <c r="C172" s="157" t="s">
        <v>1356</v>
      </c>
      <c r="D172" s="157"/>
      <c r="E172" s="157" t="s">
        <v>1357</v>
      </c>
      <c r="F172" s="157" t="s">
        <v>836</v>
      </c>
      <c r="G172" s="167">
        <v>43229</v>
      </c>
      <c r="H172" s="167"/>
      <c r="I172" s="177">
        <v>43234</v>
      </c>
      <c r="J172" s="37">
        <f>NETWORKDAYS(Table2[[#This Row],[Start Date]],Table2[[#This Row],[Resolution Date]])</f>
        <v>4</v>
      </c>
      <c r="K172" s="174" t="s">
        <v>14</v>
      </c>
      <c r="L172" s="35" t="s">
        <v>13</v>
      </c>
      <c r="M172" s="176">
        <v>57</v>
      </c>
      <c r="N172" s="19" t="s">
        <v>1358</v>
      </c>
      <c r="O172" s="23">
        <f t="shared" si="5"/>
        <v>19</v>
      </c>
      <c r="P172" s="174" t="b">
        <v>0</v>
      </c>
      <c r="Q172" s="157" t="s">
        <v>25</v>
      </c>
      <c r="R172" s="165" t="s">
        <v>7</v>
      </c>
      <c r="S172" s="162" t="s">
        <v>257</v>
      </c>
      <c r="T172" s="174"/>
      <c r="U172" s="171"/>
      <c r="V172" s="32"/>
      <c r="W172" s="33"/>
      <c r="X172" s="33"/>
      <c r="Y172" s="9"/>
      <c r="Z172" s="9"/>
    </row>
    <row r="173" spans="1:26" ht="57" hidden="1" x14ac:dyDescent="0.25">
      <c r="A173" s="35">
        <v>172</v>
      </c>
      <c r="B173" s="35" t="s">
        <v>38</v>
      </c>
      <c r="C173" s="29" t="s">
        <v>1363</v>
      </c>
      <c r="D173" s="202" t="s">
        <v>1408</v>
      </c>
      <c r="E173" s="2" t="s">
        <v>1364</v>
      </c>
      <c r="F173" s="29" t="s">
        <v>1283</v>
      </c>
      <c r="G173" s="177">
        <v>43234</v>
      </c>
      <c r="H173" s="177"/>
      <c r="I173" s="177">
        <v>43258</v>
      </c>
      <c r="J173" s="37">
        <f>NETWORKDAYS(Table2[[#This Row],[Start Date]],Table2[[#This Row],[Resolution Date]])</f>
        <v>19</v>
      </c>
      <c r="K173" s="25" t="s">
        <v>14</v>
      </c>
      <c r="L173" s="35" t="s">
        <v>13</v>
      </c>
      <c r="M173" s="2" t="s">
        <v>1426</v>
      </c>
      <c r="N173" s="19" t="s">
        <v>1317</v>
      </c>
      <c r="O173" s="23">
        <f t="shared" si="5"/>
        <v>20</v>
      </c>
      <c r="P173" s="174" t="b">
        <v>0</v>
      </c>
      <c r="Q173" s="29" t="s">
        <v>25</v>
      </c>
      <c r="R173" s="35" t="s">
        <v>7</v>
      </c>
      <c r="S173" s="162" t="s">
        <v>257</v>
      </c>
      <c r="T173" s="25"/>
      <c r="U173" s="171"/>
      <c r="V173" s="32"/>
      <c r="W173" s="33"/>
      <c r="X173" s="33"/>
      <c r="Y173" s="9"/>
      <c r="Z173" s="9"/>
    </row>
    <row r="174" spans="1:26" ht="57" hidden="1" x14ac:dyDescent="0.25">
      <c r="A174" s="35">
        <v>173</v>
      </c>
      <c r="B174" s="166" t="s">
        <v>37</v>
      </c>
      <c r="C174" s="29" t="s">
        <v>1365</v>
      </c>
      <c r="D174" s="225" t="s">
        <v>1404</v>
      </c>
      <c r="E174" s="2" t="s">
        <v>1366</v>
      </c>
      <c r="F174" s="157" t="s">
        <v>836</v>
      </c>
      <c r="G174" s="177">
        <v>43235</v>
      </c>
      <c r="H174" s="177"/>
      <c r="I174" s="177">
        <v>43258</v>
      </c>
      <c r="J174" s="37">
        <f>NETWORKDAYS(Table2[[#This Row],[Start Date]],Table2[[#This Row],[Resolution Date]])</f>
        <v>18</v>
      </c>
      <c r="K174" s="174" t="s">
        <v>14</v>
      </c>
      <c r="L174" s="35" t="s">
        <v>13</v>
      </c>
      <c r="M174" s="176" t="s">
        <v>1426</v>
      </c>
      <c r="N174" s="19" t="s">
        <v>906</v>
      </c>
      <c r="O174" s="23">
        <f t="shared" si="5"/>
        <v>20</v>
      </c>
      <c r="P174" s="174" t="b">
        <v>0</v>
      </c>
      <c r="Q174" s="29" t="s">
        <v>25</v>
      </c>
      <c r="R174" s="35" t="s">
        <v>7</v>
      </c>
      <c r="S174" s="162" t="s">
        <v>257</v>
      </c>
      <c r="T174" s="174"/>
      <c r="U174" s="171"/>
      <c r="V174" s="32"/>
      <c r="W174" s="33"/>
      <c r="X174" s="33"/>
      <c r="Y174" s="9"/>
      <c r="Z174" s="9"/>
    </row>
    <row r="175" spans="1:26" s="206" customFormat="1" ht="57" hidden="1" x14ac:dyDescent="0.25">
      <c r="A175" s="35">
        <v>174</v>
      </c>
      <c r="B175" s="35" t="s">
        <v>38</v>
      </c>
      <c r="C175" s="29" t="s">
        <v>1367</v>
      </c>
      <c r="D175" s="225"/>
      <c r="E175" s="2" t="s">
        <v>1368</v>
      </c>
      <c r="F175" s="157" t="s">
        <v>1378</v>
      </c>
      <c r="G175" s="177">
        <v>43235</v>
      </c>
      <c r="H175" s="177"/>
      <c r="I175" s="177">
        <v>43255</v>
      </c>
      <c r="J175" s="37">
        <f>NETWORKDAYS(Table2[[#This Row],[Start Date]],Table2[[#This Row],[Resolution Date]])</f>
        <v>15</v>
      </c>
      <c r="K175" s="174" t="s">
        <v>14</v>
      </c>
      <c r="L175" s="35" t="s">
        <v>13</v>
      </c>
      <c r="M175" s="176" t="s">
        <v>1413</v>
      </c>
      <c r="N175" s="19" t="s">
        <v>1117</v>
      </c>
      <c r="O175" s="207">
        <f t="shared" ref="O175:O179" si="6">WEEKNUM(G175,1)</f>
        <v>20</v>
      </c>
      <c r="P175" s="174" t="b">
        <v>0</v>
      </c>
      <c r="Q175" s="157" t="s">
        <v>25</v>
      </c>
      <c r="R175" s="165" t="s">
        <v>7</v>
      </c>
      <c r="S175" s="162" t="s">
        <v>1179</v>
      </c>
      <c r="T175" s="174" t="s">
        <v>1211</v>
      </c>
      <c r="U175" s="203"/>
      <c r="V175" s="204"/>
      <c r="W175" s="205"/>
      <c r="X175" s="205"/>
    </row>
    <row r="176" spans="1:26" ht="30" hidden="1" x14ac:dyDescent="0.25">
      <c r="A176" s="35">
        <v>175</v>
      </c>
      <c r="B176" s="218" t="s">
        <v>38</v>
      </c>
      <c r="C176" s="279" t="s">
        <v>1369</v>
      </c>
      <c r="D176" s="219"/>
      <c r="E176" s="220" t="s">
        <v>1370</v>
      </c>
      <c r="F176" s="219"/>
      <c r="G176" s="221">
        <v>43235</v>
      </c>
      <c r="H176" s="221"/>
      <c r="I176" s="221">
        <v>43235</v>
      </c>
      <c r="J176" s="222">
        <f>NETWORKDAYS(Table2[[#This Row],[Start Date]],Table2[[#This Row],[Resolution Date]])</f>
        <v>1</v>
      </c>
      <c r="K176" s="222" t="s">
        <v>14</v>
      </c>
      <c r="L176" s="218" t="s">
        <v>13</v>
      </c>
      <c r="M176" s="220" t="s">
        <v>1373</v>
      </c>
      <c r="N176" s="219" t="s">
        <v>871</v>
      </c>
      <c r="O176" s="218">
        <f t="shared" si="6"/>
        <v>20</v>
      </c>
      <c r="P176" s="222" t="b">
        <v>0</v>
      </c>
      <c r="Q176" s="219" t="s">
        <v>25</v>
      </c>
      <c r="R176" s="218" t="s">
        <v>7</v>
      </c>
      <c r="S176" s="222"/>
      <c r="T176" s="222"/>
      <c r="U176" s="171"/>
      <c r="V176" s="32"/>
      <c r="W176" s="33"/>
      <c r="X176" s="33"/>
      <c r="Y176" s="9"/>
      <c r="Z176" s="9"/>
    </row>
    <row r="177" spans="1:26" s="206" customFormat="1" ht="57" hidden="1" x14ac:dyDescent="0.25">
      <c r="A177" s="35">
        <v>176</v>
      </c>
      <c r="B177" s="35" t="s">
        <v>38</v>
      </c>
      <c r="C177" s="29" t="s">
        <v>1371</v>
      </c>
      <c r="D177" s="225" t="s">
        <v>1407</v>
      </c>
      <c r="E177" s="2" t="s">
        <v>1372</v>
      </c>
      <c r="F177" s="157" t="s">
        <v>834</v>
      </c>
      <c r="G177" s="177">
        <v>43235</v>
      </c>
      <c r="H177" s="177"/>
      <c r="I177" s="177">
        <v>43250</v>
      </c>
      <c r="J177" s="174">
        <v>15</v>
      </c>
      <c r="K177" s="174" t="s">
        <v>14</v>
      </c>
      <c r="L177" s="35" t="s">
        <v>13</v>
      </c>
      <c r="M177" s="176" t="s">
        <v>1403</v>
      </c>
      <c r="N177" s="19" t="s">
        <v>871</v>
      </c>
      <c r="O177" s="207">
        <f t="shared" si="6"/>
        <v>20</v>
      </c>
      <c r="P177" s="174" t="b">
        <v>0</v>
      </c>
      <c r="Q177" s="157" t="s">
        <v>25</v>
      </c>
      <c r="R177" s="165" t="s">
        <v>7</v>
      </c>
      <c r="S177" s="162" t="s">
        <v>1179</v>
      </c>
      <c r="T177" s="174"/>
      <c r="U177" s="203"/>
      <c r="V177" s="204"/>
      <c r="W177" s="205"/>
      <c r="X177" s="205"/>
    </row>
    <row r="178" spans="1:26" ht="57" hidden="1" x14ac:dyDescent="0.25">
      <c r="A178" s="35">
        <v>177</v>
      </c>
      <c r="B178" s="165" t="s">
        <v>38</v>
      </c>
      <c r="C178" s="275" t="s">
        <v>1390</v>
      </c>
      <c r="D178" s="157"/>
      <c r="E178" s="176" t="s">
        <v>1391</v>
      </c>
      <c r="F178" s="157"/>
      <c r="G178" s="167">
        <v>43235</v>
      </c>
      <c r="H178" s="167"/>
      <c r="I178" s="177">
        <v>43235</v>
      </c>
      <c r="J178" s="25">
        <v>1</v>
      </c>
      <c r="K178" s="174" t="s">
        <v>14</v>
      </c>
      <c r="L178" s="35" t="s">
        <v>13</v>
      </c>
      <c r="M178" s="429" t="s">
        <v>1402</v>
      </c>
      <c r="N178" s="166" t="s">
        <v>874</v>
      </c>
      <c r="O178" s="207">
        <f>WEEKNUM(G178,1)</f>
        <v>20</v>
      </c>
      <c r="P178" s="174" t="b">
        <v>0</v>
      </c>
      <c r="Q178" s="29" t="s">
        <v>25</v>
      </c>
      <c r="R178" s="165" t="s">
        <v>7</v>
      </c>
      <c r="S178" s="162"/>
      <c r="T178" s="174"/>
      <c r="U178" s="171"/>
      <c r="V178" s="32"/>
      <c r="W178" s="33"/>
      <c r="X178" s="33"/>
      <c r="Y178" s="9"/>
      <c r="Z178" s="9"/>
    </row>
    <row r="179" spans="1:26" ht="69.75" hidden="1" customHeight="1" x14ac:dyDescent="0.25">
      <c r="A179" s="35">
        <v>178</v>
      </c>
      <c r="B179" s="35" t="s">
        <v>38</v>
      </c>
      <c r="C179" s="275" t="s">
        <v>1374</v>
      </c>
      <c r="D179" s="29"/>
      <c r="E179" s="2" t="s">
        <v>1375</v>
      </c>
      <c r="F179" s="29" t="s">
        <v>849</v>
      </c>
      <c r="G179" s="24">
        <v>43235</v>
      </c>
      <c r="H179" s="24"/>
      <c r="I179" s="24">
        <v>43272</v>
      </c>
      <c r="J179" s="37">
        <f>NETWORKDAYS(Table2[[#This Row],[Start Date]],Table2[[#This Row],[Resolution Date]])</f>
        <v>28</v>
      </c>
      <c r="K179" s="25" t="s">
        <v>14</v>
      </c>
      <c r="L179" s="35" t="s">
        <v>13</v>
      </c>
      <c r="M179" s="430" t="s">
        <v>1462</v>
      </c>
      <c r="N179" s="19" t="s">
        <v>871</v>
      </c>
      <c r="O179" s="207">
        <f t="shared" si="6"/>
        <v>20</v>
      </c>
      <c r="P179" s="25"/>
      <c r="Q179" s="157" t="s">
        <v>25</v>
      </c>
      <c r="R179" s="165" t="s">
        <v>7</v>
      </c>
      <c r="S179" s="162"/>
      <c r="T179" s="25"/>
      <c r="U179" s="171"/>
      <c r="V179" s="32"/>
      <c r="W179" s="33"/>
      <c r="X179" s="33"/>
      <c r="Y179" s="9"/>
      <c r="Z179" s="9"/>
    </row>
    <row r="180" spans="1:26" ht="42.75" hidden="1" x14ac:dyDescent="0.25">
      <c r="A180" s="35">
        <v>179</v>
      </c>
      <c r="B180" s="165" t="s">
        <v>38</v>
      </c>
      <c r="C180" s="148" t="s">
        <v>1379</v>
      </c>
      <c r="D180" s="157"/>
      <c r="E180" s="2" t="s">
        <v>1380</v>
      </c>
      <c r="F180" s="157" t="s">
        <v>849</v>
      </c>
      <c r="G180" s="167">
        <v>43236</v>
      </c>
      <c r="H180" s="167"/>
      <c r="I180" s="167">
        <v>43244</v>
      </c>
      <c r="J180" s="25">
        <f>NETWORKDAYS(Table2[[#This Row],[Start Date]],Table2[[#This Row],[Resolution Date]])</f>
        <v>7</v>
      </c>
      <c r="K180" s="25" t="s">
        <v>14</v>
      </c>
      <c r="L180" s="35" t="s">
        <v>13</v>
      </c>
      <c r="M180" s="176" t="s">
        <v>1388</v>
      </c>
      <c r="N180" s="19" t="s">
        <v>871</v>
      </c>
      <c r="O180" s="207">
        <f t="shared" ref="O180:O186" si="7">WEEKNUM(G180,1)</f>
        <v>20</v>
      </c>
      <c r="P180" s="174" t="b">
        <v>0</v>
      </c>
      <c r="Q180" s="29" t="s">
        <v>25</v>
      </c>
      <c r="R180" s="35" t="s">
        <v>7</v>
      </c>
      <c r="S180" s="162" t="s">
        <v>1179</v>
      </c>
      <c r="T180" s="174"/>
      <c r="U180" s="171"/>
      <c r="V180" s="32"/>
      <c r="W180" s="33"/>
      <c r="X180" s="33"/>
      <c r="Y180" s="9"/>
      <c r="Z180" s="9"/>
    </row>
    <row r="181" spans="1:26" ht="28.5" hidden="1" x14ac:dyDescent="0.25">
      <c r="A181" s="35">
        <v>180</v>
      </c>
      <c r="B181" s="166" t="s">
        <v>37</v>
      </c>
      <c r="C181" s="280" t="s">
        <v>1383</v>
      </c>
      <c r="D181" s="157"/>
      <c r="E181" s="2" t="s">
        <v>1384</v>
      </c>
      <c r="F181" s="29" t="s">
        <v>836</v>
      </c>
      <c r="G181" s="167">
        <v>43243</v>
      </c>
      <c r="H181" s="167"/>
      <c r="I181" s="167">
        <v>43243</v>
      </c>
      <c r="J181" s="25">
        <f>NETWORKDAYS(Table2[[#This Row],[Start Date]],Table2[[#This Row],[Resolution Date]])</f>
        <v>1</v>
      </c>
      <c r="K181" s="174" t="s">
        <v>14</v>
      </c>
      <c r="L181" s="35" t="s">
        <v>13</v>
      </c>
      <c r="M181" s="176" t="s">
        <v>1385</v>
      </c>
      <c r="N181" s="19" t="s">
        <v>906</v>
      </c>
      <c r="O181" s="207">
        <f t="shared" si="7"/>
        <v>21</v>
      </c>
      <c r="P181" s="25" t="b">
        <v>0</v>
      </c>
      <c r="Q181" s="157" t="s">
        <v>25</v>
      </c>
      <c r="R181" s="165" t="s">
        <v>7</v>
      </c>
      <c r="S181" s="162"/>
      <c r="T181" s="174"/>
      <c r="U181" s="171"/>
      <c r="V181" s="32"/>
      <c r="W181" s="33"/>
      <c r="X181" s="33"/>
      <c r="Y181" s="9"/>
      <c r="Z181" s="9"/>
    </row>
    <row r="182" spans="1:26" ht="28.5" hidden="1" x14ac:dyDescent="0.25">
      <c r="A182" s="35">
        <v>181</v>
      </c>
      <c r="B182" s="165" t="s">
        <v>38</v>
      </c>
      <c r="C182" s="280" t="s">
        <v>1381</v>
      </c>
      <c r="D182" s="29"/>
      <c r="E182" s="2" t="s">
        <v>1382</v>
      </c>
      <c r="F182" s="29" t="s">
        <v>836</v>
      </c>
      <c r="G182" s="167">
        <v>43243</v>
      </c>
      <c r="H182" s="167"/>
      <c r="I182" s="167">
        <v>43243</v>
      </c>
      <c r="J182" s="174">
        <f>NETWORKDAYS(Table2[[#This Row],[Start Date]],Table2[[#This Row],[Resolution Date]])</f>
        <v>1</v>
      </c>
      <c r="K182" s="25" t="s">
        <v>14</v>
      </c>
      <c r="L182" s="35" t="s">
        <v>12</v>
      </c>
      <c r="M182" s="2" t="s">
        <v>1385</v>
      </c>
      <c r="N182" s="19" t="s">
        <v>871</v>
      </c>
      <c r="O182" s="207">
        <f t="shared" si="7"/>
        <v>21</v>
      </c>
      <c r="P182" s="174" t="b">
        <v>0</v>
      </c>
      <c r="Q182" s="29" t="s">
        <v>25</v>
      </c>
      <c r="R182" s="35" t="s">
        <v>7</v>
      </c>
      <c r="S182" s="162"/>
      <c r="T182" s="25"/>
      <c r="U182" s="171"/>
      <c r="V182" s="32"/>
      <c r="W182" s="33"/>
      <c r="X182" s="33"/>
      <c r="Y182" s="9"/>
      <c r="Z182" s="9"/>
    </row>
    <row r="183" spans="1:26" ht="42.75" hidden="1" x14ac:dyDescent="0.25">
      <c r="A183" s="35">
        <v>182</v>
      </c>
      <c r="B183" s="165" t="s">
        <v>38</v>
      </c>
      <c r="C183" s="157" t="s">
        <v>1386</v>
      </c>
      <c r="D183" s="157"/>
      <c r="E183" s="176" t="s">
        <v>1387</v>
      </c>
      <c r="F183" s="157" t="s">
        <v>849</v>
      </c>
      <c r="G183" s="167">
        <v>43243</v>
      </c>
      <c r="H183" s="167"/>
      <c r="I183" s="177">
        <v>43245</v>
      </c>
      <c r="J183" s="174">
        <f>NETWORKDAYS(Table2[[#This Row],[Start Date]],Table2[[#This Row],[Resolution Date]])</f>
        <v>3</v>
      </c>
      <c r="K183" s="174" t="s">
        <v>14</v>
      </c>
      <c r="L183" s="35" t="s">
        <v>13</v>
      </c>
      <c r="M183" s="176" t="s">
        <v>1389</v>
      </c>
      <c r="N183" s="166" t="s">
        <v>576</v>
      </c>
      <c r="O183" s="207">
        <f t="shared" si="7"/>
        <v>21</v>
      </c>
      <c r="P183" s="174" t="b">
        <v>0</v>
      </c>
      <c r="Q183" s="29" t="s">
        <v>25</v>
      </c>
      <c r="R183" s="165" t="s">
        <v>7</v>
      </c>
      <c r="S183" s="162" t="s">
        <v>1179</v>
      </c>
      <c r="T183" s="174"/>
      <c r="U183" s="171"/>
      <c r="V183" s="32"/>
      <c r="W183" s="33"/>
      <c r="X183" s="33"/>
      <c r="Y183" s="9"/>
      <c r="Z183" s="9"/>
    </row>
    <row r="184" spans="1:26" ht="28.5" hidden="1" x14ac:dyDescent="0.25">
      <c r="A184" s="35">
        <v>183</v>
      </c>
      <c r="B184" s="165" t="s">
        <v>38</v>
      </c>
      <c r="C184" s="157" t="s">
        <v>1393</v>
      </c>
      <c r="D184" s="157"/>
      <c r="E184" s="176" t="s">
        <v>1394</v>
      </c>
      <c r="F184" s="29" t="s">
        <v>1141</v>
      </c>
      <c r="G184" s="167">
        <v>43248</v>
      </c>
      <c r="H184" s="167"/>
      <c r="I184" s="167">
        <v>43248</v>
      </c>
      <c r="J184" s="174">
        <f>NETWORKDAYS(Table2[[#This Row],[Start Date]],Table2[[#This Row],[Resolution Date]])</f>
        <v>1</v>
      </c>
      <c r="K184" s="174" t="s">
        <v>14</v>
      </c>
      <c r="L184" s="35" t="s">
        <v>13</v>
      </c>
      <c r="M184" s="176" t="s">
        <v>1401</v>
      </c>
      <c r="N184" s="166" t="s">
        <v>830</v>
      </c>
      <c r="O184" s="207">
        <f t="shared" si="7"/>
        <v>22</v>
      </c>
      <c r="P184" s="174" t="b">
        <v>0</v>
      </c>
      <c r="Q184" s="29" t="s">
        <v>25</v>
      </c>
      <c r="R184" s="165" t="s">
        <v>7</v>
      </c>
      <c r="S184" s="162" t="s">
        <v>1179</v>
      </c>
      <c r="T184" s="174"/>
      <c r="U184" s="171"/>
      <c r="V184" s="32"/>
      <c r="W184" s="33"/>
      <c r="X184" s="33"/>
      <c r="Y184" s="9"/>
      <c r="Z184" s="9"/>
    </row>
    <row r="185" spans="1:26" ht="71.25" hidden="1" x14ac:dyDescent="0.25">
      <c r="A185" s="35">
        <v>184</v>
      </c>
      <c r="B185" s="165" t="s">
        <v>38</v>
      </c>
      <c r="C185" s="136" t="s">
        <v>1395</v>
      </c>
      <c r="D185" s="136"/>
      <c r="E185" s="125" t="s">
        <v>1396</v>
      </c>
      <c r="F185" s="29" t="s">
        <v>1141</v>
      </c>
      <c r="G185" s="167">
        <v>43248</v>
      </c>
      <c r="H185" s="167"/>
      <c r="I185" s="167">
        <v>43248</v>
      </c>
      <c r="J185" s="174">
        <f>NETWORKDAYS(Table2[[#This Row],[Start Date]],Table2[[#This Row],[Resolution Date]])</f>
        <v>1</v>
      </c>
      <c r="K185" s="138" t="s">
        <v>14</v>
      </c>
      <c r="L185" s="35" t="s">
        <v>13</v>
      </c>
      <c r="M185" s="125" t="s">
        <v>1397</v>
      </c>
      <c r="N185" s="131" t="s">
        <v>830</v>
      </c>
      <c r="O185" s="223">
        <f t="shared" si="7"/>
        <v>22</v>
      </c>
      <c r="P185" s="174" t="b">
        <v>0</v>
      </c>
      <c r="Q185" s="136" t="s">
        <v>25</v>
      </c>
      <c r="R185" s="139" t="s">
        <v>7</v>
      </c>
      <c r="S185" s="162" t="s">
        <v>1179</v>
      </c>
      <c r="T185" s="138"/>
      <c r="U185" s="171"/>
      <c r="V185" s="32"/>
      <c r="W185" s="33"/>
      <c r="X185" s="33"/>
      <c r="Y185" s="9"/>
      <c r="Z185" s="9"/>
    </row>
    <row r="186" spans="1:26" ht="42.75" hidden="1" x14ac:dyDescent="0.25">
      <c r="A186" s="35">
        <v>185</v>
      </c>
      <c r="B186" s="166" t="s">
        <v>37</v>
      </c>
      <c r="C186" s="281" t="s">
        <v>1398</v>
      </c>
      <c r="D186" s="136"/>
      <c r="E186" s="125" t="s">
        <v>1399</v>
      </c>
      <c r="F186" s="29" t="s">
        <v>836</v>
      </c>
      <c r="G186" s="167">
        <v>43248</v>
      </c>
      <c r="H186" s="167"/>
      <c r="I186" s="167">
        <v>43248</v>
      </c>
      <c r="J186" s="174">
        <f>NETWORKDAYS(Table2[[#This Row],[Start Date]],Table2[[#This Row],[Resolution Date]])</f>
        <v>1</v>
      </c>
      <c r="K186" s="138" t="s">
        <v>14</v>
      </c>
      <c r="L186" s="35" t="s">
        <v>12</v>
      </c>
      <c r="M186" s="125" t="s">
        <v>1400</v>
      </c>
      <c r="N186" s="131" t="s">
        <v>906</v>
      </c>
      <c r="O186" s="223">
        <f t="shared" si="7"/>
        <v>22</v>
      </c>
      <c r="P186" s="174" t="b">
        <v>0</v>
      </c>
      <c r="Q186" s="136" t="s">
        <v>25</v>
      </c>
      <c r="R186" s="139" t="s">
        <v>7</v>
      </c>
      <c r="S186" s="224"/>
      <c r="T186" s="138"/>
      <c r="U186" s="171"/>
      <c r="V186" s="32"/>
      <c r="W186" s="33"/>
      <c r="X186" s="33"/>
      <c r="Y186" s="9"/>
      <c r="Z186" s="9"/>
    </row>
    <row r="187" spans="1:26" ht="42.75" hidden="1" x14ac:dyDescent="0.25">
      <c r="A187" s="35">
        <v>186</v>
      </c>
      <c r="B187" s="165" t="s">
        <v>38</v>
      </c>
      <c r="C187" s="136" t="s">
        <v>1405</v>
      </c>
      <c r="D187" s="136"/>
      <c r="E187" s="125" t="s">
        <v>1406</v>
      </c>
      <c r="F187" s="136" t="s">
        <v>1359</v>
      </c>
      <c r="G187" s="140">
        <v>43250</v>
      </c>
      <c r="H187" s="140"/>
      <c r="I187" s="140">
        <v>43252</v>
      </c>
      <c r="J187" s="174">
        <f>NETWORKDAYS(Table2[[#This Row],[Start Date]],Table2[[#This Row],[Resolution Date]])</f>
        <v>3</v>
      </c>
      <c r="K187" s="138" t="s">
        <v>14</v>
      </c>
      <c r="L187" s="35" t="s">
        <v>13</v>
      </c>
      <c r="M187" s="125" t="s">
        <v>1409</v>
      </c>
      <c r="N187" s="131" t="s">
        <v>1117</v>
      </c>
      <c r="O187" s="223">
        <f t="shared" ref="O187:O192" si="8">WEEKNUM(G187,1)</f>
        <v>22</v>
      </c>
      <c r="P187" s="174" t="b">
        <v>0</v>
      </c>
      <c r="Q187" s="136" t="s">
        <v>25</v>
      </c>
      <c r="R187" s="139" t="s">
        <v>7</v>
      </c>
      <c r="S187" s="162" t="s">
        <v>1179</v>
      </c>
      <c r="T187" s="138" t="s">
        <v>1213</v>
      </c>
      <c r="U187" s="171"/>
      <c r="V187" s="32"/>
      <c r="W187" s="33"/>
      <c r="X187" s="33"/>
      <c r="Y187" s="9"/>
      <c r="Z187" s="9"/>
    </row>
    <row r="188" spans="1:26" ht="142.5" hidden="1" x14ac:dyDescent="0.25">
      <c r="A188" s="35">
        <v>187</v>
      </c>
      <c r="B188" s="165" t="s">
        <v>1415</v>
      </c>
      <c r="C188" s="281" t="s">
        <v>1410</v>
      </c>
      <c r="D188" s="136"/>
      <c r="E188" s="125" t="s">
        <v>1411</v>
      </c>
      <c r="F188" s="136" t="s">
        <v>836</v>
      </c>
      <c r="G188" s="140">
        <v>43255</v>
      </c>
      <c r="H188" s="140"/>
      <c r="I188" s="140">
        <v>43256</v>
      </c>
      <c r="J188" s="174">
        <v>1</v>
      </c>
      <c r="K188" s="138" t="s">
        <v>14</v>
      </c>
      <c r="L188" s="35" t="s">
        <v>24</v>
      </c>
      <c r="M188" s="125" t="s">
        <v>1414</v>
      </c>
      <c r="N188" s="131" t="s">
        <v>1412</v>
      </c>
      <c r="O188" s="223">
        <f t="shared" si="8"/>
        <v>23</v>
      </c>
      <c r="P188" s="174" t="b">
        <v>0</v>
      </c>
      <c r="Q188" s="136" t="s">
        <v>26</v>
      </c>
      <c r="R188" s="139" t="s">
        <v>7</v>
      </c>
      <c r="S188" s="224"/>
      <c r="T188" s="138"/>
      <c r="U188" s="171"/>
      <c r="V188" s="32"/>
      <c r="W188" s="33"/>
      <c r="X188" s="33"/>
      <c r="Y188" s="9"/>
      <c r="Z188" s="9"/>
    </row>
    <row r="189" spans="1:26" ht="71.25" hidden="1" x14ac:dyDescent="0.25">
      <c r="A189" s="35">
        <v>188</v>
      </c>
      <c r="B189" s="226" t="s">
        <v>37</v>
      </c>
      <c r="C189" s="282" t="s">
        <v>1417</v>
      </c>
      <c r="D189" s="227"/>
      <c r="E189" s="228" t="s">
        <v>1416</v>
      </c>
      <c r="F189" s="227"/>
      <c r="G189" s="231">
        <v>43257</v>
      </c>
      <c r="H189" s="231"/>
      <c r="I189" s="231">
        <v>43262</v>
      </c>
      <c r="J189" s="230"/>
      <c r="K189" s="230" t="s">
        <v>14</v>
      </c>
      <c r="L189" s="35" t="s">
        <v>13</v>
      </c>
      <c r="M189" s="228" t="s">
        <v>1432</v>
      </c>
      <c r="N189" s="131" t="s">
        <v>906</v>
      </c>
      <c r="O189" s="223">
        <f t="shared" si="8"/>
        <v>23</v>
      </c>
      <c r="P189" s="174" t="b">
        <v>0</v>
      </c>
      <c r="Q189" s="227" t="s">
        <v>25</v>
      </c>
      <c r="R189" s="226" t="s">
        <v>7</v>
      </c>
      <c r="S189" s="224"/>
      <c r="T189" s="230"/>
      <c r="U189" s="171"/>
      <c r="V189" s="32"/>
      <c r="W189" s="33"/>
      <c r="X189" s="33"/>
      <c r="Y189" s="9"/>
      <c r="Z189" s="9"/>
    </row>
    <row r="190" spans="1:26" ht="75" hidden="1" x14ac:dyDescent="0.25">
      <c r="A190" s="35">
        <v>189</v>
      </c>
      <c r="B190" s="218" t="s">
        <v>37</v>
      </c>
      <c r="C190" s="279" t="s">
        <v>1420</v>
      </c>
      <c r="D190" s="219"/>
      <c r="E190" s="220" t="s">
        <v>1421</v>
      </c>
      <c r="F190" s="219"/>
      <c r="G190" s="232">
        <v>43257</v>
      </c>
      <c r="H190" s="232"/>
      <c r="I190" s="221">
        <v>43258</v>
      </c>
      <c r="J190" s="222">
        <v>1</v>
      </c>
      <c r="K190" s="222" t="s">
        <v>14</v>
      </c>
      <c r="L190" s="218" t="s">
        <v>13</v>
      </c>
      <c r="M190" s="220" t="s">
        <v>1422</v>
      </c>
      <c r="N190" s="219" t="s">
        <v>906</v>
      </c>
      <c r="O190" s="233">
        <f t="shared" si="8"/>
        <v>23</v>
      </c>
      <c r="P190" s="233" t="b">
        <v>0</v>
      </c>
      <c r="Q190" s="219" t="s">
        <v>25</v>
      </c>
      <c r="R190" s="218" t="s">
        <v>7</v>
      </c>
      <c r="S190" s="222"/>
      <c r="T190" s="222" t="s">
        <v>1211</v>
      </c>
      <c r="U190" s="171"/>
      <c r="V190" s="32"/>
      <c r="W190" s="33"/>
      <c r="X190" s="33"/>
      <c r="Y190" s="9"/>
      <c r="Z190" s="9"/>
    </row>
    <row r="191" spans="1:26" ht="85.5" hidden="1" x14ac:dyDescent="0.25">
      <c r="A191" s="35">
        <v>190</v>
      </c>
      <c r="B191" s="226" t="s">
        <v>37</v>
      </c>
      <c r="C191" s="227" t="s">
        <v>1418</v>
      </c>
      <c r="D191" s="227" t="s">
        <v>1464</v>
      </c>
      <c r="E191" s="228" t="s">
        <v>1419</v>
      </c>
      <c r="F191" s="227" t="s">
        <v>838</v>
      </c>
      <c r="G191" s="231">
        <v>43258</v>
      </c>
      <c r="H191" s="231"/>
      <c r="I191" s="231">
        <v>43279</v>
      </c>
      <c r="J191" s="174">
        <f>NETWORKDAYS(Table2[[#This Row],[Start Date]],Table2[[#This Row],[Resolution Date]])</f>
        <v>16</v>
      </c>
      <c r="K191" s="230" t="s">
        <v>14</v>
      </c>
      <c r="L191" s="35" t="s">
        <v>13</v>
      </c>
      <c r="M191" s="228" t="s">
        <v>1467</v>
      </c>
      <c r="N191" s="131" t="s">
        <v>906</v>
      </c>
      <c r="O191" s="223">
        <f t="shared" si="8"/>
        <v>23</v>
      </c>
      <c r="P191" s="174" t="b">
        <v>0</v>
      </c>
      <c r="Q191" s="227" t="s">
        <v>25</v>
      </c>
      <c r="R191" s="226" t="s">
        <v>7</v>
      </c>
      <c r="S191" s="162" t="s">
        <v>1179</v>
      </c>
      <c r="T191" s="230" t="s">
        <v>1211</v>
      </c>
      <c r="U191" s="171"/>
      <c r="V191" s="32"/>
      <c r="W191" s="33"/>
      <c r="X191" s="33"/>
      <c r="Y191" s="9"/>
      <c r="Z191" s="9"/>
    </row>
    <row r="192" spans="1:26" ht="242.25" hidden="1" x14ac:dyDescent="0.25">
      <c r="A192" s="35">
        <v>191</v>
      </c>
      <c r="B192" s="226" t="s">
        <v>38</v>
      </c>
      <c r="C192" s="282" t="s">
        <v>1423</v>
      </c>
      <c r="D192" s="227"/>
      <c r="E192" s="228" t="s">
        <v>1424</v>
      </c>
      <c r="F192" s="227" t="s">
        <v>834</v>
      </c>
      <c r="G192" s="231">
        <v>43258</v>
      </c>
      <c r="H192" s="231"/>
      <c r="I192" s="231">
        <v>43262</v>
      </c>
      <c r="J192" s="174">
        <f>NETWORKDAYS(Table2[[#This Row],[Start Date]],Table2[[#This Row],[Resolution Date]])</f>
        <v>3</v>
      </c>
      <c r="K192" s="230" t="s">
        <v>14</v>
      </c>
      <c r="L192" s="35" t="s">
        <v>13</v>
      </c>
      <c r="M192" s="228" t="s">
        <v>1432</v>
      </c>
      <c r="N192" s="131" t="s">
        <v>1358</v>
      </c>
      <c r="O192" s="223">
        <f t="shared" si="8"/>
        <v>23</v>
      </c>
      <c r="P192" s="174" t="b">
        <v>0</v>
      </c>
      <c r="Q192" s="227" t="s">
        <v>25</v>
      </c>
      <c r="R192" s="226" t="s">
        <v>7</v>
      </c>
      <c r="S192" s="224"/>
      <c r="T192" s="230" t="s">
        <v>1217</v>
      </c>
      <c r="U192" s="171"/>
      <c r="V192" s="32"/>
      <c r="W192" s="33"/>
      <c r="X192" s="33"/>
      <c r="Y192" s="9"/>
      <c r="Z192" s="9"/>
    </row>
    <row r="193" spans="1:26" ht="71.25" hidden="1" x14ac:dyDescent="0.25">
      <c r="A193" s="35">
        <v>192</v>
      </c>
      <c r="B193" s="226" t="s">
        <v>38</v>
      </c>
      <c r="C193" s="227" t="s">
        <v>1427</v>
      </c>
      <c r="D193" s="227" t="s">
        <v>1463</v>
      </c>
      <c r="E193" s="228" t="s">
        <v>1428</v>
      </c>
      <c r="F193" s="227" t="s">
        <v>1359</v>
      </c>
      <c r="G193" s="231">
        <v>43258</v>
      </c>
      <c r="H193" s="231"/>
      <c r="I193" s="231">
        <v>43280</v>
      </c>
      <c r="J193" s="174">
        <f>NETWORKDAYS(Table2[[#This Row],[Start Date]],Table2[[#This Row],[Resolution Date]])</f>
        <v>17</v>
      </c>
      <c r="K193" s="230" t="s">
        <v>14</v>
      </c>
      <c r="L193" s="35" t="s">
        <v>13</v>
      </c>
      <c r="M193" s="125" t="s">
        <v>1473</v>
      </c>
      <c r="N193" s="131" t="s">
        <v>871</v>
      </c>
      <c r="O193" s="223">
        <f t="shared" ref="O193:O198" si="9">WEEKNUM(G193,1)</f>
        <v>23</v>
      </c>
      <c r="P193" s="174" t="b">
        <v>0</v>
      </c>
      <c r="Q193" s="227" t="s">
        <v>25</v>
      </c>
      <c r="R193" s="226" t="s">
        <v>7</v>
      </c>
      <c r="S193" s="224" t="s">
        <v>257</v>
      </c>
      <c r="T193" s="230"/>
      <c r="U193" s="171"/>
      <c r="V193" s="32"/>
      <c r="W193" s="33"/>
      <c r="X193" s="33"/>
      <c r="Y193" s="9"/>
      <c r="Z193" s="9"/>
    </row>
    <row r="194" spans="1:26" ht="171" hidden="1" x14ac:dyDescent="0.25">
      <c r="A194" s="35">
        <v>193</v>
      </c>
      <c r="B194" s="226" t="s">
        <v>37</v>
      </c>
      <c r="C194" s="227" t="s">
        <v>1430</v>
      </c>
      <c r="D194" s="227"/>
      <c r="E194" s="228" t="s">
        <v>1429</v>
      </c>
      <c r="F194" s="227" t="s">
        <v>1283</v>
      </c>
      <c r="G194" s="231">
        <v>43258</v>
      </c>
      <c r="H194" s="231"/>
      <c r="I194" s="229">
        <v>43272</v>
      </c>
      <c r="J194" s="174">
        <f>NETWORKDAYS(Table2[[#This Row],[Start Date]],Table2[[#This Row],[Resolution Date]])</f>
        <v>11</v>
      </c>
      <c r="K194" s="230" t="s">
        <v>14</v>
      </c>
      <c r="L194" s="35" t="s">
        <v>13</v>
      </c>
      <c r="M194" s="228" t="s">
        <v>1456</v>
      </c>
      <c r="N194" s="131" t="s">
        <v>1431</v>
      </c>
      <c r="O194" s="223">
        <f t="shared" si="9"/>
        <v>23</v>
      </c>
      <c r="P194" s="174" t="b">
        <v>0</v>
      </c>
      <c r="Q194" s="227" t="s">
        <v>25</v>
      </c>
      <c r="R194" s="226" t="s">
        <v>7</v>
      </c>
      <c r="S194" s="224" t="s">
        <v>257</v>
      </c>
      <c r="T194" s="230"/>
      <c r="U194" s="171"/>
      <c r="V194" s="32"/>
      <c r="W194" s="33"/>
      <c r="X194" s="33"/>
      <c r="Y194" s="9"/>
      <c r="Z194" s="9"/>
    </row>
    <row r="195" spans="1:26" ht="99.75" hidden="1" x14ac:dyDescent="0.25">
      <c r="A195" s="35">
        <v>194</v>
      </c>
      <c r="B195" s="226" t="s">
        <v>38</v>
      </c>
      <c r="C195" s="282" t="s">
        <v>1433</v>
      </c>
      <c r="D195" s="227"/>
      <c r="E195" s="125" t="s">
        <v>1434</v>
      </c>
      <c r="F195" s="136" t="s">
        <v>834</v>
      </c>
      <c r="G195" s="231">
        <v>43264</v>
      </c>
      <c r="H195" s="231"/>
      <c r="I195" s="229">
        <v>43266</v>
      </c>
      <c r="J195" s="174">
        <f>NETWORKDAYS(Table2[[#This Row],[Start Date]],Table2[[#This Row],[Resolution Date]])</f>
        <v>3</v>
      </c>
      <c r="K195" s="230" t="s">
        <v>14</v>
      </c>
      <c r="L195" s="35" t="s">
        <v>24</v>
      </c>
      <c r="M195" s="228"/>
      <c r="N195" s="131" t="s">
        <v>871</v>
      </c>
      <c r="O195" s="223">
        <f t="shared" si="9"/>
        <v>24</v>
      </c>
      <c r="P195" s="230"/>
      <c r="Q195" s="227" t="s">
        <v>25</v>
      </c>
      <c r="R195" s="226" t="s">
        <v>7</v>
      </c>
      <c r="S195" s="224"/>
      <c r="T195" s="230"/>
      <c r="U195" s="171"/>
      <c r="V195" s="32"/>
      <c r="W195" s="33"/>
      <c r="X195" s="33"/>
      <c r="Y195" s="9"/>
      <c r="Z195" s="9"/>
    </row>
    <row r="196" spans="1:26" ht="71.25" hidden="1" x14ac:dyDescent="0.25">
      <c r="A196" s="35">
        <v>195</v>
      </c>
      <c r="B196" s="226" t="s">
        <v>37</v>
      </c>
      <c r="C196" s="281" t="s">
        <v>1435</v>
      </c>
      <c r="D196" s="227"/>
      <c r="E196" s="228" t="s">
        <v>1436</v>
      </c>
      <c r="F196" s="227" t="s">
        <v>836</v>
      </c>
      <c r="G196" s="231">
        <v>43265</v>
      </c>
      <c r="H196" s="231"/>
      <c r="I196" s="229">
        <v>43265</v>
      </c>
      <c r="J196" s="174">
        <f>NETWORKDAYS(Table2[[#This Row],[Start Date]],Table2[[#This Row],[Resolution Date]])</f>
        <v>1</v>
      </c>
      <c r="K196" s="230" t="s">
        <v>14</v>
      </c>
      <c r="L196" s="35" t="s">
        <v>11</v>
      </c>
      <c r="M196" s="228" t="s">
        <v>1437</v>
      </c>
      <c r="N196" s="131" t="s">
        <v>747</v>
      </c>
      <c r="O196" s="223">
        <f t="shared" si="9"/>
        <v>24</v>
      </c>
      <c r="P196" s="230"/>
      <c r="Q196" s="227" t="s">
        <v>25</v>
      </c>
      <c r="R196" s="226" t="s">
        <v>7</v>
      </c>
      <c r="S196" s="224"/>
      <c r="T196" s="230"/>
      <c r="U196" s="171"/>
      <c r="V196" s="32"/>
      <c r="W196" s="33"/>
      <c r="X196" s="33"/>
      <c r="Y196" s="9"/>
      <c r="Z196" s="9"/>
    </row>
    <row r="197" spans="1:26" ht="85.5" hidden="1" x14ac:dyDescent="0.25">
      <c r="A197" s="35">
        <v>196</v>
      </c>
      <c r="B197" s="226" t="s">
        <v>38</v>
      </c>
      <c r="C197" s="281" t="s">
        <v>1438</v>
      </c>
      <c r="D197" s="136" t="s">
        <v>1486</v>
      </c>
      <c r="E197" s="228" t="s">
        <v>1439</v>
      </c>
      <c r="F197" s="136" t="s">
        <v>862</v>
      </c>
      <c r="G197" s="231">
        <v>43265</v>
      </c>
      <c r="H197" s="252">
        <v>43311</v>
      </c>
      <c r="I197" s="229"/>
      <c r="J197" s="230"/>
      <c r="K197" s="230" t="s">
        <v>14</v>
      </c>
      <c r="L197" s="35" t="s">
        <v>13</v>
      </c>
      <c r="M197" s="2" t="s">
        <v>1584</v>
      </c>
      <c r="N197" s="131" t="s">
        <v>704</v>
      </c>
      <c r="O197" s="223">
        <f t="shared" si="9"/>
        <v>24</v>
      </c>
      <c r="P197" s="230"/>
      <c r="Q197" s="227" t="s">
        <v>25</v>
      </c>
      <c r="R197" s="226" t="s">
        <v>7</v>
      </c>
      <c r="S197" s="224"/>
      <c r="T197" s="230"/>
      <c r="U197" s="171"/>
      <c r="V197" s="32"/>
      <c r="W197" s="33"/>
      <c r="X197" s="33"/>
      <c r="Y197" s="9"/>
      <c r="Z197" s="9"/>
    </row>
    <row r="198" spans="1:26" ht="116.25" hidden="1" customHeight="1" x14ac:dyDescent="0.25">
      <c r="A198" s="35">
        <v>197</v>
      </c>
      <c r="B198" s="226" t="s">
        <v>38</v>
      </c>
      <c r="C198" s="282" t="s">
        <v>1440</v>
      </c>
      <c r="D198" s="227" t="s">
        <v>1475</v>
      </c>
      <c r="E198" s="228" t="s">
        <v>1441</v>
      </c>
      <c r="F198" s="227" t="s">
        <v>849</v>
      </c>
      <c r="G198" s="231">
        <v>43266</v>
      </c>
      <c r="H198" s="252">
        <v>43287</v>
      </c>
      <c r="I198" s="229">
        <v>43286</v>
      </c>
      <c r="J198" s="230"/>
      <c r="K198" s="230" t="s">
        <v>14</v>
      </c>
      <c r="L198" s="35" t="s">
        <v>13</v>
      </c>
      <c r="M198" s="264" t="s">
        <v>1489</v>
      </c>
      <c r="N198" s="131" t="s">
        <v>871</v>
      </c>
      <c r="O198" s="223">
        <f t="shared" si="9"/>
        <v>24</v>
      </c>
      <c r="P198" s="230"/>
      <c r="Q198" s="227" t="s">
        <v>25</v>
      </c>
      <c r="R198" s="226" t="s">
        <v>7</v>
      </c>
      <c r="S198" s="224"/>
      <c r="T198" s="230"/>
      <c r="U198" s="171"/>
      <c r="V198" s="32"/>
      <c r="W198" s="33"/>
      <c r="X198" s="33"/>
      <c r="Y198" s="9"/>
      <c r="Z198" s="9"/>
    </row>
    <row r="199" spans="1:26" ht="28.5" hidden="1" x14ac:dyDescent="0.25">
      <c r="A199" s="35">
        <v>198</v>
      </c>
      <c r="B199" s="226" t="s">
        <v>38</v>
      </c>
      <c r="C199" s="282" t="s">
        <v>1442</v>
      </c>
      <c r="D199" s="227"/>
      <c r="E199" s="228" t="s">
        <v>1443</v>
      </c>
      <c r="F199" s="227" t="s">
        <v>1283</v>
      </c>
      <c r="G199" s="231">
        <v>43266</v>
      </c>
      <c r="H199" s="252"/>
      <c r="I199" s="231">
        <v>43276</v>
      </c>
      <c r="J199" s="174">
        <f>NETWORKDAYS(Table2[[#This Row],[Start Date]],Table2[[#This Row],[Resolution Date]])</f>
        <v>7</v>
      </c>
      <c r="K199" s="230" t="s">
        <v>14</v>
      </c>
      <c r="L199" s="35" t="s">
        <v>13</v>
      </c>
      <c r="M199" s="431" t="s">
        <v>1487</v>
      </c>
      <c r="N199" s="131" t="s">
        <v>871</v>
      </c>
      <c r="O199" s="223">
        <f t="shared" ref="O199:O204" si="10">WEEKNUM(G199,1)</f>
        <v>24</v>
      </c>
      <c r="P199" s="230"/>
      <c r="Q199" s="227" t="s">
        <v>25</v>
      </c>
      <c r="R199" s="226" t="s">
        <v>7</v>
      </c>
      <c r="S199" s="224"/>
      <c r="T199" s="230"/>
      <c r="U199" s="171"/>
      <c r="V199" s="32"/>
      <c r="W199" s="33"/>
      <c r="X199" s="33"/>
      <c r="Y199" s="9"/>
      <c r="Z199" s="9"/>
    </row>
    <row r="200" spans="1:26" ht="28.5" hidden="1" x14ac:dyDescent="0.25">
      <c r="A200" s="35">
        <v>199</v>
      </c>
      <c r="B200" s="226" t="s">
        <v>38</v>
      </c>
      <c r="C200" s="281" t="s">
        <v>1444</v>
      </c>
      <c r="D200" s="227"/>
      <c r="E200" s="228" t="s">
        <v>1445</v>
      </c>
      <c r="F200" s="227" t="s">
        <v>862</v>
      </c>
      <c r="G200" s="231">
        <v>43269</v>
      </c>
      <c r="H200" s="252">
        <v>43285</v>
      </c>
      <c r="I200" s="229">
        <v>43283</v>
      </c>
      <c r="J200" s="230">
        <f>NETWORKDAYS(Table2[[#This Row],[Start Date]],Table2[[#This Row],[Resolution Date]])</f>
        <v>11</v>
      </c>
      <c r="K200" s="230" t="s">
        <v>14</v>
      </c>
      <c r="L200" s="35" t="s">
        <v>13</v>
      </c>
      <c r="M200" s="228"/>
      <c r="N200" s="131" t="s">
        <v>871</v>
      </c>
      <c r="O200" s="223">
        <f t="shared" si="10"/>
        <v>25</v>
      </c>
      <c r="P200" s="230"/>
      <c r="Q200" s="227" t="s">
        <v>25</v>
      </c>
      <c r="R200" s="226" t="s">
        <v>7</v>
      </c>
      <c r="S200" s="224"/>
      <c r="T200" s="230"/>
      <c r="U200" s="171"/>
      <c r="V200" s="32"/>
      <c r="W200" s="33"/>
      <c r="X200" s="33"/>
      <c r="Y200" s="9"/>
      <c r="Z200" s="9"/>
    </row>
    <row r="201" spans="1:26" ht="57.75" hidden="1" customHeight="1" x14ac:dyDescent="0.25">
      <c r="A201" s="35">
        <v>200</v>
      </c>
      <c r="B201" s="35" t="s">
        <v>38</v>
      </c>
      <c r="C201" s="275" t="s">
        <v>1446</v>
      </c>
      <c r="D201" s="29" t="s">
        <v>1476</v>
      </c>
      <c r="E201" s="273" t="s">
        <v>1447</v>
      </c>
      <c r="F201" s="29" t="s">
        <v>1524</v>
      </c>
      <c r="G201" s="24">
        <v>43269</v>
      </c>
      <c r="H201" s="252">
        <v>43290</v>
      </c>
      <c r="I201" s="332">
        <v>43367</v>
      </c>
      <c r="J201" s="174">
        <f>NETWORKDAYS(Table2[[#This Row],[Start Date]],Table2[[#This Row],[Resolution Date]])</f>
        <v>71</v>
      </c>
      <c r="K201" s="25" t="s">
        <v>14</v>
      </c>
      <c r="L201" s="35" t="s">
        <v>13</v>
      </c>
      <c r="M201" s="432" t="s">
        <v>1661</v>
      </c>
      <c r="N201" s="19" t="s">
        <v>704</v>
      </c>
      <c r="O201" s="207">
        <f t="shared" si="10"/>
        <v>25</v>
      </c>
      <c r="P201" s="25"/>
      <c r="Q201" s="157" t="s">
        <v>25</v>
      </c>
      <c r="R201" s="165" t="s">
        <v>7</v>
      </c>
      <c r="S201" s="162"/>
      <c r="T201" s="25"/>
      <c r="U201" s="171"/>
      <c r="V201" s="32"/>
      <c r="W201" s="33"/>
      <c r="X201" s="33"/>
      <c r="Y201" s="9"/>
      <c r="Z201" s="9"/>
    </row>
    <row r="202" spans="1:26" ht="99.75" hidden="1" x14ac:dyDescent="0.25">
      <c r="A202" s="35">
        <v>201</v>
      </c>
      <c r="B202" s="35" t="s">
        <v>37</v>
      </c>
      <c r="C202" s="275" t="s">
        <v>1448</v>
      </c>
      <c r="D202" s="29"/>
      <c r="E202" s="2" t="s">
        <v>1449</v>
      </c>
      <c r="F202" s="29" t="s">
        <v>836</v>
      </c>
      <c r="G202" s="146">
        <v>43270</v>
      </c>
      <c r="H202" s="252"/>
      <c r="I202" s="24">
        <v>43271</v>
      </c>
      <c r="J202" s="174">
        <f>NETWORKDAYS(Table2[[#This Row],[Start Date]],Table2[[#This Row],[Resolution Date]])</f>
        <v>2</v>
      </c>
      <c r="K202" s="25" t="s">
        <v>14</v>
      </c>
      <c r="L202" s="35" t="s">
        <v>13</v>
      </c>
      <c r="M202" s="431" t="s">
        <v>1488</v>
      </c>
      <c r="N202" s="19" t="s">
        <v>906</v>
      </c>
      <c r="O202" s="207">
        <f t="shared" si="10"/>
        <v>25</v>
      </c>
      <c r="P202" s="25"/>
      <c r="Q202" s="29" t="s">
        <v>25</v>
      </c>
      <c r="R202" s="35" t="s">
        <v>7</v>
      </c>
      <c r="S202" s="162"/>
      <c r="T202" s="25"/>
      <c r="U202" s="171"/>
      <c r="V202" s="32"/>
      <c r="W202" s="33"/>
      <c r="X202" s="33"/>
      <c r="Y202" s="9"/>
      <c r="Z202" s="9"/>
    </row>
    <row r="203" spans="1:26" ht="28.5" hidden="1" x14ac:dyDescent="0.25">
      <c r="A203" s="35">
        <v>202</v>
      </c>
      <c r="B203" s="35" t="s">
        <v>37</v>
      </c>
      <c r="C203" s="275" t="s">
        <v>1451</v>
      </c>
      <c r="D203" s="29"/>
      <c r="E203" s="2" t="s">
        <v>1450</v>
      </c>
      <c r="F203" s="29" t="s">
        <v>1283</v>
      </c>
      <c r="G203" s="146">
        <v>43270</v>
      </c>
      <c r="H203" s="252">
        <v>43290</v>
      </c>
      <c r="I203" s="24">
        <v>43286</v>
      </c>
      <c r="J203" s="174">
        <f>NETWORKDAYS(Table2[[#This Row],[Start Date]],Table2[[#This Row],[Resolution Date]])</f>
        <v>13</v>
      </c>
      <c r="K203" s="25" t="s">
        <v>14</v>
      </c>
      <c r="L203" s="35" t="s">
        <v>13</v>
      </c>
      <c r="M203" s="2" t="s">
        <v>1483</v>
      </c>
      <c r="N203" s="19" t="s">
        <v>906</v>
      </c>
      <c r="O203" s="207">
        <f t="shared" si="10"/>
        <v>25</v>
      </c>
      <c r="P203" s="25"/>
      <c r="Q203" s="29" t="s">
        <v>25</v>
      </c>
      <c r="R203" s="35" t="s">
        <v>7</v>
      </c>
      <c r="S203" s="162"/>
      <c r="T203" s="25"/>
      <c r="U203" s="171"/>
      <c r="V203" s="32"/>
      <c r="W203" s="33"/>
      <c r="X203" s="33"/>
      <c r="Y203" s="9"/>
      <c r="Z203" s="9"/>
    </row>
    <row r="204" spans="1:26" ht="299.25" hidden="1" x14ac:dyDescent="0.25">
      <c r="A204" s="35">
        <v>203</v>
      </c>
      <c r="B204" s="35" t="s">
        <v>37</v>
      </c>
      <c r="C204" s="275" t="s">
        <v>1452</v>
      </c>
      <c r="D204" s="29"/>
      <c r="E204" s="2" t="s">
        <v>1453</v>
      </c>
      <c r="F204" s="29" t="s">
        <v>836</v>
      </c>
      <c r="G204" s="146">
        <v>43270</v>
      </c>
      <c r="H204" s="252"/>
      <c r="I204" s="24">
        <v>43270</v>
      </c>
      <c r="J204" s="174">
        <f>NETWORKDAYS(Table2[[#This Row],[Start Date]],Table2[[#This Row],[Resolution Date]])</f>
        <v>1</v>
      </c>
      <c r="K204" s="25" t="s">
        <v>14</v>
      </c>
      <c r="L204" s="35" t="s">
        <v>12</v>
      </c>
      <c r="M204" s="2" t="s">
        <v>1455</v>
      </c>
      <c r="N204" s="19" t="s">
        <v>1454</v>
      </c>
      <c r="O204" s="207">
        <f t="shared" si="10"/>
        <v>25</v>
      </c>
      <c r="P204" s="25"/>
      <c r="Q204" s="29" t="s">
        <v>25</v>
      </c>
      <c r="R204" s="35" t="s">
        <v>7</v>
      </c>
      <c r="S204" s="162"/>
      <c r="T204" s="25"/>
      <c r="U204" s="171"/>
      <c r="V204" s="32"/>
      <c r="W204" s="33"/>
      <c r="X204" s="33"/>
      <c r="Y204" s="9"/>
      <c r="Z204" s="9"/>
    </row>
    <row r="205" spans="1:26" ht="80.25" hidden="1" customHeight="1" x14ac:dyDescent="0.25">
      <c r="A205" s="35">
        <v>204</v>
      </c>
      <c r="B205" s="226" t="s">
        <v>38</v>
      </c>
      <c r="C205" s="282" t="s">
        <v>1457</v>
      </c>
      <c r="D205" s="227"/>
      <c r="E205" s="228" t="s">
        <v>1461</v>
      </c>
      <c r="F205" s="136" t="s">
        <v>862</v>
      </c>
      <c r="G205" s="231">
        <v>43272</v>
      </c>
      <c r="H205" s="252">
        <v>43293</v>
      </c>
      <c r="I205" s="229">
        <v>43299</v>
      </c>
      <c r="J205" s="174">
        <f>NETWORKDAYS(Table2[[#This Row],[Start Date]],Table2[[#This Row],[Resolution Date]])</f>
        <v>20</v>
      </c>
      <c r="K205" s="230" t="s">
        <v>14</v>
      </c>
      <c r="L205" s="35" t="s">
        <v>13</v>
      </c>
      <c r="M205" s="125" t="s">
        <v>1518</v>
      </c>
      <c r="N205" s="131" t="s">
        <v>1458</v>
      </c>
      <c r="O205" s="223">
        <f t="shared" ref="O205:O210" si="11">WEEKNUM(G205,1)</f>
        <v>25</v>
      </c>
      <c r="P205" s="230"/>
      <c r="Q205" s="227" t="s">
        <v>25</v>
      </c>
      <c r="R205" s="226" t="s">
        <v>7</v>
      </c>
      <c r="S205" s="224"/>
      <c r="T205" s="230" t="s">
        <v>1217</v>
      </c>
      <c r="U205" s="171"/>
      <c r="V205" s="32"/>
      <c r="W205" s="33"/>
      <c r="X205" s="33"/>
      <c r="Y205" s="9"/>
      <c r="Z205" s="9"/>
    </row>
    <row r="206" spans="1:26" ht="57" hidden="1" x14ac:dyDescent="0.25">
      <c r="A206" s="35">
        <v>205</v>
      </c>
      <c r="B206" s="226" t="s">
        <v>38</v>
      </c>
      <c r="C206" s="282" t="s">
        <v>1459</v>
      </c>
      <c r="D206" s="227"/>
      <c r="E206" s="228" t="s">
        <v>1460</v>
      </c>
      <c r="F206" s="227" t="s">
        <v>1378</v>
      </c>
      <c r="G206" s="231">
        <v>43272</v>
      </c>
      <c r="H206" s="252">
        <v>43282</v>
      </c>
      <c r="I206" s="229">
        <v>43280</v>
      </c>
      <c r="J206" s="174">
        <f>NETWORKDAYS(Table2[[#This Row],[Start Date]],Table2[[#This Row],[Resolution Date]])</f>
        <v>7</v>
      </c>
      <c r="K206" s="230" t="s">
        <v>14</v>
      </c>
      <c r="L206" s="139" t="s">
        <v>13</v>
      </c>
      <c r="M206" s="125" t="s">
        <v>1478</v>
      </c>
      <c r="N206" s="131" t="s">
        <v>776</v>
      </c>
      <c r="O206" s="223">
        <f t="shared" si="11"/>
        <v>25</v>
      </c>
      <c r="P206" s="230"/>
      <c r="Q206" s="227" t="s">
        <v>26</v>
      </c>
      <c r="R206" s="226" t="s">
        <v>7</v>
      </c>
      <c r="S206" s="224"/>
      <c r="T206" s="230"/>
      <c r="U206" s="171"/>
      <c r="V206" s="32"/>
      <c r="W206" s="33"/>
      <c r="X206" s="33"/>
      <c r="Y206" s="9"/>
      <c r="Z206" s="9"/>
    </row>
    <row r="207" spans="1:26" ht="42.75" hidden="1" x14ac:dyDescent="0.25">
      <c r="A207" s="35">
        <v>206</v>
      </c>
      <c r="B207" s="226" t="s">
        <v>37</v>
      </c>
      <c r="C207" s="282" t="s">
        <v>1465</v>
      </c>
      <c r="D207" s="227" t="s">
        <v>1474</v>
      </c>
      <c r="E207" s="228" t="s">
        <v>1466</v>
      </c>
      <c r="F207" s="227"/>
      <c r="G207" s="231">
        <v>43278</v>
      </c>
      <c r="H207" s="252"/>
      <c r="I207" s="229">
        <v>43280</v>
      </c>
      <c r="J207" s="174">
        <f>NETWORKDAYS(Table2[[#This Row],[Start Date]],Table2[[#This Row],[Resolution Date]])</f>
        <v>3</v>
      </c>
      <c r="K207" s="230" t="s">
        <v>14</v>
      </c>
      <c r="L207" s="226" t="s">
        <v>13</v>
      </c>
      <c r="M207" s="228"/>
      <c r="N207" s="131" t="s">
        <v>906</v>
      </c>
      <c r="O207" s="223">
        <f t="shared" si="11"/>
        <v>26</v>
      </c>
      <c r="P207" s="230"/>
      <c r="Q207" s="227" t="s">
        <v>25</v>
      </c>
      <c r="R207" s="226" t="s">
        <v>7</v>
      </c>
      <c r="S207" s="224"/>
      <c r="T207" s="230"/>
      <c r="U207" s="171"/>
      <c r="V207" s="32"/>
      <c r="W207" s="33"/>
      <c r="X207" s="33"/>
      <c r="Y207" s="9"/>
      <c r="Z207" s="9"/>
    </row>
    <row r="208" spans="1:26" ht="20.25" hidden="1" customHeight="1" x14ac:dyDescent="0.25">
      <c r="A208" s="35">
        <v>207</v>
      </c>
      <c r="B208" s="226" t="s">
        <v>1468</v>
      </c>
      <c r="C208" s="282" t="s">
        <v>1469</v>
      </c>
      <c r="D208" s="227"/>
      <c r="E208" s="228" t="s">
        <v>1470</v>
      </c>
      <c r="F208" s="227"/>
      <c r="G208" s="231">
        <v>43279</v>
      </c>
      <c r="H208" s="252">
        <v>43300</v>
      </c>
      <c r="I208" s="229">
        <v>43280</v>
      </c>
      <c r="J208" s="174">
        <f>NETWORKDAYS(Table2[[#This Row],[Start Date]],Table2[[#This Row],[Resolution Date]])</f>
        <v>2</v>
      </c>
      <c r="K208" s="230" t="s">
        <v>14</v>
      </c>
      <c r="L208" s="226" t="s">
        <v>13</v>
      </c>
      <c r="M208" s="125" t="s">
        <v>1477</v>
      </c>
      <c r="N208" s="131" t="s">
        <v>871</v>
      </c>
      <c r="O208" s="223">
        <f t="shared" si="11"/>
        <v>26</v>
      </c>
      <c r="P208" s="230"/>
      <c r="Q208" s="227" t="s">
        <v>25</v>
      </c>
      <c r="R208" s="226" t="s">
        <v>7</v>
      </c>
      <c r="S208" s="224"/>
      <c r="T208" s="230" t="s">
        <v>1225</v>
      </c>
      <c r="U208" s="171"/>
      <c r="V208" s="32"/>
      <c r="W208" s="33"/>
      <c r="X208" s="33"/>
      <c r="Y208" s="9"/>
      <c r="Z208" s="9"/>
    </row>
    <row r="209" spans="1:26" ht="25.5" hidden="1" customHeight="1" x14ac:dyDescent="0.25">
      <c r="A209" s="35">
        <v>208</v>
      </c>
      <c r="B209" s="35" t="s">
        <v>38</v>
      </c>
      <c r="C209" s="275" t="s">
        <v>1471</v>
      </c>
      <c r="D209" s="29"/>
      <c r="E209" s="2" t="s">
        <v>1472</v>
      </c>
      <c r="F209" s="29" t="s">
        <v>862</v>
      </c>
      <c r="G209" s="146">
        <v>43279</v>
      </c>
      <c r="H209" s="252">
        <v>43300</v>
      </c>
      <c r="I209" s="24">
        <v>43299</v>
      </c>
      <c r="J209" s="174">
        <f>NETWORKDAYS(Table2[[#This Row],[Start Date]],Table2[[#This Row],[Resolution Date]])</f>
        <v>15</v>
      </c>
      <c r="K209" s="25" t="s">
        <v>14</v>
      </c>
      <c r="L209" s="35" t="s">
        <v>13</v>
      </c>
      <c r="M209" s="2" t="s">
        <v>1517</v>
      </c>
      <c r="N209" s="131" t="s">
        <v>871</v>
      </c>
      <c r="O209" s="223">
        <f t="shared" si="11"/>
        <v>26</v>
      </c>
      <c r="P209" s="25"/>
      <c r="Q209" s="29" t="s">
        <v>25</v>
      </c>
      <c r="R209" s="35" t="s">
        <v>7</v>
      </c>
      <c r="S209" s="162"/>
      <c r="T209" s="25"/>
      <c r="U209" s="171"/>
      <c r="V209" s="32"/>
      <c r="W209" s="33"/>
      <c r="X209" s="33"/>
      <c r="Y209" s="9"/>
      <c r="Z209" s="9"/>
    </row>
    <row r="210" spans="1:26" ht="28.5" hidden="1" x14ac:dyDescent="0.25">
      <c r="A210" s="35">
        <v>209</v>
      </c>
      <c r="B210" s="35" t="s">
        <v>38</v>
      </c>
      <c r="C210" s="275" t="s">
        <v>1479</v>
      </c>
      <c r="D210" s="29" t="s">
        <v>1531</v>
      </c>
      <c r="E210" s="273" t="s">
        <v>1480</v>
      </c>
      <c r="F210" s="29" t="s">
        <v>1525</v>
      </c>
      <c r="G210" s="24">
        <v>43285</v>
      </c>
      <c r="H210" s="252">
        <v>43308</v>
      </c>
      <c r="I210" s="332">
        <v>43367</v>
      </c>
      <c r="J210" s="174">
        <f>NETWORKDAYS(Table2[[#This Row],[Start Date]],Table2[[#This Row],[Resolution Date]])</f>
        <v>59</v>
      </c>
      <c r="K210" s="25" t="s">
        <v>14</v>
      </c>
      <c r="L210" s="35" t="s">
        <v>13</v>
      </c>
      <c r="M210" s="432" t="s">
        <v>1660</v>
      </c>
      <c r="N210" s="19" t="s">
        <v>871</v>
      </c>
      <c r="O210" s="207">
        <f t="shared" si="11"/>
        <v>27</v>
      </c>
      <c r="P210" s="25"/>
      <c r="Q210" s="157" t="s">
        <v>25</v>
      </c>
      <c r="R210" s="165" t="s">
        <v>7</v>
      </c>
      <c r="S210" s="162"/>
      <c r="T210" s="25" t="s">
        <v>1225</v>
      </c>
      <c r="U210" s="171"/>
      <c r="V210" s="32"/>
      <c r="W210" s="33"/>
      <c r="X210" s="33"/>
      <c r="Y210" s="9"/>
      <c r="Z210" s="9"/>
    </row>
    <row r="211" spans="1:26" ht="42.75" hidden="1" x14ac:dyDescent="0.25">
      <c r="A211" s="35">
        <v>210</v>
      </c>
      <c r="B211" s="235" t="s">
        <v>38</v>
      </c>
      <c r="C211" s="360" t="s">
        <v>1481</v>
      </c>
      <c r="D211" s="136" t="s">
        <v>1532</v>
      </c>
      <c r="E211" s="265" t="s">
        <v>1482</v>
      </c>
      <c r="F211" s="136" t="s">
        <v>862</v>
      </c>
      <c r="G211" s="234">
        <v>43285</v>
      </c>
      <c r="H211" s="252">
        <v>43315</v>
      </c>
      <c r="I211" s="238">
        <v>43389</v>
      </c>
      <c r="J211" s="174">
        <f>NETWORKDAYS(Table2[[#This Row],[Start Date]],Table2[[#This Row],[Resolution Date]])</f>
        <v>75</v>
      </c>
      <c r="K211" s="239" t="s">
        <v>14</v>
      </c>
      <c r="L211" s="35" t="s">
        <v>13</v>
      </c>
      <c r="M211" s="336" t="s">
        <v>1763</v>
      </c>
      <c r="N211" s="131" t="s">
        <v>871</v>
      </c>
      <c r="O211" s="223">
        <f t="shared" ref="O211:O216" si="12">WEEKNUM(G211,1)</f>
        <v>27</v>
      </c>
      <c r="P211" s="239"/>
      <c r="Q211" s="236" t="s">
        <v>25</v>
      </c>
      <c r="R211" s="235" t="s">
        <v>7</v>
      </c>
      <c r="S211" s="224"/>
      <c r="T211" s="239"/>
      <c r="U211" s="171"/>
      <c r="V211" s="32"/>
      <c r="W211" s="33"/>
      <c r="X211" s="33"/>
      <c r="Y211" s="9"/>
      <c r="Z211" s="9"/>
    </row>
    <row r="212" spans="1:26" ht="42.75" hidden="1" x14ac:dyDescent="0.25">
      <c r="A212" s="35">
        <v>211</v>
      </c>
      <c r="B212" s="35" t="s">
        <v>38</v>
      </c>
      <c r="C212" s="275" t="s">
        <v>1484</v>
      </c>
      <c r="D212" s="29" t="s">
        <v>1531</v>
      </c>
      <c r="E212" s="273" t="s">
        <v>1485</v>
      </c>
      <c r="F212" s="29" t="s">
        <v>1525</v>
      </c>
      <c r="G212" s="24">
        <v>43286</v>
      </c>
      <c r="H212" s="252">
        <v>43308</v>
      </c>
      <c r="I212" s="332">
        <v>43367</v>
      </c>
      <c r="J212" s="174">
        <f>NETWORKDAYS(Table2[[#This Row],[Start Date]],Table2[[#This Row],[Resolution Date]])</f>
        <v>58</v>
      </c>
      <c r="K212" s="25" t="s">
        <v>14</v>
      </c>
      <c r="L212" s="35" t="s">
        <v>13</v>
      </c>
      <c r="M212" s="432" t="s">
        <v>1660</v>
      </c>
      <c r="N212" s="19" t="s">
        <v>871</v>
      </c>
      <c r="O212" s="207">
        <f t="shared" si="12"/>
        <v>27</v>
      </c>
      <c r="P212" s="25"/>
      <c r="Q212" s="157" t="s">
        <v>25</v>
      </c>
      <c r="R212" s="165" t="s">
        <v>7</v>
      </c>
      <c r="S212" s="162"/>
      <c r="T212" s="25" t="s">
        <v>1225</v>
      </c>
      <c r="U212" s="171"/>
      <c r="V212" s="32"/>
      <c r="W212" s="33"/>
      <c r="X212" s="33"/>
      <c r="Y212" s="9"/>
      <c r="Z212" s="9"/>
    </row>
    <row r="213" spans="1:26" ht="85.5" hidden="1" x14ac:dyDescent="0.25">
      <c r="A213" s="35">
        <v>212</v>
      </c>
      <c r="B213" s="236" t="s">
        <v>38</v>
      </c>
      <c r="C213" s="283" t="s">
        <v>1490</v>
      </c>
      <c r="D213" s="236"/>
      <c r="E213" s="237" t="s">
        <v>1491</v>
      </c>
      <c r="F213" s="236" t="s">
        <v>836</v>
      </c>
      <c r="G213" s="234">
        <v>43287</v>
      </c>
      <c r="H213" s="234">
        <v>43308</v>
      </c>
      <c r="I213" s="238">
        <v>43292</v>
      </c>
      <c r="J213" s="174">
        <f>NETWORKDAYS(Table2[[#This Row],[Start Date]],Table2[[#This Row],[Resolution Date]])</f>
        <v>4</v>
      </c>
      <c r="K213" s="239" t="s">
        <v>14</v>
      </c>
      <c r="L213" s="35" t="s">
        <v>13</v>
      </c>
      <c r="M213" s="264" t="s">
        <v>1496</v>
      </c>
      <c r="N213" s="131" t="s">
        <v>871</v>
      </c>
      <c r="O213" s="223">
        <f t="shared" si="12"/>
        <v>27</v>
      </c>
      <c r="P213" s="174" t="b">
        <v>0</v>
      </c>
      <c r="Q213" s="236" t="s">
        <v>25</v>
      </c>
      <c r="R213" s="235" t="s">
        <v>7</v>
      </c>
      <c r="S213" s="224"/>
      <c r="T213" s="239"/>
      <c r="U213" s="171"/>
      <c r="V213" s="32"/>
      <c r="W213" s="33"/>
      <c r="X213" s="33"/>
      <c r="Y213" s="9"/>
      <c r="Z213" s="9"/>
    </row>
    <row r="214" spans="1:26" ht="30" hidden="1" x14ac:dyDescent="0.25">
      <c r="A214" s="35">
        <v>213</v>
      </c>
      <c r="B214" s="236" t="s">
        <v>38</v>
      </c>
      <c r="C214" s="283" t="s">
        <v>1492</v>
      </c>
      <c r="D214" s="236"/>
      <c r="E214" s="125" t="s">
        <v>1493</v>
      </c>
      <c r="F214" s="136" t="s">
        <v>836</v>
      </c>
      <c r="G214" s="234">
        <v>43291</v>
      </c>
      <c r="H214" s="140">
        <v>43305</v>
      </c>
      <c r="I214" s="234">
        <v>43291</v>
      </c>
      <c r="J214" s="174">
        <f>NETWORKDAYS(Table2[[#This Row],[Start Date]],Table2[[#This Row],[Resolution Date]])</f>
        <v>1</v>
      </c>
      <c r="K214" s="239" t="s">
        <v>14</v>
      </c>
      <c r="L214" s="35" t="s">
        <v>24</v>
      </c>
      <c r="M214" s="237"/>
      <c r="N214" s="131" t="s">
        <v>830</v>
      </c>
      <c r="O214" s="223">
        <f t="shared" si="12"/>
        <v>28</v>
      </c>
      <c r="P214" s="239"/>
      <c r="Q214" s="236" t="s">
        <v>25</v>
      </c>
      <c r="R214" s="235" t="s">
        <v>7</v>
      </c>
      <c r="S214" s="224"/>
      <c r="T214" s="239"/>
      <c r="U214" s="171"/>
      <c r="V214" s="32"/>
      <c r="W214" s="33"/>
      <c r="X214" s="33"/>
      <c r="Y214" s="9"/>
      <c r="Z214" s="9"/>
    </row>
    <row r="215" spans="1:26" ht="16.5" hidden="1" customHeight="1" x14ac:dyDescent="0.25">
      <c r="A215" s="35">
        <v>214</v>
      </c>
      <c r="B215" s="235" t="s">
        <v>38</v>
      </c>
      <c r="C215" s="283" t="s">
        <v>1494</v>
      </c>
      <c r="D215" s="236"/>
      <c r="E215" s="237" t="s">
        <v>1495</v>
      </c>
      <c r="F215" s="136" t="s">
        <v>836</v>
      </c>
      <c r="G215" s="234">
        <v>43292</v>
      </c>
      <c r="H215" s="234">
        <v>43313</v>
      </c>
      <c r="I215" s="238">
        <v>43297</v>
      </c>
      <c r="J215" s="174">
        <f>NETWORKDAYS(Table2[[#This Row],[Start Date]],Table2[[#This Row],[Resolution Date]])</f>
        <v>4</v>
      </c>
      <c r="K215" s="239" t="s">
        <v>14</v>
      </c>
      <c r="L215" s="35" t="s">
        <v>13</v>
      </c>
      <c r="M215" s="125" t="s">
        <v>1496</v>
      </c>
      <c r="N215" s="131" t="s">
        <v>871</v>
      </c>
      <c r="O215" s="223">
        <f t="shared" si="12"/>
        <v>28</v>
      </c>
      <c r="P215" s="174" t="b">
        <v>0</v>
      </c>
      <c r="Q215" s="236" t="s">
        <v>25</v>
      </c>
      <c r="R215" s="235" t="s">
        <v>7</v>
      </c>
      <c r="S215" s="224"/>
      <c r="T215" s="239"/>
      <c r="U215" s="171"/>
      <c r="V215" s="32"/>
      <c r="W215" s="33"/>
      <c r="X215" s="33"/>
      <c r="Y215" s="9"/>
      <c r="Z215" s="9"/>
    </row>
    <row r="216" spans="1:26" ht="108.75" hidden="1" customHeight="1" x14ac:dyDescent="0.25">
      <c r="A216" s="35">
        <v>215</v>
      </c>
      <c r="B216" s="235" t="s">
        <v>1498</v>
      </c>
      <c r="C216" s="281" t="s">
        <v>1499</v>
      </c>
      <c r="D216" s="236"/>
      <c r="E216" s="237" t="s">
        <v>1497</v>
      </c>
      <c r="F216" s="136" t="s">
        <v>926</v>
      </c>
      <c r="G216" s="234">
        <v>43293</v>
      </c>
      <c r="H216" s="234">
        <v>43299</v>
      </c>
      <c r="I216" s="238">
        <v>43294</v>
      </c>
      <c r="J216" s="174">
        <f>NETWORKDAYS(Table2[[#This Row],[Start Date]],Table2[[#This Row],[Resolution Date]])</f>
        <v>2</v>
      </c>
      <c r="K216" s="239" t="s">
        <v>14</v>
      </c>
      <c r="L216" s="35" t="s">
        <v>24</v>
      </c>
      <c r="M216" s="125" t="s">
        <v>1510</v>
      </c>
      <c r="N216" s="131" t="s">
        <v>1500</v>
      </c>
      <c r="O216" s="223">
        <f t="shared" si="12"/>
        <v>28</v>
      </c>
      <c r="P216" s="239"/>
      <c r="Q216" s="236" t="s">
        <v>26</v>
      </c>
      <c r="R216" s="235"/>
      <c r="S216" s="224"/>
      <c r="T216" s="239"/>
      <c r="U216" s="9"/>
      <c r="V216" s="9"/>
      <c r="W216" s="9"/>
      <c r="X216" s="9"/>
      <c r="Y216" s="9"/>
      <c r="Z216" s="9"/>
    </row>
    <row r="217" spans="1:26" ht="42.75" hidden="1" x14ac:dyDescent="0.25">
      <c r="A217" s="35">
        <v>216</v>
      </c>
      <c r="B217" s="241" t="s">
        <v>38</v>
      </c>
      <c r="C217" s="284" t="s">
        <v>1504</v>
      </c>
      <c r="D217" s="242"/>
      <c r="E217" s="243" t="s">
        <v>1505</v>
      </c>
      <c r="F217" s="242" t="s">
        <v>1506</v>
      </c>
      <c r="G217" s="240">
        <v>43293</v>
      </c>
      <c r="H217" s="240">
        <v>43314</v>
      </c>
      <c r="I217" s="244">
        <v>43297</v>
      </c>
      <c r="J217" s="174">
        <f>NETWORKDAYS(Table2[[#This Row],[Start Date]],Table2[[#This Row],[Resolution Date]])</f>
        <v>3</v>
      </c>
      <c r="K217" s="245" t="s">
        <v>14</v>
      </c>
      <c r="L217" s="35" t="s">
        <v>13</v>
      </c>
      <c r="M217" s="243" t="s">
        <v>1509</v>
      </c>
      <c r="N217" s="131" t="s">
        <v>871</v>
      </c>
      <c r="O217" s="223">
        <f t="shared" ref="O217:O222" si="13">WEEKNUM(G217,1)</f>
        <v>28</v>
      </c>
      <c r="P217" s="245"/>
      <c r="Q217" s="242" t="s">
        <v>25</v>
      </c>
      <c r="R217" s="241" t="s">
        <v>7</v>
      </c>
      <c r="S217" s="224"/>
      <c r="T217" s="245"/>
      <c r="U217" s="171"/>
      <c r="V217" s="32"/>
      <c r="W217" s="33"/>
      <c r="X217" s="33"/>
      <c r="Y217" s="9"/>
      <c r="Z217" s="9"/>
    </row>
    <row r="218" spans="1:26" ht="108" hidden="1" customHeight="1" x14ac:dyDescent="0.25">
      <c r="A218" s="35">
        <v>217</v>
      </c>
      <c r="B218" s="246" t="s">
        <v>37</v>
      </c>
      <c r="C218" s="275" t="s">
        <v>1501</v>
      </c>
      <c r="D218" s="247"/>
      <c r="E218" s="248" t="s">
        <v>1502</v>
      </c>
      <c r="F218" s="247" t="s">
        <v>838</v>
      </c>
      <c r="G218" s="249">
        <v>43294</v>
      </c>
      <c r="H218" s="249">
        <v>43315</v>
      </c>
      <c r="I218" s="250">
        <v>43300</v>
      </c>
      <c r="J218" s="174"/>
      <c r="K218" s="251" t="s">
        <v>14</v>
      </c>
      <c r="L218" s="35" t="s">
        <v>13</v>
      </c>
      <c r="M218" s="2" t="s">
        <v>1519</v>
      </c>
      <c r="N218" s="19" t="s">
        <v>747</v>
      </c>
      <c r="O218" s="207">
        <f t="shared" si="13"/>
        <v>28</v>
      </c>
      <c r="P218" s="174" t="b">
        <v>0</v>
      </c>
      <c r="Q218" s="247" t="s">
        <v>25</v>
      </c>
      <c r="R218" s="246" t="s">
        <v>7</v>
      </c>
      <c r="S218" s="162"/>
      <c r="T218" s="251"/>
      <c r="U218" s="171"/>
      <c r="V218" s="32"/>
      <c r="W218" s="33"/>
      <c r="X218" s="33"/>
      <c r="Y218" s="9"/>
      <c r="Z218" s="9"/>
    </row>
    <row r="219" spans="1:26" ht="180.75" hidden="1" customHeight="1" x14ac:dyDescent="0.25">
      <c r="A219" s="35">
        <v>218</v>
      </c>
      <c r="B219" s="246" t="s">
        <v>37</v>
      </c>
      <c r="C219" s="285" t="s">
        <v>1508</v>
      </c>
      <c r="D219" s="247"/>
      <c r="E219" s="248" t="s">
        <v>1507</v>
      </c>
      <c r="F219" s="29" t="s">
        <v>1506</v>
      </c>
      <c r="G219" s="146">
        <v>43297</v>
      </c>
      <c r="H219" s="249">
        <v>43318</v>
      </c>
      <c r="I219" s="250">
        <v>43300</v>
      </c>
      <c r="J219" s="174">
        <f>NETWORKDAYS(Table2[[#This Row],[Start Date]],Table2[[#This Row],[Resolution Date]])</f>
        <v>4</v>
      </c>
      <c r="K219" s="251" t="s">
        <v>14</v>
      </c>
      <c r="L219" s="246" t="s">
        <v>13</v>
      </c>
      <c r="M219" s="243" t="s">
        <v>1509</v>
      </c>
      <c r="N219" s="19" t="s">
        <v>906</v>
      </c>
      <c r="O219" s="223">
        <f t="shared" si="13"/>
        <v>29</v>
      </c>
      <c r="P219" s="174" t="b">
        <v>0</v>
      </c>
      <c r="Q219" s="242" t="s">
        <v>25</v>
      </c>
      <c r="R219" s="241" t="s">
        <v>7</v>
      </c>
      <c r="S219" s="224"/>
      <c r="T219" s="245"/>
      <c r="U219" s="171"/>
      <c r="V219" s="32"/>
      <c r="W219" s="33"/>
      <c r="X219" s="33"/>
      <c r="Y219" s="9"/>
      <c r="Z219" s="9"/>
    </row>
    <row r="220" spans="1:26" ht="15" hidden="1" customHeight="1" x14ac:dyDescent="0.25">
      <c r="A220" s="35">
        <v>219</v>
      </c>
      <c r="B220" s="235" t="s">
        <v>38</v>
      </c>
      <c r="C220" s="284" t="s">
        <v>1511</v>
      </c>
      <c r="D220" s="242"/>
      <c r="E220" s="125" t="s">
        <v>1512</v>
      </c>
      <c r="F220" s="242" t="s">
        <v>862</v>
      </c>
      <c r="G220" s="140">
        <v>43298</v>
      </c>
      <c r="H220" s="240">
        <v>43319</v>
      </c>
      <c r="I220" s="140">
        <v>43298</v>
      </c>
      <c r="J220" s="174">
        <f>NETWORKDAYS(Table2[[#This Row],[Start Date]],Table2[[#This Row],[Resolution Date]])</f>
        <v>1</v>
      </c>
      <c r="K220" s="245" t="s">
        <v>14</v>
      </c>
      <c r="L220" s="241" t="s">
        <v>13</v>
      </c>
      <c r="M220" s="243" t="s">
        <v>1509</v>
      </c>
      <c r="N220" s="131" t="s">
        <v>871</v>
      </c>
      <c r="O220" s="223">
        <f t="shared" si="13"/>
        <v>29</v>
      </c>
      <c r="P220" s="174" t="b">
        <v>0</v>
      </c>
      <c r="Q220" s="242" t="s">
        <v>25</v>
      </c>
      <c r="R220" s="241" t="s">
        <v>7</v>
      </c>
      <c r="S220" s="224"/>
      <c r="T220" s="245"/>
      <c r="U220" s="171"/>
      <c r="V220" s="32"/>
      <c r="W220" s="33"/>
      <c r="X220" s="33"/>
      <c r="Y220" s="9"/>
      <c r="Z220" s="9"/>
    </row>
    <row r="221" spans="1:26" ht="36.75" hidden="1" customHeight="1" x14ac:dyDescent="0.25">
      <c r="A221" s="35">
        <v>220</v>
      </c>
      <c r="B221" s="246" t="s">
        <v>38</v>
      </c>
      <c r="C221" s="285" t="s">
        <v>1513</v>
      </c>
      <c r="D221" s="247"/>
      <c r="E221" s="266" t="s">
        <v>1514</v>
      </c>
      <c r="F221" s="29" t="s">
        <v>862</v>
      </c>
      <c r="G221" s="146">
        <v>43299</v>
      </c>
      <c r="H221" s="252">
        <v>43315</v>
      </c>
      <c r="I221" s="252">
        <v>43315</v>
      </c>
      <c r="J221" s="174">
        <f>NETWORKDAYS(Table2[[#This Row],[Start Date]],Table2[[#This Row],[Resolution Date]])</f>
        <v>13</v>
      </c>
      <c r="K221" s="251" t="s">
        <v>14</v>
      </c>
      <c r="L221" s="246" t="s">
        <v>13</v>
      </c>
      <c r="M221" s="2" t="s">
        <v>1547</v>
      </c>
      <c r="N221" s="19" t="s">
        <v>871</v>
      </c>
      <c r="O221" s="223">
        <f t="shared" si="13"/>
        <v>29</v>
      </c>
      <c r="P221" s="174" t="b">
        <v>0</v>
      </c>
      <c r="Q221" s="242" t="s">
        <v>25</v>
      </c>
      <c r="R221" s="241" t="s">
        <v>7</v>
      </c>
      <c r="S221" s="224"/>
      <c r="T221" s="245" t="s">
        <v>1217</v>
      </c>
      <c r="U221" s="171"/>
      <c r="V221" s="32"/>
      <c r="W221" s="33"/>
      <c r="X221" s="33"/>
      <c r="Y221" s="9"/>
      <c r="Z221" s="9"/>
    </row>
    <row r="222" spans="1:26" ht="56.25" hidden="1" customHeight="1" x14ac:dyDescent="0.25">
      <c r="A222" s="35">
        <v>221</v>
      </c>
      <c r="B222" s="253" t="s">
        <v>38</v>
      </c>
      <c r="C222" s="29" t="s">
        <v>1515</v>
      </c>
      <c r="D222" s="254"/>
      <c r="E222" s="267" t="s">
        <v>1516</v>
      </c>
      <c r="F222" s="254" t="s">
        <v>1538</v>
      </c>
      <c r="G222" s="252">
        <v>43299</v>
      </c>
      <c r="H222" s="252">
        <v>43315</v>
      </c>
      <c r="I222" s="252">
        <v>43314</v>
      </c>
      <c r="J222" s="174">
        <f>NETWORKDAYS(Table2[[#This Row],[Start Date]],Table2[[#This Row],[Resolution Date]])</f>
        <v>12</v>
      </c>
      <c r="K222" s="257" t="s">
        <v>14</v>
      </c>
      <c r="L222" s="246" t="s">
        <v>13</v>
      </c>
      <c r="M222" s="2" t="s">
        <v>1547</v>
      </c>
      <c r="N222" s="19" t="s">
        <v>871</v>
      </c>
      <c r="O222" s="223">
        <f t="shared" si="13"/>
        <v>29</v>
      </c>
      <c r="P222" s="174" t="b">
        <v>0</v>
      </c>
      <c r="Q222" s="254" t="s">
        <v>25</v>
      </c>
      <c r="R222" s="253" t="s">
        <v>7</v>
      </c>
      <c r="S222" s="224" t="s">
        <v>1179</v>
      </c>
      <c r="T222" s="257"/>
      <c r="U222" s="171"/>
      <c r="V222" s="32"/>
      <c r="W222" s="33"/>
      <c r="X222" s="33"/>
      <c r="Y222" s="9"/>
      <c r="Z222" s="9"/>
    </row>
    <row r="223" spans="1:26" ht="42.75" hidden="1" x14ac:dyDescent="0.25">
      <c r="A223" s="35">
        <v>222</v>
      </c>
      <c r="B223" s="35" t="s">
        <v>38</v>
      </c>
      <c r="C223" s="275" t="s">
        <v>1523</v>
      </c>
      <c r="D223" s="29" t="s">
        <v>1531</v>
      </c>
      <c r="E223" s="273" t="s">
        <v>1520</v>
      </c>
      <c r="F223" s="29" t="s">
        <v>1525</v>
      </c>
      <c r="G223" s="24">
        <v>43300</v>
      </c>
      <c r="H223" s="252">
        <v>43329</v>
      </c>
      <c r="I223" s="332">
        <v>43367</v>
      </c>
      <c r="J223" s="174">
        <f>NETWORKDAYS(Table2[[#This Row],[Start Date]],Table2[[#This Row],[Resolution Date]])</f>
        <v>48</v>
      </c>
      <c r="K223" s="25" t="s">
        <v>14</v>
      </c>
      <c r="L223" s="35" t="s">
        <v>13</v>
      </c>
      <c r="M223" s="433" t="s">
        <v>1660</v>
      </c>
      <c r="N223" s="19" t="s">
        <v>871</v>
      </c>
      <c r="O223" s="207">
        <f t="shared" ref="O223:O228" si="14">WEEKNUM(G223,1)</f>
        <v>29</v>
      </c>
      <c r="P223" s="25"/>
      <c r="Q223" s="157" t="s">
        <v>25</v>
      </c>
      <c r="R223" s="165" t="s">
        <v>7</v>
      </c>
      <c r="S223" s="162"/>
      <c r="T223" s="25" t="s">
        <v>1253</v>
      </c>
      <c r="U223" s="171"/>
      <c r="V223" s="32"/>
      <c r="W223" s="33"/>
      <c r="X223" s="33"/>
      <c r="Y223" s="9"/>
      <c r="Z223" s="9"/>
    </row>
    <row r="224" spans="1:26" ht="42.75" hidden="1" x14ac:dyDescent="0.25">
      <c r="A224" s="35">
        <v>223</v>
      </c>
      <c r="B224" s="35" t="s">
        <v>38</v>
      </c>
      <c r="C224" s="275" t="s">
        <v>1522</v>
      </c>
      <c r="D224" s="29" t="s">
        <v>1531</v>
      </c>
      <c r="E224" s="273" t="s">
        <v>1521</v>
      </c>
      <c r="F224" s="29" t="s">
        <v>1525</v>
      </c>
      <c r="G224" s="24">
        <v>43300</v>
      </c>
      <c r="H224" s="252">
        <v>43329</v>
      </c>
      <c r="I224" s="332">
        <v>43367</v>
      </c>
      <c r="J224" s="174">
        <f>NETWORKDAYS(Table2[[#This Row],[Start Date]],Table2[[#This Row],[Resolution Date]])</f>
        <v>48</v>
      </c>
      <c r="K224" s="25" t="s">
        <v>14</v>
      </c>
      <c r="L224" s="35" t="s">
        <v>13</v>
      </c>
      <c r="M224" s="432" t="s">
        <v>1660</v>
      </c>
      <c r="N224" s="19" t="s">
        <v>871</v>
      </c>
      <c r="O224" s="207">
        <f t="shared" si="14"/>
        <v>29</v>
      </c>
      <c r="P224" s="25"/>
      <c r="Q224" s="157" t="s">
        <v>25</v>
      </c>
      <c r="R224" s="165" t="s">
        <v>7</v>
      </c>
      <c r="S224" s="162"/>
      <c r="T224" s="25" t="s">
        <v>1253</v>
      </c>
      <c r="U224" s="171"/>
      <c r="V224" s="32"/>
      <c r="W224" s="33"/>
      <c r="X224" s="33"/>
      <c r="Y224" s="9"/>
      <c r="Z224" s="9"/>
    </row>
    <row r="225" spans="1:26" ht="42.75" hidden="1" x14ac:dyDescent="0.25">
      <c r="A225" s="35">
        <v>224</v>
      </c>
      <c r="B225" s="258" t="s">
        <v>37</v>
      </c>
      <c r="C225" s="275" t="s">
        <v>1526</v>
      </c>
      <c r="D225" s="259"/>
      <c r="E225" s="260" t="s">
        <v>1527</v>
      </c>
      <c r="F225" s="259" t="s">
        <v>836</v>
      </c>
      <c r="G225" s="261">
        <v>43305</v>
      </c>
      <c r="H225" s="261">
        <v>43326</v>
      </c>
      <c r="I225" s="262">
        <v>43307</v>
      </c>
      <c r="J225" s="174">
        <f>NETWORKDAYS(Table2[[#This Row],[Start Date]],Table2[[#This Row],[Resolution Date]])</f>
        <v>3</v>
      </c>
      <c r="K225" s="263" t="s">
        <v>14</v>
      </c>
      <c r="L225" s="246" t="s">
        <v>13</v>
      </c>
      <c r="M225" s="336" t="s">
        <v>1533</v>
      </c>
      <c r="N225" s="19" t="s">
        <v>747</v>
      </c>
      <c r="O225" s="223">
        <f t="shared" si="14"/>
        <v>30</v>
      </c>
      <c r="P225" s="257"/>
      <c r="Q225" s="254" t="s">
        <v>25</v>
      </c>
      <c r="R225" s="253" t="s">
        <v>7</v>
      </c>
      <c r="S225" s="224"/>
      <c r="T225" s="257" t="s">
        <v>1211</v>
      </c>
      <c r="U225" s="171"/>
      <c r="V225" s="32"/>
      <c r="W225" s="33"/>
      <c r="X225" s="33"/>
      <c r="Y225" s="9"/>
      <c r="Z225" s="9"/>
    </row>
    <row r="226" spans="1:26" ht="57" hidden="1" x14ac:dyDescent="0.25">
      <c r="A226" s="35">
        <v>225</v>
      </c>
      <c r="B226" s="258" t="s">
        <v>38</v>
      </c>
      <c r="C226" s="286" t="s">
        <v>1528</v>
      </c>
      <c r="D226" s="259"/>
      <c r="E226" s="260" t="s">
        <v>1529</v>
      </c>
      <c r="F226" s="259" t="s">
        <v>862</v>
      </c>
      <c r="G226" s="261">
        <v>43306</v>
      </c>
      <c r="H226" s="261">
        <v>43320</v>
      </c>
      <c r="I226" s="262">
        <v>43306</v>
      </c>
      <c r="J226" s="174">
        <f>NETWORKDAYS(Table2[[#This Row],[Start Date]],Table2[[#This Row],[Resolution Date]])</f>
        <v>1</v>
      </c>
      <c r="K226" s="25" t="s">
        <v>14</v>
      </c>
      <c r="L226" s="246" t="s">
        <v>24</v>
      </c>
      <c r="M226" s="260" t="s">
        <v>1530</v>
      </c>
      <c r="N226" s="19" t="s">
        <v>871</v>
      </c>
      <c r="O226" s="223">
        <f t="shared" si="14"/>
        <v>30</v>
      </c>
      <c r="P226" s="257"/>
      <c r="Q226" s="254" t="s">
        <v>25</v>
      </c>
      <c r="R226" s="253" t="s">
        <v>7</v>
      </c>
      <c r="S226" s="224"/>
      <c r="T226" s="257" t="s">
        <v>1211</v>
      </c>
      <c r="U226" s="171"/>
      <c r="V226" s="32"/>
      <c r="W226" s="33"/>
      <c r="X226" s="33"/>
      <c r="Y226" s="9"/>
      <c r="Z226" s="9"/>
    </row>
    <row r="227" spans="1:26" ht="28.5" hidden="1" x14ac:dyDescent="0.25">
      <c r="A227" s="35">
        <v>226</v>
      </c>
      <c r="B227" s="253" t="s">
        <v>38</v>
      </c>
      <c r="C227" s="254" t="s">
        <v>1534</v>
      </c>
      <c r="D227" s="254"/>
      <c r="E227" s="255" t="s">
        <v>1535</v>
      </c>
      <c r="F227" s="254" t="s">
        <v>1506</v>
      </c>
      <c r="G227" s="252">
        <v>43307</v>
      </c>
      <c r="H227" s="252">
        <v>43328</v>
      </c>
      <c r="I227" s="306">
        <v>43335</v>
      </c>
      <c r="J227" s="37">
        <f>NETWORKDAYS(Table2[[#This Row],[Start Date]],Table2[[#This Row],[Resolution Date]])</f>
        <v>21</v>
      </c>
      <c r="K227" s="257" t="s">
        <v>14</v>
      </c>
      <c r="L227" s="35" t="s">
        <v>13</v>
      </c>
      <c r="M227" s="125" t="s">
        <v>1576</v>
      </c>
      <c r="N227" s="19" t="s">
        <v>871</v>
      </c>
      <c r="O227" s="223">
        <f t="shared" si="14"/>
        <v>30</v>
      </c>
      <c r="P227" s="257"/>
      <c r="Q227" s="254" t="s">
        <v>25</v>
      </c>
      <c r="R227" s="253" t="s">
        <v>7</v>
      </c>
      <c r="S227" s="224" t="s">
        <v>257</v>
      </c>
      <c r="T227" s="257" t="s">
        <v>1225</v>
      </c>
      <c r="U227" s="171"/>
      <c r="V227" s="32"/>
      <c r="W227" s="33"/>
      <c r="X227" s="33"/>
      <c r="Y227" s="9"/>
      <c r="Z227" s="9"/>
    </row>
    <row r="228" spans="1:26" ht="85.5" hidden="1" x14ac:dyDescent="0.25">
      <c r="A228" s="35">
        <v>227</v>
      </c>
      <c r="B228" s="253" t="s">
        <v>37</v>
      </c>
      <c r="C228" s="287" t="s">
        <v>1536</v>
      </c>
      <c r="D228" s="254"/>
      <c r="E228" s="255" t="s">
        <v>1537</v>
      </c>
      <c r="F228" s="254" t="s">
        <v>836</v>
      </c>
      <c r="G228" s="252">
        <v>43311</v>
      </c>
      <c r="H228" s="252">
        <v>43332</v>
      </c>
      <c r="I228" s="256">
        <v>43312</v>
      </c>
      <c r="J228" s="174">
        <f>NETWORKDAYS(Table2[[#This Row],[Start Date]],Table2[[#This Row],[Resolution Date]])</f>
        <v>2</v>
      </c>
      <c r="K228" s="257" t="s">
        <v>14</v>
      </c>
      <c r="L228" s="35" t="s">
        <v>13</v>
      </c>
      <c r="M228" s="255" t="s">
        <v>1539</v>
      </c>
      <c r="N228" s="131" t="s">
        <v>747</v>
      </c>
      <c r="O228" s="223">
        <f t="shared" si="14"/>
        <v>31</v>
      </c>
      <c r="P228" s="257"/>
      <c r="Q228" s="254" t="s">
        <v>25</v>
      </c>
      <c r="R228" s="253" t="s">
        <v>7</v>
      </c>
      <c r="S228" s="224"/>
      <c r="T228" s="257" t="s">
        <v>1211</v>
      </c>
      <c r="U228" s="171"/>
      <c r="V228" s="32"/>
      <c r="W228" s="33"/>
      <c r="X228" s="33"/>
      <c r="Y228" s="9"/>
      <c r="Z228" s="9"/>
    </row>
    <row r="229" spans="1:26" ht="28.5" hidden="1" x14ac:dyDescent="0.25">
      <c r="A229" s="35">
        <v>228</v>
      </c>
      <c r="B229" s="253" t="s">
        <v>38</v>
      </c>
      <c r="C229" s="281" t="s">
        <v>1540</v>
      </c>
      <c r="D229" s="29" t="s">
        <v>1531</v>
      </c>
      <c r="E229" s="274" t="s">
        <v>1541</v>
      </c>
      <c r="F229" s="254" t="s">
        <v>849</v>
      </c>
      <c r="G229" s="252">
        <v>43313</v>
      </c>
      <c r="H229" s="252">
        <v>43334</v>
      </c>
      <c r="I229" s="332">
        <v>43367</v>
      </c>
      <c r="J229" s="174">
        <f>NETWORKDAYS(Table2[[#This Row],[Start Date]],Table2[[#This Row],[Resolution Date]])</f>
        <v>39</v>
      </c>
      <c r="K229" s="257" t="s">
        <v>14</v>
      </c>
      <c r="L229" s="35" t="s">
        <v>13</v>
      </c>
      <c r="M229" s="432" t="s">
        <v>1660</v>
      </c>
      <c r="N229" s="19" t="s">
        <v>871</v>
      </c>
      <c r="O229" s="223">
        <f t="shared" ref="O229:O234" si="15">WEEKNUM(G229,1)</f>
        <v>31</v>
      </c>
      <c r="P229" s="257"/>
      <c r="Q229" s="254" t="s">
        <v>25</v>
      </c>
      <c r="R229" s="253" t="s">
        <v>7</v>
      </c>
      <c r="S229" s="224"/>
      <c r="T229" s="257" t="s">
        <v>1225</v>
      </c>
      <c r="U229" s="171"/>
      <c r="V229" s="32"/>
      <c r="W229" s="33"/>
      <c r="X229" s="33"/>
      <c r="Y229" s="9"/>
      <c r="Z229" s="9"/>
    </row>
    <row r="230" spans="1:26" ht="71.25" hidden="1" x14ac:dyDescent="0.25">
      <c r="A230" s="35">
        <v>229</v>
      </c>
      <c r="B230" s="253" t="s">
        <v>37</v>
      </c>
      <c r="C230" s="287" t="s">
        <v>1542</v>
      </c>
      <c r="D230" s="254"/>
      <c r="E230" s="255" t="s">
        <v>1543</v>
      </c>
      <c r="F230" s="254" t="s">
        <v>1544</v>
      </c>
      <c r="G230" s="252">
        <v>43313</v>
      </c>
      <c r="H230" s="252">
        <v>43334</v>
      </c>
      <c r="I230" s="256">
        <v>43333</v>
      </c>
      <c r="J230" s="174">
        <f>NETWORKDAYS(Table2[[#This Row],[Start Date]],Table2[[#This Row],[Resolution Date]])</f>
        <v>15</v>
      </c>
      <c r="K230" s="257" t="s">
        <v>14</v>
      </c>
      <c r="L230" s="35" t="s">
        <v>13</v>
      </c>
      <c r="M230" s="264" t="s">
        <v>1573</v>
      </c>
      <c r="N230" s="131" t="s">
        <v>906</v>
      </c>
      <c r="O230" s="223">
        <f t="shared" si="15"/>
        <v>31</v>
      </c>
      <c r="P230" s="257"/>
      <c r="Q230" s="254" t="s">
        <v>25</v>
      </c>
      <c r="R230" s="253" t="s">
        <v>7</v>
      </c>
      <c r="S230" s="224"/>
      <c r="T230" s="257"/>
      <c r="U230" s="171"/>
      <c r="V230" s="32"/>
      <c r="W230" s="33"/>
      <c r="X230" s="33"/>
      <c r="Y230" s="9"/>
      <c r="Z230" s="9"/>
    </row>
    <row r="231" spans="1:26" ht="27" hidden="1" customHeight="1" x14ac:dyDescent="0.25">
      <c r="A231" s="35">
        <v>230</v>
      </c>
      <c r="B231" s="253" t="s">
        <v>37</v>
      </c>
      <c r="C231" s="281" t="s">
        <v>1545</v>
      </c>
      <c r="D231" s="136"/>
      <c r="E231" s="125" t="s">
        <v>1546</v>
      </c>
      <c r="F231" s="136" t="s">
        <v>836</v>
      </c>
      <c r="G231" s="252">
        <v>43314</v>
      </c>
      <c r="H231" s="252">
        <v>43335</v>
      </c>
      <c r="I231" s="252">
        <v>43315</v>
      </c>
      <c r="J231" s="174">
        <f>NETWORKDAYS(Table2[[#This Row],[Start Date]],Table2[[#This Row],[Resolution Date]])</f>
        <v>2</v>
      </c>
      <c r="K231" s="138" t="s">
        <v>14</v>
      </c>
      <c r="L231" s="35" t="s">
        <v>13</v>
      </c>
      <c r="M231" s="2" t="s">
        <v>1547</v>
      </c>
      <c r="N231" s="131" t="s">
        <v>747</v>
      </c>
      <c r="O231" s="223">
        <f t="shared" si="15"/>
        <v>31</v>
      </c>
      <c r="P231" s="174" t="b">
        <v>0</v>
      </c>
      <c r="Q231" s="136" t="s">
        <v>25</v>
      </c>
      <c r="R231" s="139" t="s">
        <v>7</v>
      </c>
      <c r="S231" s="224"/>
      <c r="T231" s="138"/>
      <c r="U231" s="171"/>
      <c r="V231" s="32"/>
      <c r="W231" s="33"/>
      <c r="X231" s="33"/>
      <c r="Y231" s="9"/>
      <c r="Z231" s="9"/>
    </row>
    <row r="232" spans="1:26" ht="48.75" customHeight="1" x14ac:dyDescent="0.25">
      <c r="A232" s="35">
        <v>231</v>
      </c>
      <c r="B232" s="258" t="s">
        <v>38</v>
      </c>
      <c r="C232" s="435" t="s">
        <v>1548</v>
      </c>
      <c r="D232" s="29" t="s">
        <v>1571</v>
      </c>
      <c r="E232" s="260" t="s">
        <v>1549</v>
      </c>
      <c r="F232" s="29" t="s">
        <v>836</v>
      </c>
      <c r="G232" s="261">
        <v>43318</v>
      </c>
      <c r="H232" s="261">
        <v>43339</v>
      </c>
      <c r="I232" s="262"/>
      <c r="J232" s="263"/>
      <c r="K232" s="263" t="s">
        <v>1344</v>
      </c>
      <c r="L232" s="35" t="s">
        <v>13</v>
      </c>
      <c r="M232" s="260"/>
      <c r="N232" s="19" t="s">
        <v>871</v>
      </c>
      <c r="O232" s="207">
        <f t="shared" si="15"/>
        <v>32</v>
      </c>
      <c r="P232" s="263"/>
      <c r="Q232" s="259" t="s">
        <v>25</v>
      </c>
      <c r="R232" s="258" t="s">
        <v>7</v>
      </c>
      <c r="S232" s="162"/>
      <c r="T232" s="302" t="s">
        <v>1225</v>
      </c>
      <c r="U232" s="171"/>
      <c r="V232" s="32"/>
      <c r="W232" s="33"/>
      <c r="X232" s="33"/>
      <c r="Y232" s="9"/>
      <c r="Z232" s="9"/>
    </row>
    <row r="233" spans="1:26" ht="42.75" hidden="1" x14ac:dyDescent="0.25">
      <c r="A233" s="35">
        <v>232</v>
      </c>
      <c r="B233" s="292" t="s">
        <v>38</v>
      </c>
      <c r="C233" s="292" t="s">
        <v>1551</v>
      </c>
      <c r="D233" s="293"/>
      <c r="E233" s="294" t="s">
        <v>1550</v>
      </c>
      <c r="F233" s="295" t="s">
        <v>1552</v>
      </c>
      <c r="G233" s="296">
        <v>43319</v>
      </c>
      <c r="H233" s="296">
        <v>43340</v>
      </c>
      <c r="I233" s="297">
        <v>43328</v>
      </c>
      <c r="J233" s="215">
        <f>NETWORKDAYS(Table2[[#This Row],[Start Date]],Table2[[#This Row],[Resolution Date]])</f>
        <v>8</v>
      </c>
      <c r="K233" s="298" t="s">
        <v>14</v>
      </c>
      <c r="L233" s="212" t="s">
        <v>13</v>
      </c>
      <c r="M233" s="264" t="s">
        <v>1568</v>
      </c>
      <c r="N233" s="299" t="s">
        <v>704</v>
      </c>
      <c r="O233" s="300">
        <f t="shared" si="15"/>
        <v>32</v>
      </c>
      <c r="P233" s="298"/>
      <c r="Q233" s="293" t="s">
        <v>25</v>
      </c>
      <c r="R233" s="292" t="s">
        <v>7</v>
      </c>
      <c r="S233" s="301" t="s">
        <v>257</v>
      </c>
      <c r="T233" s="298" t="s">
        <v>1211</v>
      </c>
      <c r="U233" s="171"/>
      <c r="V233" s="32"/>
      <c r="W233" s="33"/>
      <c r="X233" s="33"/>
      <c r="Y233" s="9"/>
      <c r="Z233" s="9"/>
    </row>
    <row r="234" spans="1:26" ht="171" hidden="1" x14ac:dyDescent="0.25">
      <c r="A234" s="35">
        <v>233</v>
      </c>
      <c r="B234" s="253" t="s">
        <v>38</v>
      </c>
      <c r="C234" s="281" t="s">
        <v>1553</v>
      </c>
      <c r="D234" s="254"/>
      <c r="E234" s="255" t="s">
        <v>1554</v>
      </c>
      <c r="F234" s="136" t="s">
        <v>836</v>
      </c>
      <c r="G234" s="252">
        <v>43320</v>
      </c>
      <c r="H234" s="252">
        <v>43341</v>
      </c>
      <c r="I234" s="256">
        <v>43325</v>
      </c>
      <c r="J234" s="174">
        <f>NETWORKDAYS(Table2[[#This Row],[Start Date]],Table2[[#This Row],[Resolution Date]])</f>
        <v>4</v>
      </c>
      <c r="K234" s="257" t="s">
        <v>14</v>
      </c>
      <c r="L234" s="35" t="s">
        <v>13</v>
      </c>
      <c r="M234" s="125" t="s">
        <v>1565</v>
      </c>
      <c r="N234" s="131" t="s">
        <v>704</v>
      </c>
      <c r="O234" s="223">
        <f t="shared" si="15"/>
        <v>32</v>
      </c>
      <c r="P234" s="257"/>
      <c r="Q234" s="254" t="s">
        <v>25</v>
      </c>
      <c r="R234" s="253" t="s">
        <v>7</v>
      </c>
      <c r="S234" s="224"/>
      <c r="T234" s="257"/>
      <c r="U234" s="171"/>
      <c r="V234" s="32"/>
      <c r="W234" s="33"/>
      <c r="X234" s="33"/>
      <c r="Y234" s="9"/>
      <c r="Z234" s="9"/>
    </row>
    <row r="235" spans="1:26" ht="85.5" hidden="1" x14ac:dyDescent="0.25">
      <c r="A235" s="35">
        <v>234</v>
      </c>
      <c r="B235" s="253" t="s">
        <v>38</v>
      </c>
      <c r="C235" s="303" t="s">
        <v>1555</v>
      </c>
      <c r="D235" s="269"/>
      <c r="E235" s="125" t="s">
        <v>1556</v>
      </c>
      <c r="F235" s="269" t="s">
        <v>834</v>
      </c>
      <c r="G235" s="252">
        <v>43321</v>
      </c>
      <c r="H235" s="252">
        <v>43342</v>
      </c>
      <c r="I235" s="271">
        <v>43326</v>
      </c>
      <c r="J235" s="174">
        <f>NETWORKDAYS(Table2[[#This Row],[Start Date]],Table2[[#This Row],[Resolution Date]])</f>
        <v>4</v>
      </c>
      <c r="K235" s="272" t="s">
        <v>14</v>
      </c>
      <c r="L235" s="35" t="s">
        <v>13</v>
      </c>
      <c r="M235" s="270" t="s">
        <v>1566</v>
      </c>
      <c r="N235" s="131" t="s">
        <v>871</v>
      </c>
      <c r="O235" s="223">
        <f t="shared" ref="O235:O240" si="16">WEEKNUM(G235,1)</f>
        <v>32</v>
      </c>
      <c r="P235" s="272"/>
      <c r="Q235" s="269" t="s">
        <v>25</v>
      </c>
      <c r="R235" s="268" t="s">
        <v>7</v>
      </c>
      <c r="S235" s="224"/>
      <c r="T235" s="272"/>
      <c r="U235" s="171"/>
      <c r="V235" s="32"/>
      <c r="W235" s="33"/>
      <c r="X235" s="33"/>
      <c r="Y235" s="9"/>
      <c r="Z235" s="9"/>
    </row>
    <row r="236" spans="1:26" ht="30.75" hidden="1" customHeight="1" x14ac:dyDescent="0.25">
      <c r="A236" s="35">
        <v>235</v>
      </c>
      <c r="B236" s="253" t="s">
        <v>38</v>
      </c>
      <c r="C236" s="281" t="s">
        <v>1557</v>
      </c>
      <c r="D236" s="136"/>
      <c r="E236" s="125" t="s">
        <v>1558</v>
      </c>
      <c r="F236" s="136" t="s">
        <v>1552</v>
      </c>
      <c r="G236" s="252">
        <v>43322</v>
      </c>
      <c r="H236" s="252">
        <v>43343</v>
      </c>
      <c r="I236" s="271">
        <v>43329</v>
      </c>
      <c r="J236" s="174">
        <f>NETWORKDAYS(Table2[[#This Row],[Start Date]],Table2[[#This Row],[Resolution Date]])</f>
        <v>6</v>
      </c>
      <c r="K236" s="272" t="s">
        <v>14</v>
      </c>
      <c r="L236" s="35" t="s">
        <v>13</v>
      </c>
      <c r="M236" s="2" t="s">
        <v>1533</v>
      </c>
      <c r="N236" s="131" t="s">
        <v>1559</v>
      </c>
      <c r="O236" s="223">
        <f t="shared" si="16"/>
        <v>32</v>
      </c>
      <c r="P236" s="138"/>
      <c r="Q236" s="136" t="s">
        <v>25</v>
      </c>
      <c r="R236" s="139" t="s">
        <v>7</v>
      </c>
      <c r="S236" s="224"/>
      <c r="T236" s="138"/>
      <c r="U236" s="171"/>
      <c r="V236" s="32"/>
      <c r="W236" s="33"/>
      <c r="X236" s="33"/>
      <c r="Y236" s="9"/>
      <c r="Z236" s="9"/>
    </row>
    <row r="237" spans="1:26" ht="31.5" hidden="1" customHeight="1" x14ac:dyDescent="0.25">
      <c r="A237" s="35">
        <v>236</v>
      </c>
      <c r="B237" s="253" t="s">
        <v>37</v>
      </c>
      <c r="C237" s="281" t="s">
        <v>1560</v>
      </c>
      <c r="D237" s="269"/>
      <c r="E237" s="270" t="s">
        <v>1561</v>
      </c>
      <c r="F237" s="269" t="s">
        <v>836</v>
      </c>
      <c r="G237" s="252">
        <v>43325</v>
      </c>
      <c r="H237" s="252">
        <v>43346</v>
      </c>
      <c r="I237" s="271">
        <v>43325</v>
      </c>
      <c r="J237" s="174">
        <f>NETWORKDAYS(Table2[[#This Row],[Start Date]],Table2[[#This Row],[Resolution Date]])</f>
        <v>1</v>
      </c>
      <c r="K237" s="272" t="s">
        <v>14</v>
      </c>
      <c r="L237" s="35" t="s">
        <v>24</v>
      </c>
      <c r="M237" s="270" t="s">
        <v>1563</v>
      </c>
      <c r="N237" s="131" t="s">
        <v>906</v>
      </c>
      <c r="O237" s="223">
        <f t="shared" si="16"/>
        <v>33</v>
      </c>
      <c r="P237" s="272"/>
      <c r="Q237" s="269" t="s">
        <v>25</v>
      </c>
      <c r="R237" s="268" t="s">
        <v>7</v>
      </c>
      <c r="S237" s="224"/>
      <c r="T237" s="272"/>
      <c r="U237" s="171"/>
      <c r="V237" s="32"/>
      <c r="W237" s="33"/>
      <c r="X237" s="33"/>
      <c r="Y237" s="9"/>
      <c r="Z237" s="9"/>
    </row>
    <row r="238" spans="1:26" s="44" customFormat="1" ht="71.25" hidden="1" x14ac:dyDescent="0.25">
      <c r="A238" s="35">
        <v>237</v>
      </c>
      <c r="B238" s="269" t="s">
        <v>38</v>
      </c>
      <c r="C238" s="281" t="s">
        <v>1572</v>
      </c>
      <c r="D238" s="269"/>
      <c r="E238" s="270" t="s">
        <v>1562</v>
      </c>
      <c r="F238" s="269" t="s">
        <v>1564</v>
      </c>
      <c r="G238" s="252">
        <v>43325</v>
      </c>
      <c r="H238" s="252">
        <v>43346</v>
      </c>
      <c r="I238" s="271">
        <v>43326</v>
      </c>
      <c r="J238" s="174">
        <f>NETWORKDAYS(Table2[[#This Row],[Start Date]],Table2[[#This Row],[Resolution Date]])</f>
        <v>2</v>
      </c>
      <c r="K238" s="272" t="s">
        <v>14</v>
      </c>
      <c r="L238" s="29" t="s">
        <v>13</v>
      </c>
      <c r="M238" s="270" t="s">
        <v>1567</v>
      </c>
      <c r="N238" s="131" t="s">
        <v>704</v>
      </c>
      <c r="O238" s="291">
        <f t="shared" si="16"/>
        <v>33</v>
      </c>
      <c r="P238" s="272"/>
      <c r="Q238" s="269" t="s">
        <v>25</v>
      </c>
      <c r="R238" s="269" t="s">
        <v>7</v>
      </c>
      <c r="S238" s="224"/>
      <c r="T238" s="272"/>
      <c r="U238" s="171"/>
      <c r="V238" s="32"/>
      <c r="W238" s="32"/>
      <c r="X238" s="32"/>
    </row>
    <row r="239" spans="1:26" ht="28.5" hidden="1" customHeight="1" x14ac:dyDescent="0.25">
      <c r="A239" s="35">
        <v>238</v>
      </c>
      <c r="B239" s="268" t="s">
        <v>37</v>
      </c>
      <c r="C239" s="136" t="s">
        <v>1574</v>
      </c>
      <c r="D239" s="29" t="s">
        <v>1623</v>
      </c>
      <c r="E239" s="125" t="s">
        <v>1575</v>
      </c>
      <c r="F239" s="269" t="s">
        <v>836</v>
      </c>
      <c r="G239" s="304">
        <v>43334</v>
      </c>
      <c r="H239" s="304">
        <v>43356</v>
      </c>
      <c r="I239" s="271">
        <v>43360</v>
      </c>
      <c r="J239" s="174">
        <f>NETWORKDAYS(Table2[[#This Row],[Start Date]],Table2[[#This Row],[Resolution Date]])</f>
        <v>19</v>
      </c>
      <c r="K239" s="272" t="s">
        <v>14</v>
      </c>
      <c r="L239" s="305" t="s">
        <v>13</v>
      </c>
      <c r="M239" s="432" t="s">
        <v>1625</v>
      </c>
      <c r="N239" s="131" t="s">
        <v>906</v>
      </c>
      <c r="O239" s="291">
        <f t="shared" si="16"/>
        <v>34</v>
      </c>
      <c r="P239" s="272"/>
      <c r="Q239" s="259" t="s">
        <v>25</v>
      </c>
      <c r="R239" s="268" t="s">
        <v>7</v>
      </c>
      <c r="S239" s="272"/>
      <c r="T239" s="272"/>
    </row>
    <row r="240" spans="1:26" ht="114" hidden="1" x14ac:dyDescent="0.25">
      <c r="A240" s="35">
        <v>239</v>
      </c>
      <c r="B240" s="340" t="s">
        <v>38</v>
      </c>
      <c r="C240" s="275" t="s">
        <v>1578</v>
      </c>
      <c r="D240" s="29" t="s">
        <v>1531</v>
      </c>
      <c r="E240" s="341" t="s">
        <v>1577</v>
      </c>
      <c r="F240" s="29" t="s">
        <v>1525</v>
      </c>
      <c r="G240" s="337">
        <v>43336</v>
      </c>
      <c r="H240" s="337">
        <v>43357</v>
      </c>
      <c r="I240" s="332">
        <v>43367</v>
      </c>
      <c r="J240" s="174">
        <f>NETWORKDAYS(Table2[[#This Row],[Start Date]],Table2[[#This Row],[Resolution Date]])</f>
        <v>22</v>
      </c>
      <c r="K240" s="338" t="s">
        <v>14</v>
      </c>
      <c r="L240" s="339" t="s">
        <v>13</v>
      </c>
      <c r="M240" s="180" t="s">
        <v>1660</v>
      </c>
      <c r="N240" s="19" t="s">
        <v>776</v>
      </c>
      <c r="O240" s="334">
        <f t="shared" si="16"/>
        <v>34</v>
      </c>
      <c r="P240" s="272"/>
      <c r="Q240" s="259" t="s">
        <v>25</v>
      </c>
      <c r="R240" s="268" t="s">
        <v>7</v>
      </c>
      <c r="S240" s="272"/>
      <c r="T240" s="272" t="s">
        <v>1579</v>
      </c>
    </row>
    <row r="241" spans="1:20" ht="23.25" hidden="1" customHeight="1" x14ac:dyDescent="0.25">
      <c r="A241" s="35">
        <v>240</v>
      </c>
      <c r="B241" s="268" t="s">
        <v>38</v>
      </c>
      <c r="C241" s="136" t="s">
        <v>1580</v>
      </c>
      <c r="D241" s="136"/>
      <c r="E241" s="125" t="s">
        <v>1581</v>
      </c>
      <c r="F241" s="136" t="s">
        <v>1506</v>
      </c>
      <c r="G241" s="304">
        <v>43336</v>
      </c>
      <c r="H241" s="304">
        <v>43357</v>
      </c>
      <c r="I241" s="304">
        <v>43350</v>
      </c>
      <c r="J241" s="37">
        <f>NETWORKDAYS(Table2[[#This Row],[Start Date]],Table2[[#This Row],[Resolution Date]])</f>
        <v>11</v>
      </c>
      <c r="K241" s="138" t="s">
        <v>14</v>
      </c>
      <c r="L241" s="305" t="s">
        <v>13</v>
      </c>
      <c r="M241" s="264"/>
      <c r="N241" s="131" t="s">
        <v>1559</v>
      </c>
      <c r="O241" s="291">
        <f t="shared" ref="O241:O246" si="17">WEEKNUM(G241,1)</f>
        <v>34</v>
      </c>
      <c r="P241" s="138"/>
      <c r="Q241" s="259" t="s">
        <v>25</v>
      </c>
      <c r="R241" s="268" t="s">
        <v>7</v>
      </c>
      <c r="S241" s="138"/>
      <c r="T241" s="138" t="s">
        <v>1593</v>
      </c>
    </row>
    <row r="242" spans="1:20" ht="30.75" hidden="1" customHeight="1" x14ac:dyDescent="0.25">
      <c r="A242" s="35">
        <v>241</v>
      </c>
      <c r="B242" s="268" t="s">
        <v>37</v>
      </c>
      <c r="C242" s="136" t="s">
        <v>1582</v>
      </c>
      <c r="D242" s="269"/>
      <c r="E242" s="270" t="s">
        <v>1583</v>
      </c>
      <c r="F242" s="269" t="s">
        <v>1544</v>
      </c>
      <c r="G242" s="304">
        <v>43335</v>
      </c>
      <c r="H242" s="304">
        <v>43356</v>
      </c>
      <c r="I242" s="271">
        <v>43343</v>
      </c>
      <c r="J242" s="174">
        <f>NETWORKDAYS(Table2[[#This Row],[Start Date]],Table2[[#This Row],[Resolution Date]])</f>
        <v>7</v>
      </c>
      <c r="K242" s="272" t="s">
        <v>14</v>
      </c>
      <c r="L242" s="305" t="s">
        <v>13</v>
      </c>
      <c r="M242" s="270"/>
      <c r="N242" s="131" t="s">
        <v>906</v>
      </c>
      <c r="O242" s="291">
        <f t="shared" si="17"/>
        <v>34</v>
      </c>
      <c r="P242" s="272"/>
      <c r="Q242" s="259" t="s">
        <v>25</v>
      </c>
      <c r="R242" s="268" t="s">
        <v>7</v>
      </c>
      <c r="S242" s="272"/>
      <c r="T242" s="272" t="s">
        <v>1211</v>
      </c>
    </row>
    <row r="243" spans="1:20" ht="54" customHeight="1" x14ac:dyDescent="0.25">
      <c r="A243" s="35">
        <v>242</v>
      </c>
      <c r="B243" s="268" t="s">
        <v>37</v>
      </c>
      <c r="C243" s="136" t="s">
        <v>1585</v>
      </c>
      <c r="D243" s="29" t="s">
        <v>1633</v>
      </c>
      <c r="E243" s="328" t="s">
        <v>1586</v>
      </c>
      <c r="F243" s="136" t="s">
        <v>1544</v>
      </c>
      <c r="G243" s="304">
        <v>43340</v>
      </c>
      <c r="H243" s="304">
        <v>43361</v>
      </c>
      <c r="I243" s="137"/>
      <c r="J243" s="138"/>
      <c r="K243" s="138" t="s">
        <v>1344</v>
      </c>
      <c r="L243" s="305" t="s">
        <v>13</v>
      </c>
      <c r="M243" s="432"/>
      <c r="N243" s="131" t="s">
        <v>906</v>
      </c>
      <c r="O243" s="291">
        <f t="shared" si="17"/>
        <v>35</v>
      </c>
      <c r="P243" s="138"/>
      <c r="Q243" s="259" t="s">
        <v>25</v>
      </c>
      <c r="R243" s="268" t="s">
        <v>7</v>
      </c>
      <c r="S243" s="138"/>
      <c r="T243" s="138" t="s">
        <v>1211</v>
      </c>
    </row>
    <row r="244" spans="1:20" ht="87.75" hidden="1" customHeight="1" x14ac:dyDescent="0.25">
      <c r="A244" s="35">
        <v>243</v>
      </c>
      <c r="B244" s="268" t="s">
        <v>37</v>
      </c>
      <c r="C244" s="136" t="s">
        <v>1587</v>
      </c>
      <c r="D244" s="136" t="s">
        <v>1624</v>
      </c>
      <c r="E244" s="270" t="s">
        <v>1588</v>
      </c>
      <c r="F244" s="136" t="s">
        <v>1609</v>
      </c>
      <c r="G244" s="304">
        <v>43340</v>
      </c>
      <c r="H244" s="304">
        <v>43361</v>
      </c>
      <c r="I244" s="271">
        <v>43360</v>
      </c>
      <c r="J244" s="174">
        <f>NETWORKDAYS(Table2[[#This Row],[Start Date]],Table2[[#This Row],[Resolution Date]])</f>
        <v>15</v>
      </c>
      <c r="K244" s="138" t="s">
        <v>14</v>
      </c>
      <c r="L244" s="305" t="s">
        <v>13</v>
      </c>
      <c r="M244" s="180" t="s">
        <v>1634</v>
      </c>
      <c r="N244" s="131" t="s">
        <v>906</v>
      </c>
      <c r="O244" s="291">
        <f t="shared" si="17"/>
        <v>35</v>
      </c>
      <c r="P244" s="272"/>
      <c r="Q244" s="259" t="s">
        <v>25</v>
      </c>
      <c r="R244" s="268" t="s">
        <v>7</v>
      </c>
      <c r="S244" s="272"/>
      <c r="T244" s="272" t="s">
        <v>1211</v>
      </c>
    </row>
    <row r="245" spans="1:20" ht="22.5" hidden="1" customHeight="1" x14ac:dyDescent="0.25">
      <c r="A245" s="35">
        <v>244</v>
      </c>
      <c r="B245" s="268" t="s">
        <v>38</v>
      </c>
      <c r="C245" s="136" t="s">
        <v>1589</v>
      </c>
      <c r="D245" s="269"/>
      <c r="E245" s="270" t="s">
        <v>1590</v>
      </c>
      <c r="F245" s="269" t="s">
        <v>862</v>
      </c>
      <c r="G245" s="304">
        <v>43340</v>
      </c>
      <c r="H245" s="304">
        <v>43361</v>
      </c>
      <c r="I245" s="271">
        <v>43353</v>
      </c>
      <c r="J245" s="37">
        <f>NETWORKDAYS(Table2[[#This Row],[Start Date]],Table2[[#This Row],[Resolution Date]])</f>
        <v>10</v>
      </c>
      <c r="K245" s="272" t="s">
        <v>14</v>
      </c>
      <c r="L245" s="305" t="s">
        <v>13</v>
      </c>
      <c r="M245" s="270"/>
      <c r="N245" s="131" t="s">
        <v>1591</v>
      </c>
      <c r="O245" s="291">
        <f t="shared" si="17"/>
        <v>35</v>
      </c>
      <c r="P245" s="272"/>
      <c r="Q245" s="259" t="s">
        <v>25</v>
      </c>
      <c r="R245" s="268" t="s">
        <v>7</v>
      </c>
      <c r="S245" s="272"/>
      <c r="T245" s="272"/>
    </row>
    <row r="246" spans="1:20" ht="21.75" hidden="1" customHeight="1" x14ac:dyDescent="0.25">
      <c r="A246" s="35">
        <v>245</v>
      </c>
      <c r="B246" s="268" t="s">
        <v>38</v>
      </c>
      <c r="C246" s="136" t="s">
        <v>1602</v>
      </c>
      <c r="D246" s="269"/>
      <c r="E246" s="270" t="s">
        <v>1592</v>
      </c>
      <c r="F246" s="136" t="s">
        <v>1506</v>
      </c>
      <c r="G246" s="304">
        <v>43342</v>
      </c>
      <c r="H246" s="304">
        <v>43363</v>
      </c>
      <c r="I246" s="271">
        <v>43346</v>
      </c>
      <c r="J246" s="174">
        <f>NETWORKDAYS(Table2[[#This Row],[Start Date]],Table2[[#This Row],[Resolution Date]])</f>
        <v>3</v>
      </c>
      <c r="K246" s="272" t="s">
        <v>14</v>
      </c>
      <c r="L246" s="305" t="s">
        <v>13</v>
      </c>
      <c r="M246" s="270"/>
      <c r="N246" s="131" t="s">
        <v>1559</v>
      </c>
      <c r="O246" s="291">
        <f t="shared" si="17"/>
        <v>35</v>
      </c>
      <c r="P246" s="272"/>
      <c r="Q246" s="259" t="s">
        <v>25</v>
      </c>
      <c r="R246" s="268" t="s">
        <v>7</v>
      </c>
      <c r="S246" s="272"/>
      <c r="T246" s="272" t="s">
        <v>1593</v>
      </c>
    </row>
    <row r="247" spans="1:20" ht="21" hidden="1" customHeight="1" x14ac:dyDescent="0.25">
      <c r="A247" s="35">
        <v>246</v>
      </c>
      <c r="B247" s="268" t="s">
        <v>38</v>
      </c>
      <c r="C247" s="136" t="s">
        <v>1594</v>
      </c>
      <c r="D247" s="309"/>
      <c r="E247" s="310" t="s">
        <v>1595</v>
      </c>
      <c r="F247" s="309" t="s">
        <v>862</v>
      </c>
      <c r="G247" s="304">
        <v>43343</v>
      </c>
      <c r="H247" s="304">
        <v>43364</v>
      </c>
      <c r="I247" s="271">
        <v>43346</v>
      </c>
      <c r="J247" s="174">
        <f>NETWORKDAYS(Table2[[#This Row],[Start Date]],Table2[[#This Row],[Resolution Date]])</f>
        <v>2</v>
      </c>
      <c r="K247" s="307" t="s">
        <v>14</v>
      </c>
      <c r="L247" s="312" t="s">
        <v>13</v>
      </c>
      <c r="M247" s="310"/>
      <c r="N247" s="131" t="s">
        <v>700</v>
      </c>
      <c r="O247" s="291">
        <f t="shared" ref="O247:O252" si="18">WEEKNUM(G247,1)</f>
        <v>35</v>
      </c>
      <c r="P247" s="307"/>
      <c r="Q247" s="259" t="s">
        <v>25</v>
      </c>
      <c r="R247" s="268" t="s">
        <v>7</v>
      </c>
      <c r="S247" s="307"/>
      <c r="T247" s="307" t="s">
        <v>1211</v>
      </c>
    </row>
    <row r="248" spans="1:20" ht="71.25" x14ac:dyDescent="0.25">
      <c r="A248" s="35">
        <v>247</v>
      </c>
      <c r="B248" s="308" t="s">
        <v>38</v>
      </c>
      <c r="C248" s="436" t="s">
        <v>1601</v>
      </c>
      <c r="D248" s="309"/>
      <c r="E248" s="310" t="s">
        <v>1596</v>
      </c>
      <c r="F248" s="136" t="s">
        <v>1606</v>
      </c>
      <c r="G248" s="313">
        <v>43343</v>
      </c>
      <c r="H248" s="313">
        <v>43357</v>
      </c>
      <c r="I248" s="311"/>
      <c r="J248" s="307"/>
      <c r="K248" s="307" t="s">
        <v>48</v>
      </c>
      <c r="L248" s="312" t="s">
        <v>13</v>
      </c>
      <c r="M248" s="432"/>
      <c r="N248" s="131" t="s">
        <v>776</v>
      </c>
      <c r="O248" s="291">
        <f t="shared" si="18"/>
        <v>35</v>
      </c>
      <c r="P248" s="307"/>
      <c r="Q248" s="259" t="s">
        <v>26</v>
      </c>
      <c r="R248" s="340" t="s">
        <v>7</v>
      </c>
      <c r="S248" s="307"/>
      <c r="T248" s="307"/>
    </row>
    <row r="249" spans="1:20" ht="99.75" hidden="1" x14ac:dyDescent="0.25">
      <c r="A249" s="35">
        <v>248</v>
      </c>
      <c r="B249" s="308" t="s">
        <v>37</v>
      </c>
      <c r="C249" s="136" t="s">
        <v>1597</v>
      </c>
      <c r="D249" s="309"/>
      <c r="E249" s="125" t="s">
        <v>1598</v>
      </c>
      <c r="F249" s="136" t="s">
        <v>1141</v>
      </c>
      <c r="G249" s="313">
        <v>43347</v>
      </c>
      <c r="H249" s="313">
        <v>43369</v>
      </c>
      <c r="I249" s="146">
        <v>43357</v>
      </c>
      <c r="J249" s="37">
        <f>NETWORKDAYS(Table2[[#This Row],[Start Date]],Table2[[#This Row],[Resolution Date]])</f>
        <v>9</v>
      </c>
      <c r="K249" s="307" t="s">
        <v>14</v>
      </c>
      <c r="L249" s="312" t="s">
        <v>13</v>
      </c>
      <c r="M249" s="2" t="s">
        <v>1619</v>
      </c>
      <c r="N249" s="131" t="s">
        <v>906</v>
      </c>
      <c r="O249" s="291">
        <f t="shared" si="18"/>
        <v>36</v>
      </c>
      <c r="P249" s="25" t="b">
        <v>0</v>
      </c>
      <c r="Q249" s="29" t="s">
        <v>25</v>
      </c>
      <c r="R249" s="139" t="s">
        <v>7</v>
      </c>
      <c r="S249" s="307"/>
      <c r="T249" s="138" t="s">
        <v>1620</v>
      </c>
    </row>
    <row r="250" spans="1:20" ht="42.75" hidden="1" x14ac:dyDescent="0.25">
      <c r="A250" s="35">
        <v>249</v>
      </c>
      <c r="B250" s="308" t="s">
        <v>38</v>
      </c>
      <c r="C250" s="136" t="s">
        <v>1599</v>
      </c>
      <c r="D250" s="309"/>
      <c r="E250" s="310" t="s">
        <v>1600</v>
      </c>
      <c r="F250" s="309"/>
      <c r="G250" s="313">
        <v>43348</v>
      </c>
      <c r="H250" s="313">
        <v>43369</v>
      </c>
      <c r="I250" s="313">
        <v>43350</v>
      </c>
      <c r="J250" s="37">
        <f>NETWORKDAYS(Table2[[#This Row],[Start Date]],Table2[[#This Row],[Resolution Date]])</f>
        <v>3</v>
      </c>
      <c r="K250" s="307" t="s">
        <v>14</v>
      </c>
      <c r="L250" s="312" t="s">
        <v>13</v>
      </c>
      <c r="M250" s="310"/>
      <c r="N250" s="131" t="s">
        <v>1117</v>
      </c>
      <c r="O250" s="291">
        <f t="shared" si="18"/>
        <v>36</v>
      </c>
      <c r="P250" s="307"/>
      <c r="Q250" s="259" t="s">
        <v>25</v>
      </c>
      <c r="R250" s="268" t="s">
        <v>7</v>
      </c>
      <c r="S250" s="307"/>
      <c r="T250" s="307"/>
    </row>
    <row r="251" spans="1:20" ht="128.25" hidden="1" x14ac:dyDescent="0.25">
      <c r="A251" s="35">
        <v>250</v>
      </c>
      <c r="B251" s="308" t="s">
        <v>38</v>
      </c>
      <c r="C251" s="309" t="s">
        <v>1604</v>
      </c>
      <c r="D251" s="309"/>
      <c r="E251" s="310" t="s">
        <v>1603</v>
      </c>
      <c r="F251" s="309" t="s">
        <v>836</v>
      </c>
      <c r="G251" s="313">
        <v>43349</v>
      </c>
      <c r="H251" s="313">
        <v>43355</v>
      </c>
      <c r="I251" s="313">
        <v>43349</v>
      </c>
      <c r="J251" s="174">
        <f>NETWORKDAYS(Table2[[#This Row],[Start Date]],Table2[[#This Row],[Resolution Date]])</f>
        <v>1</v>
      </c>
      <c r="K251" s="307" t="s">
        <v>14</v>
      </c>
      <c r="L251" s="312" t="s">
        <v>24</v>
      </c>
      <c r="M251" s="310"/>
      <c r="N251" s="131" t="s">
        <v>1605</v>
      </c>
      <c r="O251" s="291">
        <f t="shared" si="18"/>
        <v>36</v>
      </c>
      <c r="P251" s="307"/>
      <c r="Q251" s="29" t="s">
        <v>25</v>
      </c>
      <c r="R251" s="308" t="s">
        <v>7</v>
      </c>
      <c r="S251" s="307"/>
      <c r="T251" s="307"/>
    </row>
    <row r="252" spans="1:20" ht="71.25" hidden="1" x14ac:dyDescent="0.25">
      <c r="A252" s="35">
        <v>251</v>
      </c>
      <c r="B252" s="308" t="s">
        <v>37</v>
      </c>
      <c r="C252" s="136" t="s">
        <v>1607</v>
      </c>
      <c r="D252" s="136"/>
      <c r="E252" s="125" t="s">
        <v>1608</v>
      </c>
      <c r="F252" s="136" t="s">
        <v>1141</v>
      </c>
      <c r="G252" s="313">
        <v>43354</v>
      </c>
      <c r="H252" s="313">
        <v>43375</v>
      </c>
      <c r="I252" s="313">
        <v>43362</v>
      </c>
      <c r="J252" s="174">
        <f>NETWORKDAYS(Table2[[#This Row],[Start Date]],Table2[[#This Row],[Resolution Date]])</f>
        <v>7</v>
      </c>
      <c r="K252" s="138" t="s">
        <v>14</v>
      </c>
      <c r="L252" s="314" t="s">
        <v>13</v>
      </c>
      <c r="M252" s="432" t="s">
        <v>1635</v>
      </c>
      <c r="N252" s="131" t="s">
        <v>906</v>
      </c>
      <c r="O252" s="291">
        <f t="shared" si="18"/>
        <v>37</v>
      </c>
      <c r="P252" s="138"/>
      <c r="Q252" s="29" t="s">
        <v>25</v>
      </c>
      <c r="R252" s="139" t="s">
        <v>7</v>
      </c>
      <c r="S252" s="138"/>
      <c r="T252" s="138"/>
    </row>
    <row r="253" spans="1:20" ht="42.75" hidden="1" x14ac:dyDescent="0.25">
      <c r="A253" s="35">
        <v>252</v>
      </c>
      <c r="B253" s="308" t="s">
        <v>38</v>
      </c>
      <c r="C253" s="317" t="s">
        <v>1610</v>
      </c>
      <c r="D253" s="317"/>
      <c r="E253" s="318" t="s">
        <v>1611</v>
      </c>
      <c r="F253" s="317" t="s">
        <v>836</v>
      </c>
      <c r="G253" s="313">
        <v>43354</v>
      </c>
      <c r="H253" s="313">
        <v>43375</v>
      </c>
      <c r="I253" s="313">
        <v>43355</v>
      </c>
      <c r="J253" s="174">
        <f>NETWORKDAYS(Table2[[#This Row],[Start Date]],Table2[[#This Row],[Resolution Date]])</f>
        <v>2</v>
      </c>
      <c r="K253" s="315" t="s">
        <v>14</v>
      </c>
      <c r="L253" s="319" t="s">
        <v>13</v>
      </c>
      <c r="M253" s="327" t="s">
        <v>1612</v>
      </c>
      <c r="N253" s="313" t="s">
        <v>704</v>
      </c>
      <c r="O253" s="291">
        <f t="shared" ref="O253:O258" si="19">WEEKNUM(G253,1)</f>
        <v>37</v>
      </c>
      <c r="P253" s="315" t="b">
        <v>0</v>
      </c>
      <c r="Q253" s="29" t="s">
        <v>25</v>
      </c>
      <c r="R253" s="316" t="s">
        <v>7</v>
      </c>
      <c r="S253" s="315"/>
      <c r="T253" s="315"/>
    </row>
    <row r="254" spans="1:20" ht="28.5" hidden="1" x14ac:dyDescent="0.25">
      <c r="A254" s="20">
        <v>253</v>
      </c>
      <c r="B254" s="361" t="s">
        <v>37</v>
      </c>
      <c r="C254" s="360" t="s">
        <v>1613</v>
      </c>
      <c r="D254" s="360"/>
      <c r="E254" s="328" t="s">
        <v>1614</v>
      </c>
      <c r="F254" s="136" t="s">
        <v>1630</v>
      </c>
      <c r="G254" s="313">
        <v>43355</v>
      </c>
      <c r="H254" s="313">
        <v>43376</v>
      </c>
      <c r="I254" s="137" t="s">
        <v>1725</v>
      </c>
      <c r="J254" s="37"/>
      <c r="K254" s="138" t="s">
        <v>14</v>
      </c>
      <c r="L254" s="314" t="s">
        <v>13</v>
      </c>
      <c r="M254" s="432" t="s">
        <v>1727</v>
      </c>
      <c r="N254" s="131" t="s">
        <v>906</v>
      </c>
      <c r="O254" s="291">
        <f t="shared" si="19"/>
        <v>37</v>
      </c>
      <c r="P254" s="138"/>
      <c r="Q254" s="29" t="s">
        <v>25</v>
      </c>
      <c r="R254" s="316" t="s">
        <v>7</v>
      </c>
      <c r="S254" s="138"/>
      <c r="T254" s="138"/>
    </row>
    <row r="255" spans="1:20" ht="28.5" hidden="1" x14ac:dyDescent="0.25">
      <c r="A255" s="35">
        <v>254</v>
      </c>
      <c r="B255" s="139" t="s">
        <v>37</v>
      </c>
      <c r="C255" s="136" t="s">
        <v>1615</v>
      </c>
      <c r="D255" s="136"/>
      <c r="E255" s="125" t="s">
        <v>1616</v>
      </c>
      <c r="F255" s="136" t="s">
        <v>836</v>
      </c>
      <c r="G255" s="313">
        <v>43356</v>
      </c>
      <c r="H255" s="313">
        <v>43356</v>
      </c>
      <c r="I255" s="313">
        <v>43356</v>
      </c>
      <c r="J255" s="174">
        <f>NETWORKDAYS(Table2[[#This Row],[Start Date]],Table2[[#This Row],[Resolution Date]])</f>
        <v>1</v>
      </c>
      <c r="K255" s="138" t="s">
        <v>14</v>
      </c>
      <c r="L255" s="314" t="s">
        <v>12</v>
      </c>
      <c r="M255" s="318" t="s">
        <v>1612</v>
      </c>
      <c r="N255" s="131" t="s">
        <v>906</v>
      </c>
      <c r="O255" s="291">
        <f t="shared" si="19"/>
        <v>37</v>
      </c>
      <c r="P255" s="315" t="b">
        <v>0</v>
      </c>
      <c r="Q255" s="29" t="s">
        <v>25</v>
      </c>
      <c r="R255" s="139" t="s">
        <v>7</v>
      </c>
      <c r="S255" s="138"/>
      <c r="T255" s="138"/>
    </row>
    <row r="256" spans="1:20" ht="28.5" hidden="1" x14ac:dyDescent="0.25">
      <c r="A256" s="35">
        <v>255</v>
      </c>
      <c r="B256" s="308" t="s">
        <v>38</v>
      </c>
      <c r="C256" s="136" t="s">
        <v>1617</v>
      </c>
      <c r="D256" s="136"/>
      <c r="E256" s="125" t="s">
        <v>1618</v>
      </c>
      <c r="F256" s="136" t="s">
        <v>862</v>
      </c>
      <c r="G256" s="313">
        <v>43356</v>
      </c>
      <c r="H256" s="313">
        <v>43377</v>
      </c>
      <c r="I256" s="313">
        <v>43357</v>
      </c>
      <c r="J256" s="174">
        <f>NETWORKDAYS(Table2[[#This Row],[Start Date]],Table2[[#This Row],[Resolution Date]])</f>
        <v>2</v>
      </c>
      <c r="K256" s="138" t="s">
        <v>14</v>
      </c>
      <c r="L256" s="314" t="s">
        <v>13</v>
      </c>
      <c r="M256" s="318" t="s">
        <v>1612</v>
      </c>
      <c r="N256" s="313" t="s">
        <v>871</v>
      </c>
      <c r="O256" s="291">
        <f t="shared" si="19"/>
        <v>37</v>
      </c>
      <c r="P256" s="315" t="b">
        <v>0</v>
      </c>
      <c r="Q256" s="29" t="s">
        <v>25</v>
      </c>
      <c r="R256" s="139" t="s">
        <v>7</v>
      </c>
      <c r="S256" s="138"/>
      <c r="T256" s="138"/>
    </row>
    <row r="257" spans="1:20" ht="45" hidden="1" customHeight="1" x14ac:dyDescent="0.25">
      <c r="A257" s="35">
        <v>256</v>
      </c>
      <c r="B257" s="308" t="s">
        <v>38</v>
      </c>
      <c r="C257" s="136" t="s">
        <v>1622</v>
      </c>
      <c r="D257" s="322"/>
      <c r="E257" s="323" t="s">
        <v>1621</v>
      </c>
      <c r="F257" s="322" t="s">
        <v>1141</v>
      </c>
      <c r="G257" s="313">
        <v>43357</v>
      </c>
      <c r="H257" s="313">
        <v>43378</v>
      </c>
      <c r="I257" s="324">
        <v>43361</v>
      </c>
      <c r="J257" s="174">
        <f>NETWORKDAYS(Table2[[#This Row],[Start Date]],Table2[[#This Row],[Resolution Date]])</f>
        <v>3</v>
      </c>
      <c r="K257" s="320" t="s">
        <v>14</v>
      </c>
      <c r="L257" s="314" t="s">
        <v>13</v>
      </c>
      <c r="M257" s="432" t="s">
        <v>1631</v>
      </c>
      <c r="N257" s="131" t="s">
        <v>704</v>
      </c>
      <c r="O257" s="291">
        <f t="shared" si="19"/>
        <v>37</v>
      </c>
      <c r="P257" s="315"/>
      <c r="Q257" s="29" t="s">
        <v>25</v>
      </c>
      <c r="R257" s="321" t="s">
        <v>7</v>
      </c>
      <c r="S257" s="320"/>
      <c r="T257" s="320"/>
    </row>
    <row r="258" spans="1:20" ht="42.75" hidden="1" x14ac:dyDescent="0.25">
      <c r="A258" s="35">
        <v>257</v>
      </c>
      <c r="B258" s="321" t="s">
        <v>38</v>
      </c>
      <c r="C258" s="322" t="s">
        <v>1626</v>
      </c>
      <c r="D258" s="322"/>
      <c r="E258" s="323" t="s">
        <v>1627</v>
      </c>
      <c r="F258" s="322" t="s">
        <v>1632</v>
      </c>
      <c r="G258" s="325">
        <v>43360</v>
      </c>
      <c r="H258" s="325">
        <v>43381</v>
      </c>
      <c r="I258" s="324">
        <v>43364</v>
      </c>
      <c r="J258" s="174">
        <f>NETWORKDAYS(Table2[[#This Row],[Start Date]],Table2[[#This Row],[Resolution Date]])</f>
        <v>5</v>
      </c>
      <c r="K258" s="320" t="s">
        <v>14</v>
      </c>
      <c r="L258" s="326" t="s">
        <v>13</v>
      </c>
      <c r="M258" s="432" t="s">
        <v>1645</v>
      </c>
      <c r="N258" s="131" t="s">
        <v>871</v>
      </c>
      <c r="O258" s="291">
        <f t="shared" si="19"/>
        <v>38</v>
      </c>
      <c r="P258" s="320"/>
      <c r="Q258" s="29" t="s">
        <v>25</v>
      </c>
      <c r="R258" s="321" t="s">
        <v>7</v>
      </c>
      <c r="S258" s="320"/>
      <c r="T258" s="320" t="s">
        <v>1213</v>
      </c>
    </row>
    <row r="259" spans="1:20" ht="28.5" hidden="1" x14ac:dyDescent="0.25">
      <c r="A259" s="20">
        <v>258</v>
      </c>
      <c r="B259" s="362" t="s">
        <v>38</v>
      </c>
      <c r="C259" s="363" t="s">
        <v>1628</v>
      </c>
      <c r="D259" s="363"/>
      <c r="E259" s="364" t="s">
        <v>1629</v>
      </c>
      <c r="F259" s="322" t="s">
        <v>1630</v>
      </c>
      <c r="G259" s="325">
        <v>43726</v>
      </c>
      <c r="H259" s="325">
        <v>43382</v>
      </c>
      <c r="I259" s="324">
        <v>43383</v>
      </c>
      <c r="J259" s="174">
        <f>NETWORKDAYS(Table2[[#This Row],[Start Date]],Table2[[#This Row],[Resolution Date]])</f>
        <v>-246</v>
      </c>
      <c r="K259" s="320" t="s">
        <v>14</v>
      </c>
      <c r="L259" s="326" t="s">
        <v>13</v>
      </c>
      <c r="M259" s="432"/>
      <c r="N259" s="131" t="s">
        <v>871</v>
      </c>
      <c r="O259" s="291">
        <f t="shared" ref="O259:O267" si="20">WEEKNUM(G259,1)</f>
        <v>38</v>
      </c>
      <c r="P259" s="320"/>
      <c r="Q259" s="29" t="s">
        <v>25</v>
      </c>
      <c r="R259" s="321" t="s">
        <v>7</v>
      </c>
      <c r="S259" s="320"/>
      <c r="T259" s="320" t="s">
        <v>1220</v>
      </c>
    </row>
    <row r="260" spans="1:20" ht="30" hidden="1" x14ac:dyDescent="0.25">
      <c r="A260" s="321">
        <v>259</v>
      </c>
      <c r="B260" s="321" t="s">
        <v>38</v>
      </c>
      <c r="C260" s="322" t="s">
        <v>1636</v>
      </c>
      <c r="D260" s="322"/>
      <c r="E260" s="323" t="s">
        <v>1637</v>
      </c>
      <c r="F260" s="322" t="s">
        <v>849</v>
      </c>
      <c r="G260" s="325">
        <v>43362</v>
      </c>
      <c r="H260" s="325">
        <v>43376</v>
      </c>
      <c r="I260" s="324">
        <v>43364</v>
      </c>
      <c r="J260" s="174">
        <f>NETWORKDAYS(Table2[[#This Row],[Start Date]],Table2[[#This Row],[Resolution Date]])</f>
        <v>3</v>
      </c>
      <c r="K260" s="320" t="s">
        <v>14</v>
      </c>
      <c r="L260" s="326" t="s">
        <v>13</v>
      </c>
      <c r="M260" s="432" t="s">
        <v>1644</v>
      </c>
      <c r="N260" s="131" t="s">
        <v>576</v>
      </c>
      <c r="O260" s="291">
        <f t="shared" si="20"/>
        <v>38</v>
      </c>
      <c r="P260" s="320"/>
      <c r="Q260" s="29" t="s">
        <v>26</v>
      </c>
      <c r="R260" s="321" t="s">
        <v>7</v>
      </c>
      <c r="S260" s="320"/>
      <c r="T260" s="320" t="s">
        <v>1251</v>
      </c>
    </row>
    <row r="261" spans="1:20" ht="30" hidden="1" x14ac:dyDescent="0.25">
      <c r="A261" s="321">
        <v>260</v>
      </c>
      <c r="B261" s="321" t="s">
        <v>38</v>
      </c>
      <c r="C261" s="322" t="s">
        <v>1638</v>
      </c>
      <c r="D261" s="322"/>
      <c r="E261" s="323" t="s">
        <v>1639</v>
      </c>
      <c r="F261" s="322" t="s">
        <v>849</v>
      </c>
      <c r="G261" s="325">
        <v>43364</v>
      </c>
      <c r="H261" s="325">
        <v>43385</v>
      </c>
      <c r="I261" s="324">
        <v>43364</v>
      </c>
      <c r="J261" s="174">
        <f>NETWORKDAYS(Table2[[#This Row],[Start Date]],Table2[[#This Row],[Resolution Date]])</f>
        <v>1</v>
      </c>
      <c r="K261" s="320" t="s">
        <v>14</v>
      </c>
      <c r="L261" s="326" t="s">
        <v>13</v>
      </c>
      <c r="M261" s="432" t="s">
        <v>1643</v>
      </c>
      <c r="N261" s="131" t="s">
        <v>704</v>
      </c>
      <c r="O261" s="291">
        <f t="shared" si="20"/>
        <v>38</v>
      </c>
      <c r="P261" s="320"/>
      <c r="Q261" s="29" t="s">
        <v>25</v>
      </c>
      <c r="R261" s="321" t="s">
        <v>29</v>
      </c>
      <c r="S261" s="320"/>
      <c r="T261" s="320" t="s">
        <v>1640</v>
      </c>
    </row>
    <row r="262" spans="1:20" ht="66" hidden="1" customHeight="1" x14ac:dyDescent="0.25">
      <c r="A262" s="329">
        <v>261</v>
      </c>
      <c r="B262" s="329" t="s">
        <v>38</v>
      </c>
      <c r="C262" s="330" t="s">
        <v>1641</v>
      </c>
      <c r="D262" s="330"/>
      <c r="E262" s="331" t="s">
        <v>1642</v>
      </c>
      <c r="F262" s="330" t="s">
        <v>849</v>
      </c>
      <c r="G262" s="335">
        <v>43364</v>
      </c>
      <c r="H262" s="325">
        <v>43385</v>
      </c>
      <c r="I262" s="332">
        <v>43369</v>
      </c>
      <c r="J262" s="174">
        <f>NETWORKDAYS(Table2[[#This Row],[Start Date]],Table2[[#This Row],[Resolution Date]])</f>
        <v>4</v>
      </c>
      <c r="K262" s="320" t="s">
        <v>14</v>
      </c>
      <c r="L262" s="326" t="s">
        <v>13</v>
      </c>
      <c r="M262" s="432" t="s">
        <v>1674</v>
      </c>
      <c r="N262" s="19" t="s">
        <v>704</v>
      </c>
      <c r="O262" s="334">
        <f t="shared" si="20"/>
        <v>38</v>
      </c>
      <c r="P262" s="333"/>
      <c r="Q262" s="29" t="s">
        <v>25</v>
      </c>
      <c r="R262" s="321" t="s">
        <v>29</v>
      </c>
      <c r="S262" s="320"/>
      <c r="T262" s="333" t="s">
        <v>1640</v>
      </c>
    </row>
    <row r="263" spans="1:20" ht="30" hidden="1" x14ac:dyDescent="0.25">
      <c r="A263" s="139">
        <v>262</v>
      </c>
      <c r="B263" s="329" t="s">
        <v>38</v>
      </c>
      <c r="C263" s="136" t="s">
        <v>1646</v>
      </c>
      <c r="D263" s="136"/>
      <c r="E263" s="125" t="s">
        <v>1647</v>
      </c>
      <c r="F263" s="136" t="s">
        <v>849</v>
      </c>
      <c r="G263" s="335">
        <v>43367</v>
      </c>
      <c r="H263" s="325">
        <v>43388</v>
      </c>
      <c r="I263" s="335">
        <v>43367</v>
      </c>
      <c r="J263" s="174">
        <f>NETWORKDAYS(Table2[[#This Row],[Start Date]],Table2[[#This Row],[Resolution Date]])</f>
        <v>1</v>
      </c>
      <c r="K263" s="138" t="s">
        <v>14</v>
      </c>
      <c r="L263" s="314" t="s">
        <v>13</v>
      </c>
      <c r="M263" s="432" t="s">
        <v>1643</v>
      </c>
      <c r="N263" s="131" t="s">
        <v>1648</v>
      </c>
      <c r="O263" s="291">
        <f t="shared" si="20"/>
        <v>39</v>
      </c>
      <c r="P263" s="138"/>
      <c r="Q263" s="29" t="s">
        <v>25</v>
      </c>
      <c r="R263" s="321" t="s">
        <v>7</v>
      </c>
      <c r="S263" s="138"/>
      <c r="T263" s="138" t="s">
        <v>1217</v>
      </c>
    </row>
    <row r="264" spans="1:20" ht="57" hidden="1" x14ac:dyDescent="0.25">
      <c r="A264" s="321">
        <v>263</v>
      </c>
      <c r="B264" s="321" t="s">
        <v>38</v>
      </c>
      <c r="C264" s="322" t="s">
        <v>1649</v>
      </c>
      <c r="D264" s="322"/>
      <c r="E264" s="323" t="s">
        <v>1651</v>
      </c>
      <c r="F264" s="322" t="s">
        <v>839</v>
      </c>
      <c r="G264" s="325">
        <v>43367</v>
      </c>
      <c r="H264" s="325">
        <v>43388</v>
      </c>
      <c r="I264" s="324">
        <v>43367</v>
      </c>
      <c r="J264" s="174">
        <f>NETWORKDAYS(Table2[[#This Row],[Start Date]],Table2[[#This Row],[Resolution Date]])</f>
        <v>1</v>
      </c>
      <c r="K264" s="320" t="s">
        <v>14</v>
      </c>
      <c r="L264" s="326" t="s">
        <v>13</v>
      </c>
      <c r="M264" s="432" t="s">
        <v>1668</v>
      </c>
      <c r="N264" s="131" t="s">
        <v>871</v>
      </c>
      <c r="O264" s="291">
        <f t="shared" si="20"/>
        <v>39</v>
      </c>
      <c r="P264" s="320"/>
      <c r="Q264" s="29" t="s">
        <v>25</v>
      </c>
      <c r="R264" s="321" t="s">
        <v>7</v>
      </c>
      <c r="S264" s="320"/>
      <c r="T264" s="320" t="s">
        <v>1211</v>
      </c>
    </row>
    <row r="265" spans="1:20" ht="39.75" hidden="1" customHeight="1" x14ac:dyDescent="0.25">
      <c r="A265" s="321">
        <v>264</v>
      </c>
      <c r="B265" s="321" t="s">
        <v>38</v>
      </c>
      <c r="C265" s="322" t="s">
        <v>1650</v>
      </c>
      <c r="D265" s="322"/>
      <c r="E265" s="323" t="s">
        <v>1652</v>
      </c>
      <c r="F265" s="322" t="s">
        <v>839</v>
      </c>
      <c r="G265" s="325">
        <v>43367</v>
      </c>
      <c r="H265" s="325">
        <v>43367</v>
      </c>
      <c r="I265" s="324">
        <v>43367</v>
      </c>
      <c r="J265" s="174">
        <f>NETWORKDAYS(Table2[[#This Row],[Start Date]],Table2[[#This Row],[Resolution Date]])</f>
        <v>1</v>
      </c>
      <c r="K265" s="320" t="s">
        <v>14</v>
      </c>
      <c r="L265" s="326" t="s">
        <v>12</v>
      </c>
      <c r="M265" s="432" t="s">
        <v>1667</v>
      </c>
      <c r="N265" s="131" t="s">
        <v>704</v>
      </c>
      <c r="O265" s="291">
        <f t="shared" si="20"/>
        <v>39</v>
      </c>
      <c r="P265" s="320"/>
      <c r="Q265" s="29" t="s">
        <v>25</v>
      </c>
      <c r="R265" s="321" t="s">
        <v>7</v>
      </c>
      <c r="S265" s="320"/>
      <c r="T265" s="320" t="s">
        <v>1653</v>
      </c>
    </row>
    <row r="266" spans="1:20" ht="71.25" hidden="1" x14ac:dyDescent="0.25">
      <c r="A266" s="329">
        <v>265</v>
      </c>
      <c r="B266" s="329" t="s">
        <v>38</v>
      </c>
      <c r="C266" s="330" t="s">
        <v>1654</v>
      </c>
      <c r="D266" s="330"/>
      <c r="E266" s="331" t="s">
        <v>1655</v>
      </c>
      <c r="F266" s="330" t="s">
        <v>1671</v>
      </c>
      <c r="G266" s="335">
        <v>43367</v>
      </c>
      <c r="H266" s="335">
        <v>43388</v>
      </c>
      <c r="I266" s="332">
        <v>43369</v>
      </c>
      <c r="J266" s="174">
        <f>NETWORKDAYS(Table2[[#This Row],[Start Date]],Table2[[#This Row],[Resolution Date]])</f>
        <v>3</v>
      </c>
      <c r="K266" s="333" t="s">
        <v>14</v>
      </c>
      <c r="L266" s="342" t="s">
        <v>13</v>
      </c>
      <c r="M266" s="432" t="s">
        <v>1483</v>
      </c>
      <c r="N266" s="19" t="s">
        <v>1317</v>
      </c>
      <c r="O266" s="334">
        <f t="shared" si="20"/>
        <v>39</v>
      </c>
      <c r="P266" s="333"/>
      <c r="Q266" s="330" t="s">
        <v>25</v>
      </c>
      <c r="R266" s="329" t="s">
        <v>7</v>
      </c>
      <c r="S266" s="333"/>
      <c r="T266" s="333" t="s">
        <v>1214</v>
      </c>
    </row>
    <row r="267" spans="1:20" ht="14.25" hidden="1" customHeight="1" x14ac:dyDescent="0.25">
      <c r="A267" s="321">
        <v>266</v>
      </c>
      <c r="B267" s="321" t="s">
        <v>38</v>
      </c>
      <c r="C267" s="322" t="s">
        <v>1656</v>
      </c>
      <c r="D267" s="322"/>
      <c r="E267" s="323" t="s">
        <v>1657</v>
      </c>
      <c r="F267" s="322"/>
      <c r="G267" s="325">
        <v>43367</v>
      </c>
      <c r="H267" s="325">
        <v>43388</v>
      </c>
      <c r="I267" s="324">
        <v>43367</v>
      </c>
      <c r="J267" s="174">
        <f>NETWORKDAYS(Table2[[#This Row],[Start Date]],Table2[[#This Row],[Resolution Date]])</f>
        <v>1</v>
      </c>
      <c r="K267" s="320" t="s">
        <v>14</v>
      </c>
      <c r="L267" s="326" t="s">
        <v>13</v>
      </c>
      <c r="M267" s="432" t="s">
        <v>1659</v>
      </c>
      <c r="N267" s="131" t="s">
        <v>871</v>
      </c>
      <c r="O267" s="291">
        <f t="shared" si="20"/>
        <v>39</v>
      </c>
      <c r="P267" s="320"/>
      <c r="Q267" s="322" t="s">
        <v>25</v>
      </c>
      <c r="R267" s="321" t="s">
        <v>7</v>
      </c>
      <c r="S267" s="320"/>
      <c r="T267" s="320" t="s">
        <v>1658</v>
      </c>
    </row>
    <row r="268" spans="1:20" ht="128.25" hidden="1" x14ac:dyDescent="0.25">
      <c r="A268" s="321">
        <v>267</v>
      </c>
      <c r="B268" s="321" t="s">
        <v>38</v>
      </c>
      <c r="C268" s="322" t="s">
        <v>1662</v>
      </c>
      <c r="D268" s="322"/>
      <c r="E268" s="323" t="s">
        <v>1665</v>
      </c>
      <c r="F268" s="322" t="s">
        <v>1506</v>
      </c>
      <c r="G268" s="325">
        <v>43367</v>
      </c>
      <c r="H268" s="325">
        <v>43373</v>
      </c>
      <c r="I268" s="324">
        <v>43371</v>
      </c>
      <c r="J268" s="174">
        <f>NETWORKDAYS(Table2[[#This Row],[Start Date]],Table2[[#This Row],[Resolution Date]])</f>
        <v>5</v>
      </c>
      <c r="K268" s="320" t="s">
        <v>14</v>
      </c>
      <c r="L268" s="326" t="s">
        <v>24</v>
      </c>
      <c r="M268" s="432" t="s">
        <v>1684</v>
      </c>
      <c r="N268" s="131" t="s">
        <v>830</v>
      </c>
      <c r="O268" s="291">
        <f t="shared" ref="O268:O272" si="21">WEEKNUM(G268,1)</f>
        <v>39</v>
      </c>
      <c r="P268" s="320"/>
      <c r="Q268" s="259" t="s">
        <v>26</v>
      </c>
      <c r="R268" s="321" t="s">
        <v>7</v>
      </c>
      <c r="S268" s="320"/>
      <c r="T268" s="320" t="s">
        <v>1658</v>
      </c>
    </row>
    <row r="269" spans="1:20" ht="128.25" hidden="1" x14ac:dyDescent="0.25">
      <c r="A269" s="321">
        <v>268</v>
      </c>
      <c r="B269" s="321" t="s">
        <v>38</v>
      </c>
      <c r="C269" s="322" t="s">
        <v>1663</v>
      </c>
      <c r="D269" s="322"/>
      <c r="E269" s="323" t="s">
        <v>1666</v>
      </c>
      <c r="F269" s="322" t="s">
        <v>1675</v>
      </c>
      <c r="G269" s="325">
        <v>43367</v>
      </c>
      <c r="H269" s="325">
        <v>43373</v>
      </c>
      <c r="I269" s="324">
        <v>43370</v>
      </c>
      <c r="J269" s="174">
        <f>NETWORKDAYS(Table2[[#This Row],[Start Date]],Table2[[#This Row],[Resolution Date]])</f>
        <v>4</v>
      </c>
      <c r="K269" s="320" t="s">
        <v>14</v>
      </c>
      <c r="L269" s="326" t="s">
        <v>24</v>
      </c>
      <c r="M269" s="432" t="s">
        <v>1684</v>
      </c>
      <c r="N269" s="131" t="s">
        <v>830</v>
      </c>
      <c r="O269" s="291">
        <f t="shared" si="21"/>
        <v>39</v>
      </c>
      <c r="P269" s="320"/>
      <c r="Q269" s="259" t="s">
        <v>26</v>
      </c>
      <c r="R269" s="321" t="s">
        <v>7</v>
      </c>
      <c r="S269" s="320"/>
      <c r="T269" s="320" t="s">
        <v>1658</v>
      </c>
    </row>
    <row r="270" spans="1:20" ht="128.25" hidden="1" x14ac:dyDescent="0.25">
      <c r="A270" s="321">
        <v>269</v>
      </c>
      <c r="B270" s="321" t="s">
        <v>38</v>
      </c>
      <c r="C270" s="322" t="s">
        <v>1664</v>
      </c>
      <c r="D270" s="322"/>
      <c r="E270" s="323" t="s">
        <v>1665</v>
      </c>
      <c r="F270" s="322" t="s">
        <v>1630</v>
      </c>
      <c r="G270" s="325">
        <v>43367</v>
      </c>
      <c r="H270" s="325">
        <v>43373</v>
      </c>
      <c r="I270" s="324">
        <v>43370</v>
      </c>
      <c r="J270" s="174">
        <f>NETWORKDAYS(Table2[[#This Row],[Start Date]],Table2[[#This Row],[Resolution Date]])</f>
        <v>4</v>
      </c>
      <c r="K270" s="320" t="s">
        <v>14</v>
      </c>
      <c r="L270" s="326" t="s">
        <v>24</v>
      </c>
      <c r="M270" s="432" t="s">
        <v>1684</v>
      </c>
      <c r="N270" s="131" t="s">
        <v>830</v>
      </c>
      <c r="O270" s="291">
        <f t="shared" si="21"/>
        <v>39</v>
      </c>
      <c r="P270" s="320"/>
      <c r="Q270" s="259" t="s">
        <v>26</v>
      </c>
      <c r="R270" s="321" t="s">
        <v>7</v>
      </c>
      <c r="S270" s="320"/>
      <c r="T270" s="320" t="s">
        <v>1658</v>
      </c>
    </row>
    <row r="271" spans="1:20" ht="135" hidden="1" x14ac:dyDescent="0.25">
      <c r="A271" s="362">
        <v>270</v>
      </c>
      <c r="B271" s="362" t="s">
        <v>38</v>
      </c>
      <c r="C271" s="363" t="s">
        <v>1669</v>
      </c>
      <c r="D271" s="363"/>
      <c r="E271" s="364" t="s">
        <v>1670</v>
      </c>
      <c r="F271" s="322" t="s">
        <v>1606</v>
      </c>
      <c r="G271" s="325">
        <v>43368</v>
      </c>
      <c r="H271" s="325">
        <v>43389</v>
      </c>
      <c r="I271" s="324">
        <v>43381</v>
      </c>
      <c r="J271" s="174">
        <f>NETWORKDAYS(Table2[[#This Row],[Start Date]],Table2[[#This Row],[Resolution Date]])</f>
        <v>10</v>
      </c>
      <c r="K271" s="320" t="s">
        <v>14</v>
      </c>
      <c r="L271" s="326" t="s">
        <v>13</v>
      </c>
      <c r="M271" s="432" t="s">
        <v>1705</v>
      </c>
      <c r="N271" s="131" t="s">
        <v>894</v>
      </c>
      <c r="O271" s="291">
        <f t="shared" si="21"/>
        <v>39</v>
      </c>
      <c r="P271" s="320"/>
      <c r="Q271" s="259" t="s">
        <v>25</v>
      </c>
      <c r="R271" s="321" t="s">
        <v>7</v>
      </c>
      <c r="S271" s="320"/>
      <c r="T271" s="320" t="s">
        <v>1218</v>
      </c>
    </row>
    <row r="272" spans="1:20" ht="71.25" hidden="1" x14ac:dyDescent="0.25">
      <c r="A272" s="365">
        <v>271</v>
      </c>
      <c r="B272" s="365" t="s">
        <v>38</v>
      </c>
      <c r="C272" s="366" t="s">
        <v>1672</v>
      </c>
      <c r="D272" s="366"/>
      <c r="E272" s="367" t="s">
        <v>1673</v>
      </c>
      <c r="F272" s="330" t="s">
        <v>849</v>
      </c>
      <c r="G272" s="335">
        <v>43368</v>
      </c>
      <c r="H272" s="325">
        <v>43389</v>
      </c>
      <c r="I272" s="332">
        <v>43389</v>
      </c>
      <c r="J272" s="215">
        <f>NETWORKDAYS(Table2[[#This Row],[Start Date]],Table2[[#This Row],[Resolution Date]])</f>
        <v>16</v>
      </c>
      <c r="K272" s="333" t="s">
        <v>14</v>
      </c>
      <c r="L272" s="342" t="s">
        <v>13</v>
      </c>
      <c r="M272" s="432" t="s">
        <v>1483</v>
      </c>
      <c r="N272" s="19" t="s">
        <v>871</v>
      </c>
      <c r="O272" s="334">
        <f t="shared" si="21"/>
        <v>39</v>
      </c>
      <c r="P272" s="25" t="b">
        <v>0</v>
      </c>
      <c r="Q272" s="259" t="s">
        <v>25</v>
      </c>
      <c r="R272" s="329" t="s">
        <v>7</v>
      </c>
      <c r="S272" s="320"/>
      <c r="T272" s="333" t="s">
        <v>1225</v>
      </c>
    </row>
    <row r="273" spans="1:666" ht="71.25" hidden="1" x14ac:dyDescent="0.25">
      <c r="A273" s="362">
        <v>272</v>
      </c>
      <c r="B273" s="362" t="s">
        <v>38</v>
      </c>
      <c r="C273" s="363" t="s">
        <v>1676</v>
      </c>
      <c r="D273" s="363"/>
      <c r="E273" s="364" t="s">
        <v>1677</v>
      </c>
      <c r="F273" s="136" t="s">
        <v>1630</v>
      </c>
      <c r="G273" s="325">
        <v>43369</v>
      </c>
      <c r="H273" s="325">
        <v>43390</v>
      </c>
      <c r="I273" s="324">
        <v>43389</v>
      </c>
      <c r="J273" s="215">
        <f>NETWORKDAYS(Table2[[#This Row],[Start Date]],Table2[[#This Row],[Resolution Date]])</f>
        <v>15</v>
      </c>
      <c r="K273" s="320" t="s">
        <v>14</v>
      </c>
      <c r="L273" s="326" t="s">
        <v>13</v>
      </c>
      <c r="M273" s="432" t="s">
        <v>1762</v>
      </c>
      <c r="N273" s="131" t="s">
        <v>871</v>
      </c>
      <c r="O273" s="291">
        <f t="shared" ref="O273:O280" si="22">WEEKNUM(G273,1)</f>
        <v>39</v>
      </c>
      <c r="P273" s="320"/>
      <c r="Q273" s="259" t="s">
        <v>25</v>
      </c>
      <c r="R273" s="329" t="s">
        <v>7</v>
      </c>
      <c r="S273" s="320"/>
      <c r="T273" s="320"/>
    </row>
    <row r="274" spans="1:666" s="343" customFormat="1" ht="57" hidden="1" x14ac:dyDescent="0.25">
      <c r="A274" s="365">
        <v>273</v>
      </c>
      <c r="B274" s="365" t="s">
        <v>38</v>
      </c>
      <c r="C274" s="366" t="s">
        <v>1678</v>
      </c>
      <c r="D274" s="366"/>
      <c r="E274" s="367" t="s">
        <v>1679</v>
      </c>
      <c r="F274" s="29" t="s">
        <v>1359</v>
      </c>
      <c r="G274" s="335">
        <v>43369</v>
      </c>
      <c r="H274" s="335">
        <v>43390</v>
      </c>
      <c r="I274" s="332">
        <v>43383</v>
      </c>
      <c r="J274" s="174">
        <f>NETWORKDAYS(Table2[[#This Row],[Start Date]],Table2[[#This Row],[Resolution Date]])</f>
        <v>11</v>
      </c>
      <c r="K274" s="333" t="s">
        <v>14</v>
      </c>
      <c r="L274" s="342" t="s">
        <v>13</v>
      </c>
      <c r="M274" s="432"/>
      <c r="N274" s="19" t="s">
        <v>871</v>
      </c>
      <c r="O274" s="334">
        <f t="shared" si="22"/>
        <v>39</v>
      </c>
      <c r="P274" s="333"/>
      <c r="Q274" s="259" t="s">
        <v>25</v>
      </c>
      <c r="R274" s="329" t="s">
        <v>7</v>
      </c>
      <c r="S274" s="333"/>
      <c r="T274" s="378" t="s">
        <v>1680</v>
      </c>
      <c r="U274" s="9"/>
      <c r="V274" s="41"/>
      <c r="W274" s="171"/>
      <c r="X274" s="32"/>
      <c r="Y274" s="33"/>
      <c r="Z274" s="33"/>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c r="DM274" s="9"/>
      <c r="DN274" s="9"/>
      <c r="DO274" s="9"/>
      <c r="DP274" s="9"/>
      <c r="DQ274" s="9"/>
      <c r="DR274" s="9"/>
      <c r="DS274" s="9"/>
      <c r="DT274" s="9"/>
      <c r="DU274" s="9"/>
      <c r="DV274" s="9"/>
      <c r="DW274" s="9"/>
      <c r="DX274" s="9"/>
      <c r="DY274" s="9"/>
      <c r="DZ274" s="9"/>
      <c r="EA274" s="9"/>
      <c r="EB274" s="9"/>
      <c r="EC274" s="9"/>
      <c r="ED274" s="9"/>
      <c r="EE274" s="9"/>
      <c r="EF274" s="9"/>
      <c r="EG274" s="9"/>
      <c r="EH274" s="9"/>
      <c r="EI274" s="9"/>
      <c r="EJ274" s="9"/>
      <c r="EK274" s="9"/>
      <c r="EL274" s="9"/>
      <c r="EM274" s="9"/>
      <c r="EN274" s="9"/>
      <c r="EO274" s="9"/>
      <c r="EP274" s="9"/>
      <c r="EQ274" s="9"/>
      <c r="ER274" s="9"/>
      <c r="ES274" s="9"/>
      <c r="ET274" s="9"/>
      <c r="EU274" s="9"/>
      <c r="EV274" s="9"/>
      <c r="EW274" s="9"/>
      <c r="EX274" s="9"/>
      <c r="EY274" s="9"/>
      <c r="EZ274" s="9"/>
      <c r="FA274" s="9"/>
      <c r="FB274" s="9"/>
      <c r="FC274" s="9"/>
      <c r="FD274" s="9"/>
      <c r="FE274" s="9"/>
      <c r="FF274" s="9"/>
      <c r="FG274" s="9"/>
      <c r="FH274" s="9"/>
      <c r="FI274" s="9"/>
      <c r="FJ274" s="9"/>
      <c r="FK274" s="9"/>
      <c r="FL274" s="9"/>
      <c r="FM274" s="9"/>
      <c r="FN274" s="9"/>
      <c r="FO274" s="9"/>
      <c r="FP274" s="9"/>
      <c r="FQ274" s="9"/>
      <c r="FR274" s="9"/>
      <c r="FS274" s="9"/>
      <c r="FT274" s="9"/>
      <c r="FU274" s="9"/>
      <c r="FV274" s="9"/>
      <c r="FW274" s="9"/>
      <c r="FX274" s="9"/>
      <c r="FY274" s="9"/>
      <c r="FZ274" s="9"/>
      <c r="GA274" s="9"/>
      <c r="GB274" s="9"/>
      <c r="GC274" s="9"/>
      <c r="GD274" s="9"/>
      <c r="GE274" s="9"/>
      <c r="GF274" s="9"/>
      <c r="GG274" s="9"/>
      <c r="GH274" s="9"/>
      <c r="GI274" s="9"/>
      <c r="GJ274" s="9"/>
      <c r="GK274" s="9"/>
      <c r="GL274" s="9"/>
      <c r="GM274" s="9"/>
      <c r="GN274" s="9"/>
      <c r="GO274" s="9"/>
      <c r="GP274" s="9"/>
      <c r="GQ274" s="9"/>
      <c r="GR274" s="9"/>
      <c r="GS274" s="9"/>
      <c r="GT274" s="9"/>
      <c r="GU274" s="9"/>
      <c r="GV274" s="9"/>
      <c r="GW274" s="9"/>
      <c r="GX274" s="9"/>
      <c r="GY274" s="9"/>
      <c r="GZ274" s="9"/>
      <c r="HA274" s="9"/>
      <c r="HB274" s="9"/>
      <c r="HC274" s="9"/>
      <c r="HD274" s="9"/>
      <c r="HE274" s="9"/>
      <c r="HF274" s="9"/>
      <c r="HG274" s="9"/>
      <c r="HH274" s="9"/>
      <c r="HI274" s="9"/>
      <c r="HJ274" s="9"/>
      <c r="HK274" s="9"/>
      <c r="HL274" s="9"/>
      <c r="HM274" s="9"/>
      <c r="HN274" s="9"/>
      <c r="HO274" s="9"/>
      <c r="HP274" s="9"/>
      <c r="HQ274" s="9"/>
      <c r="HR274" s="9"/>
      <c r="HS274" s="9"/>
      <c r="HT274" s="9"/>
      <c r="HU274" s="9"/>
      <c r="HV274" s="9"/>
      <c r="HW274" s="9"/>
      <c r="HX274" s="9"/>
      <c r="HY274" s="9"/>
      <c r="HZ274" s="9"/>
      <c r="IA274" s="9"/>
      <c r="IB274" s="9"/>
      <c r="IC274" s="9"/>
      <c r="ID274" s="9"/>
      <c r="IE274" s="9"/>
      <c r="IF274" s="9"/>
      <c r="IG274" s="9"/>
      <c r="IH274" s="9"/>
      <c r="II274" s="9"/>
      <c r="IJ274" s="9"/>
      <c r="IK274" s="9"/>
      <c r="IL274" s="9"/>
      <c r="IM274" s="9"/>
      <c r="IN274" s="9"/>
      <c r="IO274" s="9"/>
      <c r="IP274" s="9"/>
      <c r="IQ274" s="9"/>
      <c r="IR274" s="9"/>
      <c r="IS274" s="9"/>
      <c r="IT274" s="9"/>
      <c r="IU274" s="9"/>
      <c r="IV274" s="9"/>
      <c r="IW274" s="9"/>
      <c r="IX274" s="9"/>
      <c r="IY274" s="9"/>
      <c r="IZ274" s="9"/>
      <c r="JA274" s="9"/>
      <c r="JB274" s="9"/>
      <c r="JC274" s="9"/>
      <c r="JD274" s="9"/>
      <c r="JE274" s="9"/>
      <c r="JF274" s="9"/>
      <c r="JG274" s="9"/>
      <c r="JH274" s="9"/>
      <c r="JI274" s="9"/>
      <c r="JJ274" s="9"/>
      <c r="JK274" s="9"/>
      <c r="JL274" s="9"/>
      <c r="JM274" s="9"/>
      <c r="JN274" s="9"/>
      <c r="JO274" s="9"/>
      <c r="JP274" s="9"/>
      <c r="JQ274" s="9"/>
      <c r="JR274" s="9"/>
      <c r="JS274" s="9"/>
      <c r="JT274" s="9"/>
      <c r="JU274" s="9"/>
      <c r="JV274" s="9"/>
      <c r="JW274" s="9"/>
      <c r="JX274" s="9"/>
      <c r="JY274" s="9"/>
      <c r="JZ274" s="9"/>
      <c r="KA274" s="9"/>
      <c r="KB274" s="9"/>
      <c r="KC274" s="9"/>
      <c r="KD274" s="9"/>
      <c r="KE274" s="9"/>
      <c r="KF274" s="9"/>
      <c r="KG274" s="9"/>
      <c r="KH274" s="9"/>
      <c r="KI274" s="9"/>
      <c r="KJ274" s="9"/>
      <c r="KK274" s="9"/>
      <c r="KL274" s="9"/>
      <c r="KM274" s="9"/>
      <c r="KN274" s="9"/>
      <c r="KO274" s="9"/>
      <c r="KP274" s="9"/>
      <c r="KQ274" s="9"/>
      <c r="KR274" s="9"/>
      <c r="KS274" s="9"/>
      <c r="KT274" s="9"/>
      <c r="KU274" s="9"/>
      <c r="KV274" s="9"/>
      <c r="KW274" s="9"/>
      <c r="KX274" s="9"/>
      <c r="KY274" s="9"/>
      <c r="KZ274" s="9"/>
      <c r="LA274" s="9"/>
      <c r="LB274" s="9"/>
      <c r="LC274" s="9"/>
      <c r="LD274" s="9"/>
      <c r="LE274" s="9"/>
      <c r="LF274" s="9"/>
      <c r="LG274" s="9"/>
      <c r="LH274" s="9"/>
      <c r="LI274" s="9"/>
      <c r="LJ274" s="9"/>
      <c r="LK274" s="9"/>
      <c r="LL274" s="9"/>
      <c r="LM274" s="9"/>
      <c r="LN274" s="9"/>
      <c r="LO274" s="9"/>
      <c r="LP274" s="9"/>
      <c r="LQ274" s="9"/>
      <c r="LR274" s="9"/>
      <c r="LS274" s="9"/>
      <c r="LT274" s="9"/>
      <c r="LU274" s="9"/>
      <c r="LV274" s="9"/>
      <c r="LW274" s="9"/>
      <c r="LX274" s="9"/>
      <c r="LY274" s="9"/>
      <c r="LZ274" s="9"/>
      <c r="MA274" s="9"/>
      <c r="MB274" s="9"/>
      <c r="MC274" s="9"/>
      <c r="MD274" s="9"/>
      <c r="ME274" s="9"/>
      <c r="MF274" s="9"/>
      <c r="MG274" s="9"/>
      <c r="MH274" s="9"/>
      <c r="MI274" s="9"/>
      <c r="MJ274" s="9"/>
      <c r="MK274" s="9"/>
      <c r="ML274" s="9"/>
      <c r="MM274" s="9"/>
      <c r="MN274" s="9"/>
      <c r="MO274" s="9"/>
      <c r="MP274" s="9"/>
      <c r="MQ274" s="9"/>
      <c r="MR274" s="9"/>
      <c r="MS274" s="9"/>
      <c r="MT274" s="9"/>
      <c r="MU274" s="9"/>
      <c r="MV274" s="9"/>
      <c r="MW274" s="9"/>
      <c r="MX274" s="9"/>
      <c r="MY274" s="9"/>
      <c r="MZ274" s="9"/>
      <c r="NA274" s="9"/>
      <c r="NB274" s="9"/>
      <c r="NC274" s="9"/>
      <c r="ND274" s="9"/>
      <c r="NE274" s="9"/>
      <c r="NF274" s="9"/>
      <c r="NG274" s="9"/>
      <c r="NH274" s="9"/>
      <c r="NI274" s="9"/>
      <c r="NJ274" s="9"/>
      <c r="NK274" s="9"/>
      <c r="NL274" s="9"/>
      <c r="NM274" s="9"/>
      <c r="NN274" s="9"/>
      <c r="NO274" s="9"/>
      <c r="NP274" s="9"/>
      <c r="NQ274" s="9"/>
      <c r="NR274" s="9"/>
      <c r="NS274" s="9"/>
      <c r="NT274" s="9"/>
      <c r="NU274" s="9"/>
      <c r="NV274" s="9"/>
      <c r="NW274" s="9"/>
      <c r="NX274" s="9"/>
      <c r="NY274" s="9"/>
      <c r="NZ274" s="9"/>
      <c r="OA274" s="9"/>
      <c r="OB274" s="9"/>
      <c r="OC274" s="9"/>
      <c r="OD274" s="9"/>
      <c r="OE274" s="9"/>
      <c r="OF274" s="9"/>
      <c r="OG274" s="9"/>
      <c r="OH274" s="9"/>
      <c r="OI274" s="9"/>
      <c r="OJ274" s="9"/>
      <c r="OK274" s="9"/>
      <c r="OL274" s="9"/>
      <c r="OM274" s="9"/>
      <c r="ON274" s="9"/>
      <c r="OO274" s="9"/>
      <c r="OP274" s="9"/>
      <c r="OQ274" s="9"/>
      <c r="OR274" s="9"/>
      <c r="OS274" s="9"/>
      <c r="OT274" s="9"/>
      <c r="OU274" s="9"/>
      <c r="OV274" s="9"/>
      <c r="OW274" s="9"/>
      <c r="OX274" s="9"/>
      <c r="OY274" s="9"/>
      <c r="OZ274" s="9"/>
      <c r="PA274" s="9"/>
      <c r="PB274" s="9"/>
      <c r="PC274" s="9"/>
      <c r="PD274" s="9"/>
      <c r="PE274" s="9"/>
      <c r="PF274" s="9"/>
      <c r="PG274" s="9"/>
      <c r="PH274" s="9"/>
      <c r="PI274" s="9"/>
      <c r="PJ274" s="9"/>
      <c r="PK274" s="9"/>
      <c r="PL274" s="9"/>
      <c r="PM274" s="9"/>
      <c r="PN274" s="9"/>
      <c r="PO274" s="9"/>
      <c r="PP274" s="9"/>
      <c r="PQ274" s="9"/>
      <c r="PR274" s="9"/>
      <c r="PS274" s="9"/>
      <c r="PT274" s="9"/>
      <c r="PU274" s="9"/>
      <c r="PV274" s="9"/>
      <c r="PW274" s="9"/>
      <c r="PX274" s="9"/>
      <c r="PY274" s="9"/>
      <c r="PZ274" s="9"/>
      <c r="QA274" s="9"/>
      <c r="QB274" s="9"/>
      <c r="QC274" s="9"/>
      <c r="QD274" s="9"/>
      <c r="QE274" s="9"/>
      <c r="QF274" s="9"/>
      <c r="QG274" s="9"/>
      <c r="QH274" s="9"/>
      <c r="QI274" s="9"/>
      <c r="QJ274" s="9"/>
      <c r="QK274" s="9"/>
      <c r="QL274" s="9"/>
      <c r="QM274" s="9"/>
      <c r="QN274" s="9"/>
      <c r="QO274" s="9"/>
      <c r="QP274" s="9"/>
      <c r="QQ274" s="9"/>
      <c r="QR274" s="9"/>
      <c r="QS274" s="9"/>
      <c r="QT274" s="9"/>
      <c r="QU274" s="9"/>
      <c r="QV274" s="9"/>
      <c r="QW274" s="9"/>
      <c r="QX274" s="9"/>
      <c r="QY274" s="9"/>
      <c r="QZ274" s="9"/>
      <c r="RA274" s="9"/>
      <c r="RB274" s="9"/>
      <c r="RC274" s="9"/>
      <c r="RD274" s="9"/>
      <c r="RE274" s="9"/>
      <c r="RF274" s="9"/>
      <c r="RG274" s="9"/>
      <c r="RH274" s="9"/>
      <c r="RI274" s="9"/>
      <c r="RJ274" s="9"/>
      <c r="RK274" s="9"/>
      <c r="RL274" s="9"/>
      <c r="RM274" s="9"/>
      <c r="RN274" s="9"/>
      <c r="RO274" s="9"/>
      <c r="RP274" s="9"/>
      <c r="RQ274" s="9"/>
      <c r="RR274" s="9"/>
      <c r="RS274" s="9"/>
      <c r="RT274" s="9"/>
      <c r="RU274" s="9"/>
      <c r="RV274" s="9"/>
      <c r="RW274" s="9"/>
      <c r="RX274" s="9"/>
      <c r="RY274" s="9"/>
      <c r="RZ274" s="9"/>
      <c r="SA274" s="9"/>
      <c r="SB274" s="9"/>
      <c r="SC274" s="9"/>
      <c r="SD274" s="9"/>
      <c r="SE274" s="9"/>
      <c r="SF274" s="9"/>
      <c r="SG274" s="9"/>
      <c r="SH274" s="9"/>
      <c r="SI274" s="9"/>
      <c r="SJ274" s="9"/>
      <c r="SK274" s="9"/>
      <c r="SL274" s="9"/>
      <c r="SM274" s="9"/>
      <c r="SN274" s="9"/>
      <c r="SO274" s="9"/>
      <c r="SP274" s="9"/>
      <c r="SQ274" s="9"/>
      <c r="SR274" s="9"/>
      <c r="SS274" s="9"/>
      <c r="ST274" s="9"/>
      <c r="SU274" s="9"/>
      <c r="SV274" s="9"/>
      <c r="SW274" s="9"/>
      <c r="SX274" s="9"/>
      <c r="SY274" s="9"/>
      <c r="SZ274" s="9"/>
      <c r="TA274" s="9"/>
      <c r="TB274" s="9"/>
      <c r="TC274" s="9"/>
      <c r="TD274" s="9"/>
      <c r="TE274" s="9"/>
      <c r="TF274" s="9"/>
      <c r="TG274" s="9"/>
      <c r="TH274" s="9"/>
      <c r="TI274" s="9"/>
      <c r="TJ274" s="9"/>
      <c r="TK274" s="9"/>
      <c r="TL274" s="9"/>
      <c r="TM274" s="9"/>
      <c r="TN274" s="9"/>
      <c r="TO274" s="9"/>
      <c r="TP274" s="9"/>
      <c r="TQ274" s="9"/>
      <c r="TR274" s="9"/>
      <c r="TS274" s="9"/>
      <c r="TT274" s="9"/>
      <c r="TU274" s="9"/>
      <c r="TV274" s="9"/>
      <c r="TW274" s="9"/>
      <c r="TX274" s="9"/>
      <c r="TY274" s="9"/>
      <c r="TZ274" s="9"/>
      <c r="UA274" s="9"/>
      <c r="UB274" s="9"/>
      <c r="UC274" s="9"/>
      <c r="UD274" s="9"/>
      <c r="UE274" s="9"/>
      <c r="UF274" s="9"/>
      <c r="UG274" s="9"/>
      <c r="UH274" s="9"/>
      <c r="UI274" s="9"/>
      <c r="UJ274" s="9"/>
      <c r="UK274" s="9"/>
      <c r="UL274" s="9"/>
      <c r="UM274" s="9"/>
      <c r="UN274" s="9"/>
      <c r="UO274" s="9"/>
      <c r="UP274" s="9"/>
      <c r="UQ274" s="9"/>
      <c r="UR274" s="9"/>
      <c r="US274" s="9"/>
      <c r="UT274" s="9"/>
      <c r="UU274" s="9"/>
      <c r="UV274" s="9"/>
      <c r="UW274" s="9"/>
      <c r="UX274" s="9"/>
      <c r="UY274" s="9"/>
      <c r="UZ274" s="9"/>
      <c r="VA274" s="9"/>
      <c r="VB274" s="9"/>
      <c r="VC274" s="9"/>
      <c r="VD274" s="9"/>
      <c r="VE274" s="9"/>
      <c r="VF274" s="9"/>
      <c r="VG274" s="9"/>
      <c r="VH274" s="9"/>
      <c r="VI274" s="9"/>
      <c r="VJ274" s="9"/>
      <c r="VK274" s="9"/>
      <c r="VL274" s="9"/>
      <c r="VM274" s="9"/>
      <c r="VN274" s="9"/>
      <c r="VO274" s="9"/>
      <c r="VP274" s="9"/>
      <c r="VQ274" s="9"/>
      <c r="VR274" s="9"/>
      <c r="VS274" s="9"/>
      <c r="VT274" s="9"/>
      <c r="VU274" s="9"/>
      <c r="VV274" s="9"/>
      <c r="VW274" s="9"/>
      <c r="VX274" s="9"/>
      <c r="VY274" s="9"/>
      <c r="VZ274" s="9"/>
      <c r="WA274" s="9"/>
      <c r="WB274" s="9"/>
      <c r="WC274" s="9"/>
      <c r="WD274" s="9"/>
      <c r="WE274" s="9"/>
      <c r="WF274" s="9"/>
      <c r="WG274" s="9"/>
      <c r="WH274" s="9"/>
      <c r="WI274" s="9"/>
      <c r="WJ274" s="9"/>
      <c r="WK274" s="9"/>
      <c r="WL274" s="9"/>
      <c r="WM274" s="9"/>
      <c r="WN274" s="9"/>
      <c r="WO274" s="9"/>
      <c r="WP274" s="9"/>
      <c r="WQ274" s="9"/>
      <c r="WR274" s="9"/>
      <c r="WS274" s="9"/>
      <c r="WT274" s="9"/>
      <c r="WU274" s="9"/>
      <c r="WV274" s="9"/>
      <c r="WW274" s="9"/>
      <c r="WX274" s="9"/>
      <c r="WY274" s="9"/>
      <c r="WZ274" s="9"/>
      <c r="XA274" s="9"/>
      <c r="XB274" s="9"/>
      <c r="XC274" s="9"/>
      <c r="XD274" s="9"/>
      <c r="XE274" s="9"/>
      <c r="XF274" s="9"/>
      <c r="XG274" s="9"/>
      <c r="XH274" s="9"/>
      <c r="XI274" s="9"/>
      <c r="XJ274" s="9"/>
      <c r="XK274" s="9"/>
      <c r="XL274" s="9"/>
      <c r="XM274" s="9"/>
      <c r="XN274" s="9"/>
      <c r="XO274" s="9"/>
      <c r="XP274" s="9"/>
      <c r="XQ274" s="9"/>
      <c r="XR274" s="9"/>
      <c r="XS274" s="9"/>
      <c r="XT274" s="9"/>
      <c r="XU274" s="9"/>
      <c r="XV274" s="9"/>
      <c r="XW274" s="9"/>
      <c r="XX274" s="9"/>
      <c r="XY274" s="9"/>
      <c r="XZ274" s="9"/>
      <c r="YA274" s="9"/>
      <c r="YB274" s="9"/>
      <c r="YC274" s="9"/>
      <c r="YD274" s="9"/>
      <c r="YE274" s="9"/>
      <c r="YF274" s="9"/>
      <c r="YG274" s="9"/>
      <c r="YH274" s="9"/>
      <c r="YI274" s="9"/>
      <c r="YJ274" s="9"/>
      <c r="YK274" s="9"/>
      <c r="YL274" s="9"/>
      <c r="YM274" s="9"/>
      <c r="YN274" s="9"/>
      <c r="YO274" s="9"/>
      <c r="YP274" s="9"/>
    </row>
    <row r="275" spans="1:666" ht="24.75" hidden="1" customHeight="1" x14ac:dyDescent="0.25">
      <c r="A275" s="344">
        <v>274</v>
      </c>
      <c r="B275" s="344" t="s">
        <v>37</v>
      </c>
      <c r="C275" s="345" t="s">
        <v>1681</v>
      </c>
      <c r="D275" s="345"/>
      <c r="E275" s="264" t="s">
        <v>1682</v>
      </c>
      <c r="F275" s="345" t="s">
        <v>1506</v>
      </c>
      <c r="G275" s="346">
        <v>43370</v>
      </c>
      <c r="H275" s="346">
        <v>43370</v>
      </c>
      <c r="I275" s="347">
        <v>43370</v>
      </c>
      <c r="J275" s="215">
        <f>NETWORKDAYS(Table2[[#This Row],[Start Date]],Table2[[#This Row],[Resolution Date]])</f>
        <v>1</v>
      </c>
      <c r="K275" s="348" t="s">
        <v>14</v>
      </c>
      <c r="L275" s="349" t="s">
        <v>12</v>
      </c>
      <c r="M275" s="432" t="s">
        <v>1683</v>
      </c>
      <c r="N275" s="299" t="s">
        <v>906</v>
      </c>
      <c r="O275" s="350">
        <f t="shared" si="22"/>
        <v>39</v>
      </c>
      <c r="P275" s="348" t="b">
        <v>0</v>
      </c>
      <c r="Q275" s="351" t="s">
        <v>25</v>
      </c>
      <c r="R275" s="352" t="s">
        <v>7</v>
      </c>
      <c r="S275" s="348"/>
      <c r="T275" s="348"/>
    </row>
    <row r="276" spans="1:666" ht="57" hidden="1" x14ac:dyDescent="0.25">
      <c r="A276" s="368">
        <v>275</v>
      </c>
      <c r="B276" s="368" t="s">
        <v>38</v>
      </c>
      <c r="C276" s="369" t="s">
        <v>1685</v>
      </c>
      <c r="D276" s="369"/>
      <c r="E276" s="370" t="s">
        <v>1686</v>
      </c>
      <c r="F276" s="356" t="s">
        <v>834</v>
      </c>
      <c r="G276" s="353">
        <v>43374</v>
      </c>
      <c r="H276" s="353">
        <v>43395</v>
      </c>
      <c r="I276" s="358">
        <v>43395</v>
      </c>
      <c r="J276" s="215">
        <f>NETWORKDAYS(Table2[[#This Row],[Start Date]],Table2[[#This Row],[Resolution Date]])</f>
        <v>16</v>
      </c>
      <c r="K276" s="354" t="s">
        <v>14</v>
      </c>
      <c r="L276" s="359" t="s">
        <v>13</v>
      </c>
      <c r="M276" s="432"/>
      <c r="N276" s="131" t="s">
        <v>871</v>
      </c>
      <c r="O276" s="291">
        <f t="shared" si="22"/>
        <v>40</v>
      </c>
      <c r="P276" s="354"/>
      <c r="Q276" s="351" t="s">
        <v>25</v>
      </c>
      <c r="R276" s="352" t="s">
        <v>7</v>
      </c>
      <c r="S276" s="354"/>
      <c r="T276" s="354" t="s">
        <v>1211</v>
      </c>
    </row>
    <row r="277" spans="1:666" ht="30" hidden="1" x14ac:dyDescent="0.25">
      <c r="A277" s="355">
        <v>276</v>
      </c>
      <c r="B277" s="355" t="s">
        <v>38</v>
      </c>
      <c r="C277" s="356" t="s">
        <v>1687</v>
      </c>
      <c r="D277" s="356"/>
      <c r="E277" s="125" t="s">
        <v>1688</v>
      </c>
      <c r="F277" s="356" t="s">
        <v>849</v>
      </c>
      <c r="G277" s="353">
        <v>43374</v>
      </c>
      <c r="H277" s="353">
        <v>43395</v>
      </c>
      <c r="I277" s="375">
        <v>43377</v>
      </c>
      <c r="J277" s="215">
        <f>NETWORKDAYS(Table2[[#This Row],[Start Date]],Table2[[#This Row],[Resolution Date]])</f>
        <v>4</v>
      </c>
      <c r="K277" s="354" t="s">
        <v>14</v>
      </c>
      <c r="L277" s="359" t="s">
        <v>13</v>
      </c>
      <c r="M277" s="432" t="s">
        <v>1697</v>
      </c>
      <c r="N277" s="131" t="s">
        <v>1689</v>
      </c>
      <c r="O277" s="291">
        <f t="shared" si="22"/>
        <v>40</v>
      </c>
      <c r="P277" s="354" t="b">
        <v>0</v>
      </c>
      <c r="Q277" s="351" t="s">
        <v>26</v>
      </c>
      <c r="R277" s="352" t="s">
        <v>7</v>
      </c>
      <c r="S277" s="354"/>
      <c r="T277" s="354"/>
    </row>
    <row r="278" spans="1:666" ht="30.75" hidden="1" customHeight="1" x14ac:dyDescent="0.25">
      <c r="A278" s="355">
        <v>277</v>
      </c>
      <c r="B278" s="355" t="s">
        <v>38</v>
      </c>
      <c r="C278" s="356" t="s">
        <v>1691</v>
      </c>
      <c r="D278" s="356"/>
      <c r="E278" s="357" t="s">
        <v>1690</v>
      </c>
      <c r="F278" s="136" t="s">
        <v>1724</v>
      </c>
      <c r="G278" s="353">
        <v>43374</v>
      </c>
      <c r="H278" s="353">
        <v>43395</v>
      </c>
      <c r="I278" s="358">
        <v>43383</v>
      </c>
      <c r="J278" s="37">
        <f>NETWORKDAYS(Table2[[#This Row],[Start Date]],Table2[[#This Row],[Resolution Date]])</f>
        <v>8</v>
      </c>
      <c r="K278" s="354" t="s">
        <v>14</v>
      </c>
      <c r="L278" s="359" t="s">
        <v>13</v>
      </c>
      <c r="M278" s="432" t="s">
        <v>1726</v>
      </c>
      <c r="N278" s="131" t="s">
        <v>1692</v>
      </c>
      <c r="O278" s="291">
        <f t="shared" si="22"/>
        <v>40</v>
      </c>
      <c r="P278" s="25" t="b">
        <v>0</v>
      </c>
      <c r="Q278" s="351" t="s">
        <v>25</v>
      </c>
      <c r="R278" s="352" t="s">
        <v>7</v>
      </c>
      <c r="S278" s="23" t="s">
        <v>256</v>
      </c>
      <c r="T278" s="138" t="s">
        <v>1213</v>
      </c>
    </row>
    <row r="279" spans="1:666" ht="57" x14ac:dyDescent="0.25">
      <c r="A279" s="372">
        <v>278</v>
      </c>
      <c r="B279" s="372" t="s">
        <v>38</v>
      </c>
      <c r="C279" s="437" t="s">
        <v>1693</v>
      </c>
      <c r="D279" s="373"/>
      <c r="E279" s="374" t="s">
        <v>1694</v>
      </c>
      <c r="F279" s="29" t="s">
        <v>1506</v>
      </c>
      <c r="G279" s="375">
        <v>43375</v>
      </c>
      <c r="H279" s="375">
        <v>43396</v>
      </c>
      <c r="I279" s="376"/>
      <c r="J279" s="371"/>
      <c r="K279" s="371" t="s">
        <v>49</v>
      </c>
      <c r="L279" s="377" t="s">
        <v>13</v>
      </c>
      <c r="M279" s="180"/>
      <c r="N279" s="19" t="s">
        <v>894</v>
      </c>
      <c r="O279" s="334">
        <f t="shared" si="22"/>
        <v>40</v>
      </c>
      <c r="P279" s="371"/>
      <c r="Q279" s="259" t="s">
        <v>25</v>
      </c>
      <c r="R279" s="329" t="s">
        <v>7</v>
      </c>
      <c r="S279" s="371"/>
      <c r="T279" s="371" t="s">
        <v>1225</v>
      </c>
    </row>
    <row r="280" spans="1:666" ht="10.5" hidden="1" customHeight="1" x14ac:dyDescent="0.25">
      <c r="A280" s="372">
        <v>279</v>
      </c>
      <c r="B280" s="372" t="s">
        <v>38</v>
      </c>
      <c r="C280" s="373" t="s">
        <v>1695</v>
      </c>
      <c r="D280" s="373"/>
      <c r="E280" s="2" t="s">
        <v>1696</v>
      </c>
      <c r="F280" s="373" t="s">
        <v>849</v>
      </c>
      <c r="G280" s="375">
        <v>43375</v>
      </c>
      <c r="H280" s="375">
        <v>43396</v>
      </c>
      <c r="I280" s="375">
        <v>43376</v>
      </c>
      <c r="J280" s="215">
        <f>NETWORKDAYS(Table2[[#This Row],[Start Date]],Table2[[#This Row],[Resolution Date]])</f>
        <v>2</v>
      </c>
      <c r="K280" s="371" t="s">
        <v>14</v>
      </c>
      <c r="L280" s="377" t="s">
        <v>13</v>
      </c>
      <c r="M280" s="432" t="s">
        <v>1697</v>
      </c>
      <c r="N280" s="19" t="s">
        <v>576</v>
      </c>
      <c r="O280" s="291">
        <f t="shared" si="22"/>
        <v>40</v>
      </c>
      <c r="P280" s="354" t="b">
        <v>0</v>
      </c>
      <c r="Q280" s="351" t="s">
        <v>25</v>
      </c>
      <c r="R280" s="352" t="s">
        <v>7</v>
      </c>
      <c r="S280" s="354"/>
      <c r="T280" s="354"/>
    </row>
    <row r="281" spans="1:666" x14ac:dyDescent="0.25">
      <c r="A281" s="139">
        <v>280</v>
      </c>
      <c r="B281" s="407" t="s">
        <v>38</v>
      </c>
      <c r="C281" s="360" t="s">
        <v>1698</v>
      </c>
      <c r="D281" s="136"/>
      <c r="E281" s="125" t="s">
        <v>1699</v>
      </c>
      <c r="F281" s="136" t="s">
        <v>862</v>
      </c>
      <c r="G281" s="375">
        <v>43377</v>
      </c>
      <c r="H281" s="375">
        <v>43398</v>
      </c>
      <c r="I281" s="137"/>
      <c r="J281" s="138"/>
      <c r="K281" s="138" t="s">
        <v>49</v>
      </c>
      <c r="L281" s="314" t="s">
        <v>13</v>
      </c>
      <c r="M281" s="180"/>
      <c r="N281" s="131" t="s">
        <v>871</v>
      </c>
      <c r="O281" s="291">
        <f t="shared" ref="O281:O290" si="23">WEEKNUM(G281,1)</f>
        <v>40</v>
      </c>
      <c r="P281" s="138"/>
      <c r="Q281" s="351" t="s">
        <v>25</v>
      </c>
      <c r="R281" s="352" t="s">
        <v>7</v>
      </c>
      <c r="S281" s="138"/>
      <c r="T281" s="354" t="s">
        <v>1211</v>
      </c>
    </row>
    <row r="282" spans="1:666" ht="71.25" hidden="1" x14ac:dyDescent="0.25">
      <c r="A282" s="381">
        <v>281</v>
      </c>
      <c r="B282" s="381" t="s">
        <v>38</v>
      </c>
      <c r="C282" s="382" t="s">
        <v>1706</v>
      </c>
      <c r="D282" s="382"/>
      <c r="E282" s="383" t="s">
        <v>1700</v>
      </c>
      <c r="F282" s="382" t="s">
        <v>836</v>
      </c>
      <c r="G282" s="379">
        <v>43378</v>
      </c>
      <c r="H282" s="379">
        <v>43399</v>
      </c>
      <c r="I282" s="384">
        <v>43383</v>
      </c>
      <c r="J282" s="174">
        <f>NETWORKDAYS(Table2[[#This Row],[Start Date]],Table2[[#This Row],[Resolution Date]])</f>
        <v>4</v>
      </c>
      <c r="K282" s="380" t="s">
        <v>14</v>
      </c>
      <c r="L282" s="385" t="s">
        <v>13</v>
      </c>
      <c r="M282" s="180"/>
      <c r="N282" s="131" t="s">
        <v>871</v>
      </c>
      <c r="O282" s="291">
        <f t="shared" si="23"/>
        <v>40</v>
      </c>
      <c r="P282" s="380"/>
      <c r="Q282" s="351" t="s">
        <v>25</v>
      </c>
      <c r="R282" s="352" t="s">
        <v>7</v>
      </c>
      <c r="S282" s="380"/>
      <c r="T282" s="380" t="s">
        <v>1701</v>
      </c>
    </row>
    <row r="283" spans="1:666" ht="71.25" hidden="1" x14ac:dyDescent="0.25">
      <c r="A283" s="381">
        <v>282</v>
      </c>
      <c r="B283" s="381" t="s">
        <v>38</v>
      </c>
      <c r="C283" s="382" t="s">
        <v>1702</v>
      </c>
      <c r="D283" s="382"/>
      <c r="E283" s="383" t="s">
        <v>1703</v>
      </c>
      <c r="F283" s="382" t="s">
        <v>1378</v>
      </c>
      <c r="G283" s="379">
        <v>43381</v>
      </c>
      <c r="H283" s="379">
        <v>43402</v>
      </c>
      <c r="I283" s="384">
        <v>43381</v>
      </c>
      <c r="J283" s="174">
        <f>NETWORKDAYS(Table2[[#This Row],[Start Date]],Table2[[#This Row],[Resolution Date]])</f>
        <v>1</v>
      </c>
      <c r="K283" s="380" t="s">
        <v>14</v>
      </c>
      <c r="L283" s="385" t="s">
        <v>13</v>
      </c>
      <c r="M283" s="180" t="s">
        <v>1704</v>
      </c>
      <c r="N283" s="131" t="s">
        <v>1358</v>
      </c>
      <c r="O283" s="291">
        <f t="shared" si="23"/>
        <v>41</v>
      </c>
      <c r="P283" s="380" t="b">
        <v>0</v>
      </c>
      <c r="Q283" s="351" t="s">
        <v>25</v>
      </c>
      <c r="R283" s="352" t="s">
        <v>7</v>
      </c>
      <c r="S283" s="380"/>
      <c r="T283" s="380" t="s">
        <v>1258</v>
      </c>
    </row>
    <row r="284" spans="1:666" ht="42.75" hidden="1" x14ac:dyDescent="0.25">
      <c r="A284" s="381">
        <v>283</v>
      </c>
      <c r="B284" s="381" t="s">
        <v>38</v>
      </c>
      <c r="C284" s="382" t="s">
        <v>1707</v>
      </c>
      <c r="D284" s="382"/>
      <c r="E284" s="383" t="s">
        <v>1714</v>
      </c>
      <c r="F284" s="382" t="s">
        <v>1506</v>
      </c>
      <c r="G284" s="379">
        <v>43382</v>
      </c>
      <c r="H284" s="379">
        <v>43403</v>
      </c>
      <c r="I284" s="384">
        <v>43382</v>
      </c>
      <c r="J284" s="174">
        <f>NETWORKDAYS(Table2[[#This Row],[Start Date]],Table2[[#This Row],[Resolution Date]])</f>
        <v>1</v>
      </c>
      <c r="K284" s="380" t="s">
        <v>14</v>
      </c>
      <c r="L284" s="385" t="s">
        <v>13</v>
      </c>
      <c r="M284" s="180" t="s">
        <v>1723</v>
      </c>
      <c r="N284" s="131" t="s">
        <v>871</v>
      </c>
      <c r="O284" s="291">
        <f t="shared" si="23"/>
        <v>41</v>
      </c>
      <c r="P284" s="380" t="b">
        <v>0</v>
      </c>
      <c r="Q284" s="351" t="s">
        <v>25</v>
      </c>
      <c r="R284" s="352" t="s">
        <v>29</v>
      </c>
      <c r="S284" s="380"/>
      <c r="T284" s="380" t="s">
        <v>1658</v>
      </c>
    </row>
    <row r="285" spans="1:666" x14ac:dyDescent="0.25">
      <c r="A285" s="381">
        <v>284</v>
      </c>
      <c r="B285" s="381" t="s">
        <v>38</v>
      </c>
      <c r="C285" s="423" t="s">
        <v>1708</v>
      </c>
      <c r="D285" s="382"/>
      <c r="E285" s="383" t="s">
        <v>1715</v>
      </c>
      <c r="F285" s="382" t="s">
        <v>836</v>
      </c>
      <c r="G285" s="379">
        <v>43382</v>
      </c>
      <c r="H285" s="379">
        <v>43403</v>
      </c>
      <c r="I285" s="384"/>
      <c r="J285" s="380"/>
      <c r="K285" s="380" t="s">
        <v>49</v>
      </c>
      <c r="L285" s="385" t="s">
        <v>13</v>
      </c>
      <c r="M285" s="180"/>
      <c r="N285" s="131" t="s">
        <v>871</v>
      </c>
      <c r="O285" s="291">
        <f t="shared" si="23"/>
        <v>41</v>
      </c>
      <c r="P285" s="380"/>
      <c r="Q285" s="351" t="s">
        <v>25</v>
      </c>
      <c r="R285" s="352" t="s">
        <v>29</v>
      </c>
      <c r="S285" s="380"/>
      <c r="T285" s="380"/>
    </row>
    <row r="286" spans="1:666" ht="28.5" hidden="1" x14ac:dyDescent="0.25">
      <c r="A286" s="381">
        <v>285</v>
      </c>
      <c r="B286" s="381" t="s">
        <v>38</v>
      </c>
      <c r="C286" s="382" t="s">
        <v>1709</v>
      </c>
      <c r="D286" s="382"/>
      <c r="E286" s="383" t="s">
        <v>1716</v>
      </c>
      <c r="F286" s="382" t="s">
        <v>849</v>
      </c>
      <c r="G286" s="379">
        <v>43382</v>
      </c>
      <c r="H286" s="379">
        <v>43403</v>
      </c>
      <c r="I286" s="384">
        <v>43384</v>
      </c>
      <c r="J286" s="174">
        <f>NETWORKDAYS(Table2[[#This Row],[Start Date]],Table2[[#This Row],[Resolution Date]])</f>
        <v>3</v>
      </c>
      <c r="K286" s="380" t="s">
        <v>14</v>
      </c>
      <c r="L286" s="385" t="s">
        <v>13</v>
      </c>
      <c r="M286" s="180"/>
      <c r="N286" s="131" t="s">
        <v>871</v>
      </c>
      <c r="O286" s="291">
        <f t="shared" si="23"/>
        <v>41</v>
      </c>
      <c r="P286" s="380"/>
      <c r="Q286" s="351" t="s">
        <v>25</v>
      </c>
      <c r="R286" s="352" t="s">
        <v>29</v>
      </c>
      <c r="S286" s="380"/>
      <c r="T286" s="380"/>
    </row>
    <row r="287" spans="1:666" ht="42.75" hidden="1" x14ac:dyDescent="0.25">
      <c r="A287" s="381">
        <v>286</v>
      </c>
      <c r="B287" s="381" t="s">
        <v>38</v>
      </c>
      <c r="C287" s="410" t="s">
        <v>1710</v>
      </c>
      <c r="D287" s="382"/>
      <c r="E287" s="383" t="s">
        <v>1717</v>
      </c>
      <c r="F287" s="382" t="s">
        <v>836</v>
      </c>
      <c r="G287" s="379">
        <v>43382</v>
      </c>
      <c r="H287" s="379">
        <v>43403</v>
      </c>
      <c r="I287" s="384">
        <v>43390</v>
      </c>
      <c r="J287" s="174">
        <f>NETWORKDAYS(Table2[[#This Row],[Start Date]],Table2[[#This Row],[Resolution Date]])</f>
        <v>7</v>
      </c>
      <c r="K287" s="380" t="s">
        <v>14</v>
      </c>
      <c r="L287" s="385" t="s">
        <v>13</v>
      </c>
      <c r="M287" s="180" t="s">
        <v>1771</v>
      </c>
      <c r="N287" s="131" t="s">
        <v>871</v>
      </c>
      <c r="O287" s="291">
        <f t="shared" si="23"/>
        <v>41</v>
      </c>
      <c r="P287" s="380"/>
      <c r="Q287" s="351" t="s">
        <v>25</v>
      </c>
      <c r="R287" s="352" t="s">
        <v>29</v>
      </c>
      <c r="S287" s="380"/>
      <c r="T287" s="380"/>
    </row>
    <row r="288" spans="1:666" ht="28.5" hidden="1" x14ac:dyDescent="0.25">
      <c r="A288" s="381">
        <v>287</v>
      </c>
      <c r="B288" s="381" t="s">
        <v>38</v>
      </c>
      <c r="C288" s="410" t="s">
        <v>1711</v>
      </c>
      <c r="D288" s="382"/>
      <c r="E288" s="383" t="s">
        <v>1718</v>
      </c>
      <c r="F288" s="136" t="s">
        <v>836</v>
      </c>
      <c r="G288" s="379">
        <v>43382</v>
      </c>
      <c r="H288" s="379">
        <v>43403</v>
      </c>
      <c r="I288" s="384">
        <v>43390</v>
      </c>
      <c r="J288" s="174">
        <f>NETWORKDAYS(Table2[[#This Row],[Start Date]],Table2[[#This Row],[Resolution Date]])</f>
        <v>7</v>
      </c>
      <c r="K288" s="380" t="s">
        <v>14</v>
      </c>
      <c r="L288" s="385" t="s">
        <v>13</v>
      </c>
      <c r="M288" s="180" t="s">
        <v>1771</v>
      </c>
      <c r="N288" s="131" t="s">
        <v>871</v>
      </c>
      <c r="O288" s="291">
        <f t="shared" si="23"/>
        <v>41</v>
      </c>
      <c r="P288" s="380"/>
      <c r="Q288" s="351" t="s">
        <v>25</v>
      </c>
      <c r="R288" s="352" t="s">
        <v>29</v>
      </c>
      <c r="S288" s="380"/>
      <c r="T288" s="380"/>
    </row>
    <row r="289" spans="1:20" ht="28.5" hidden="1" x14ac:dyDescent="0.25">
      <c r="A289" s="381">
        <v>288</v>
      </c>
      <c r="B289" s="381" t="s">
        <v>38</v>
      </c>
      <c r="C289" s="410" t="s">
        <v>1712</v>
      </c>
      <c r="D289" s="382"/>
      <c r="E289" s="383" t="s">
        <v>1719</v>
      </c>
      <c r="F289" s="136" t="s">
        <v>836</v>
      </c>
      <c r="G289" s="379">
        <v>43382</v>
      </c>
      <c r="H289" s="379">
        <v>43403</v>
      </c>
      <c r="I289" s="384">
        <v>43390</v>
      </c>
      <c r="J289" s="174">
        <f>NETWORKDAYS(Table2[[#This Row],[Start Date]],Table2[[#This Row],[Resolution Date]])</f>
        <v>7</v>
      </c>
      <c r="K289" s="380" t="s">
        <v>14</v>
      </c>
      <c r="L289" s="385" t="s">
        <v>13</v>
      </c>
      <c r="M289" s="180" t="s">
        <v>1771</v>
      </c>
      <c r="N289" s="131" t="s">
        <v>871</v>
      </c>
      <c r="O289" s="291">
        <f t="shared" si="23"/>
        <v>41</v>
      </c>
      <c r="P289" s="380"/>
      <c r="Q289" s="351" t="s">
        <v>25</v>
      </c>
      <c r="R289" s="352" t="s">
        <v>29</v>
      </c>
      <c r="S289" s="380"/>
      <c r="T289" s="380"/>
    </row>
    <row r="290" spans="1:20" ht="13.5" hidden="1" customHeight="1" x14ac:dyDescent="0.25">
      <c r="A290" s="381">
        <v>289</v>
      </c>
      <c r="B290" s="381" t="s">
        <v>38</v>
      </c>
      <c r="C290" s="382" t="s">
        <v>1713</v>
      </c>
      <c r="D290" s="382"/>
      <c r="E290" s="383" t="s">
        <v>1720</v>
      </c>
      <c r="F290" s="382" t="s">
        <v>849</v>
      </c>
      <c r="G290" s="379">
        <v>43382</v>
      </c>
      <c r="H290" s="379">
        <v>43403</v>
      </c>
      <c r="I290" s="384">
        <v>43382</v>
      </c>
      <c r="J290" s="174">
        <f>NETWORKDAYS(Table2[[#This Row],[Start Date]],Table2[[#This Row],[Resolution Date]])</f>
        <v>1</v>
      </c>
      <c r="K290" s="380" t="s">
        <v>14</v>
      </c>
      <c r="L290" s="385" t="s">
        <v>13</v>
      </c>
      <c r="M290" s="180" t="s">
        <v>1722</v>
      </c>
      <c r="N290" s="131" t="s">
        <v>871</v>
      </c>
      <c r="O290" s="291">
        <f t="shared" si="23"/>
        <v>41</v>
      </c>
      <c r="P290" s="380" t="b">
        <v>0</v>
      </c>
      <c r="Q290" s="351" t="s">
        <v>25</v>
      </c>
      <c r="R290" s="352" t="s">
        <v>29</v>
      </c>
      <c r="S290" s="380"/>
      <c r="T290" s="380"/>
    </row>
    <row r="291" spans="1:20" ht="42.75" x14ac:dyDescent="0.25">
      <c r="A291" s="381">
        <v>290</v>
      </c>
      <c r="B291" s="381" t="s">
        <v>38</v>
      </c>
      <c r="C291" s="410" t="s">
        <v>1730</v>
      </c>
      <c r="D291" s="382"/>
      <c r="E291" s="383" t="s">
        <v>1721</v>
      </c>
      <c r="F291" s="382" t="s">
        <v>1552</v>
      </c>
      <c r="G291" s="379">
        <v>43382</v>
      </c>
      <c r="H291" s="379">
        <v>43403</v>
      </c>
      <c r="I291" s="384"/>
      <c r="J291" s="380"/>
      <c r="K291" s="380" t="s">
        <v>49</v>
      </c>
      <c r="L291" s="385" t="s">
        <v>13</v>
      </c>
      <c r="M291" s="180"/>
      <c r="N291" s="131" t="s">
        <v>1689</v>
      </c>
      <c r="O291" s="291">
        <f t="shared" ref="O291:O295" si="24">WEEKNUM(G291,1)</f>
        <v>41</v>
      </c>
      <c r="P291" s="380"/>
      <c r="Q291" s="351" t="s">
        <v>25</v>
      </c>
      <c r="R291" s="352" t="s">
        <v>29</v>
      </c>
      <c r="S291" s="380"/>
      <c r="T291" s="380" t="s">
        <v>1211</v>
      </c>
    </row>
    <row r="292" spans="1:20" hidden="1" x14ac:dyDescent="0.25">
      <c r="A292" s="381">
        <v>291</v>
      </c>
      <c r="B292" s="381" t="s">
        <v>38</v>
      </c>
      <c r="C292" s="382" t="s">
        <v>1728</v>
      </c>
      <c r="D292" s="382"/>
      <c r="E292" s="383" t="s">
        <v>1729</v>
      </c>
      <c r="F292" s="382" t="s">
        <v>1141</v>
      </c>
      <c r="G292" s="379">
        <v>43383</v>
      </c>
      <c r="H292" s="379">
        <v>43404</v>
      </c>
      <c r="I292" s="384">
        <v>43384</v>
      </c>
      <c r="J292" s="174">
        <f>NETWORKDAYS(Table2[[#This Row],[Start Date]],Table2[[#This Row],[Resolution Date]])</f>
        <v>2</v>
      </c>
      <c r="K292" s="380" t="s">
        <v>14</v>
      </c>
      <c r="L292" s="385" t="s">
        <v>13</v>
      </c>
      <c r="M292" s="180"/>
      <c r="N292" s="131" t="s">
        <v>704</v>
      </c>
      <c r="O292" s="291">
        <f t="shared" si="24"/>
        <v>41</v>
      </c>
      <c r="P292" s="380"/>
      <c r="Q292" s="351" t="s">
        <v>25</v>
      </c>
      <c r="R292" s="352" t="s">
        <v>29</v>
      </c>
      <c r="S292" s="380"/>
      <c r="T292" s="380" t="s">
        <v>1217</v>
      </c>
    </row>
    <row r="293" spans="1:20" ht="28.5" x14ac:dyDescent="0.25">
      <c r="A293" s="386">
        <v>292</v>
      </c>
      <c r="B293" s="386" t="s">
        <v>38</v>
      </c>
      <c r="C293" s="411" t="s">
        <v>1732</v>
      </c>
      <c r="D293" s="387"/>
      <c r="E293" s="388" t="s">
        <v>1731</v>
      </c>
      <c r="F293" s="29" t="s">
        <v>1544</v>
      </c>
      <c r="G293" s="389">
        <v>43383</v>
      </c>
      <c r="H293" s="389">
        <v>43404</v>
      </c>
      <c r="I293" s="390"/>
      <c r="J293" s="391"/>
      <c r="K293" s="391" t="s">
        <v>49</v>
      </c>
      <c r="L293" s="392" t="s">
        <v>13</v>
      </c>
      <c r="M293" s="180"/>
      <c r="N293" s="19" t="s">
        <v>776</v>
      </c>
      <c r="O293" s="334">
        <f t="shared" si="24"/>
        <v>41</v>
      </c>
      <c r="P293" s="391"/>
      <c r="Q293" s="259" t="s">
        <v>25</v>
      </c>
      <c r="R293" s="386" t="s">
        <v>7</v>
      </c>
      <c r="S293" s="391"/>
      <c r="T293" s="391"/>
    </row>
    <row r="294" spans="1:20" hidden="1" x14ac:dyDescent="0.25">
      <c r="A294" s="35">
        <v>293</v>
      </c>
      <c r="B294" s="35" t="s">
        <v>37</v>
      </c>
      <c r="C294" s="29" t="s">
        <v>1733</v>
      </c>
      <c r="D294" s="29"/>
      <c r="E294" s="2" t="s">
        <v>1734</v>
      </c>
      <c r="F294" s="29" t="s">
        <v>862</v>
      </c>
      <c r="G294" s="389">
        <v>43384</v>
      </c>
      <c r="H294" s="389">
        <v>43398</v>
      </c>
      <c r="I294" s="389">
        <v>43384</v>
      </c>
      <c r="J294" s="174">
        <f>NETWORKDAYS(Table2[[#This Row],[Start Date]],Table2[[#This Row],[Resolution Date]])</f>
        <v>1</v>
      </c>
      <c r="K294" s="25" t="s">
        <v>14</v>
      </c>
      <c r="L294" s="393" t="s">
        <v>12</v>
      </c>
      <c r="M294" s="180"/>
      <c r="N294" s="19" t="s">
        <v>906</v>
      </c>
      <c r="O294" s="334">
        <f t="shared" si="24"/>
        <v>41</v>
      </c>
      <c r="P294" s="25"/>
      <c r="Q294" s="259" t="s">
        <v>25</v>
      </c>
      <c r="R294" s="35" t="s">
        <v>7</v>
      </c>
      <c r="S294" s="25"/>
      <c r="T294" s="25"/>
    </row>
    <row r="295" spans="1:20" ht="57" hidden="1" x14ac:dyDescent="0.25">
      <c r="A295" s="23">
        <v>294</v>
      </c>
      <c r="B295" s="387" t="s">
        <v>38</v>
      </c>
      <c r="C295" s="411" t="s">
        <v>1737</v>
      </c>
      <c r="D295" s="23"/>
      <c r="E295" s="412" t="s">
        <v>1738</v>
      </c>
      <c r="F295" s="19" t="s">
        <v>836</v>
      </c>
      <c r="G295" s="389">
        <v>43384</v>
      </c>
      <c r="H295" s="389">
        <v>43405</v>
      </c>
      <c r="I295" s="415">
        <v>43389</v>
      </c>
      <c r="J295" s="174">
        <f>NETWORKDAYS(Table2[[#This Row],[Start Date]],Table2[[#This Row],[Resolution Date]])</f>
        <v>4</v>
      </c>
      <c r="K295" s="391" t="s">
        <v>14</v>
      </c>
      <c r="L295" s="392" t="s">
        <v>13</v>
      </c>
      <c r="M295" s="180"/>
      <c r="N295" s="23" t="s">
        <v>576</v>
      </c>
      <c r="O295" s="334">
        <f t="shared" si="24"/>
        <v>41</v>
      </c>
      <c r="P295" s="394"/>
      <c r="Q295" s="259" t="s">
        <v>25</v>
      </c>
      <c r="R295" s="35" t="s">
        <v>7</v>
      </c>
      <c r="S295" s="395"/>
      <c r="T295" s="19"/>
    </row>
    <row r="296" spans="1:20" ht="28.5" hidden="1" x14ac:dyDescent="0.25">
      <c r="A296" s="398">
        <v>295</v>
      </c>
      <c r="B296" s="398" t="s">
        <v>38</v>
      </c>
      <c r="C296" s="408" t="s">
        <v>1735</v>
      </c>
      <c r="D296" s="399"/>
      <c r="E296" s="400" t="s">
        <v>1736</v>
      </c>
      <c r="F296" s="136" t="s">
        <v>1759</v>
      </c>
      <c r="G296" s="389">
        <v>43384</v>
      </c>
      <c r="H296" s="389">
        <v>43405</v>
      </c>
      <c r="I296" s="401">
        <v>43389</v>
      </c>
      <c r="J296" s="174">
        <f>NETWORKDAYS(Table2[[#This Row],[Start Date]],Table2[[#This Row],[Resolution Date]])</f>
        <v>4</v>
      </c>
      <c r="K296" s="391" t="s">
        <v>14</v>
      </c>
      <c r="L296" s="392" t="s">
        <v>13</v>
      </c>
      <c r="M296" s="434" t="s">
        <v>1766</v>
      </c>
      <c r="N296" s="131" t="s">
        <v>704</v>
      </c>
      <c r="O296" s="291">
        <f t="shared" ref="O296:O301" si="25">WEEKNUM(G296,1)</f>
        <v>41</v>
      </c>
      <c r="P296" s="397"/>
      <c r="Q296" s="259" t="s">
        <v>25</v>
      </c>
      <c r="R296" s="35" t="s">
        <v>7</v>
      </c>
      <c r="S296" s="397"/>
      <c r="T296" s="397" t="s">
        <v>1225</v>
      </c>
    </row>
    <row r="297" spans="1:20" ht="42.75" x14ac:dyDescent="0.25">
      <c r="A297" s="398">
        <v>296</v>
      </c>
      <c r="B297" s="398" t="s">
        <v>38</v>
      </c>
      <c r="C297" s="424" t="s">
        <v>1739</v>
      </c>
      <c r="D297" s="399"/>
      <c r="E297" s="400" t="s">
        <v>1740</v>
      </c>
      <c r="F297" s="136" t="s">
        <v>836</v>
      </c>
      <c r="G297" s="396">
        <v>43384</v>
      </c>
      <c r="H297" s="396">
        <v>43405</v>
      </c>
      <c r="I297" s="401"/>
      <c r="J297" s="397"/>
      <c r="K297" s="391" t="s">
        <v>49</v>
      </c>
      <c r="L297" s="392" t="s">
        <v>13</v>
      </c>
      <c r="M297" s="434"/>
      <c r="N297" s="131" t="s">
        <v>1559</v>
      </c>
      <c r="O297" s="291">
        <f t="shared" si="25"/>
        <v>41</v>
      </c>
      <c r="P297" s="397"/>
      <c r="Q297" s="259" t="s">
        <v>25</v>
      </c>
      <c r="R297" s="35" t="s">
        <v>7</v>
      </c>
      <c r="S297" s="397"/>
      <c r="T297" s="397"/>
    </row>
    <row r="298" spans="1:20" ht="57" x14ac:dyDescent="0.25">
      <c r="A298" s="398">
        <v>297</v>
      </c>
      <c r="B298" s="398" t="s">
        <v>37</v>
      </c>
      <c r="C298" s="408" t="s">
        <v>1741</v>
      </c>
      <c r="D298" s="399"/>
      <c r="E298" s="125" t="s">
        <v>1742</v>
      </c>
      <c r="F298" s="399" t="s">
        <v>1630</v>
      </c>
      <c r="G298" s="396">
        <v>43385</v>
      </c>
      <c r="H298" s="396">
        <v>43406</v>
      </c>
      <c r="I298" s="401"/>
      <c r="J298" s="397"/>
      <c r="K298" s="391" t="s">
        <v>49</v>
      </c>
      <c r="L298" s="392" t="s">
        <v>13</v>
      </c>
      <c r="M298" s="434"/>
      <c r="N298" s="131" t="s">
        <v>747</v>
      </c>
      <c r="O298" s="291">
        <f t="shared" si="25"/>
        <v>41</v>
      </c>
      <c r="P298" s="397"/>
      <c r="Q298" s="259" t="s">
        <v>25</v>
      </c>
      <c r="R298" s="35" t="s">
        <v>7</v>
      </c>
      <c r="S298" s="397"/>
      <c r="T298" s="397"/>
    </row>
    <row r="299" spans="1:20" ht="42.75" hidden="1" x14ac:dyDescent="0.25">
      <c r="A299" s="398">
        <v>298</v>
      </c>
      <c r="B299" s="398" t="s">
        <v>38</v>
      </c>
      <c r="C299" s="408" t="s">
        <v>1743</v>
      </c>
      <c r="D299" s="399"/>
      <c r="E299" s="400" t="s">
        <v>1744</v>
      </c>
      <c r="F299" s="399" t="s">
        <v>849</v>
      </c>
      <c r="G299" s="396">
        <v>43385</v>
      </c>
      <c r="H299" s="396">
        <v>43406</v>
      </c>
      <c r="I299" s="401">
        <v>43388</v>
      </c>
      <c r="J299" s="174">
        <f>NETWORKDAYS(Table2[[#This Row],[Start Date]],Table2[[#This Row],[Resolution Date]])</f>
        <v>2</v>
      </c>
      <c r="K299" s="391" t="s">
        <v>14</v>
      </c>
      <c r="L299" s="392" t="s">
        <v>13</v>
      </c>
      <c r="M299" s="434"/>
      <c r="N299" s="131" t="s">
        <v>704</v>
      </c>
      <c r="O299" s="291">
        <f t="shared" si="25"/>
        <v>41</v>
      </c>
      <c r="P299" s="397"/>
      <c r="Q299" s="259" t="s">
        <v>25</v>
      </c>
      <c r="R299" s="35" t="s">
        <v>7</v>
      </c>
      <c r="S299" s="397"/>
      <c r="T299" s="397"/>
    </row>
    <row r="300" spans="1:20" ht="42.75" hidden="1" x14ac:dyDescent="0.25">
      <c r="A300" s="398">
        <v>299</v>
      </c>
      <c r="B300" s="398" t="s">
        <v>38</v>
      </c>
      <c r="C300" s="408" t="s">
        <v>1745</v>
      </c>
      <c r="D300" s="399"/>
      <c r="E300" s="400" t="s">
        <v>1746</v>
      </c>
      <c r="F300" s="399" t="s">
        <v>836</v>
      </c>
      <c r="G300" s="396">
        <v>43385</v>
      </c>
      <c r="H300" s="396">
        <v>43406</v>
      </c>
      <c r="I300" s="401">
        <v>43389</v>
      </c>
      <c r="J300" s="174">
        <f>NETWORKDAYS(Table2[[#This Row],[Start Date]],Table2[[#This Row],[Resolution Date]])</f>
        <v>3</v>
      </c>
      <c r="K300" s="391" t="s">
        <v>14</v>
      </c>
      <c r="L300" s="392" t="s">
        <v>13</v>
      </c>
      <c r="M300" s="434"/>
      <c r="N300" s="131" t="s">
        <v>576</v>
      </c>
      <c r="O300" s="291">
        <f t="shared" si="25"/>
        <v>41</v>
      </c>
      <c r="P300" s="397"/>
      <c r="Q300" s="259" t="s">
        <v>25</v>
      </c>
      <c r="R300" s="35" t="s">
        <v>7</v>
      </c>
      <c r="S300" s="397"/>
      <c r="T300" s="397" t="s">
        <v>1251</v>
      </c>
    </row>
    <row r="301" spans="1:20" hidden="1" x14ac:dyDescent="0.25">
      <c r="A301" s="398">
        <v>300</v>
      </c>
      <c r="B301" s="398" t="s">
        <v>38</v>
      </c>
      <c r="C301" s="408" t="s">
        <v>1747</v>
      </c>
      <c r="D301" s="399"/>
      <c r="E301" s="400" t="s">
        <v>1748</v>
      </c>
      <c r="F301" s="399" t="s">
        <v>1552</v>
      </c>
      <c r="G301" s="396">
        <v>43385</v>
      </c>
      <c r="H301" s="396">
        <v>43406</v>
      </c>
      <c r="I301" s="401">
        <v>43388</v>
      </c>
      <c r="J301" s="174">
        <f>NETWORKDAYS(Table2[[#This Row],[Start Date]],Table2[[#This Row],[Resolution Date]])</f>
        <v>2</v>
      </c>
      <c r="K301" s="391" t="s">
        <v>14</v>
      </c>
      <c r="L301" s="392" t="s">
        <v>13</v>
      </c>
      <c r="M301" s="434"/>
      <c r="N301" s="131" t="s">
        <v>704</v>
      </c>
      <c r="O301" s="291">
        <f t="shared" si="25"/>
        <v>41</v>
      </c>
      <c r="P301" s="397"/>
      <c r="Q301" s="259" t="s">
        <v>25</v>
      </c>
      <c r="R301" s="35" t="s">
        <v>7</v>
      </c>
      <c r="S301" s="397"/>
      <c r="T301" s="397"/>
    </row>
    <row r="302" spans="1:20" ht="42.75" x14ac:dyDescent="0.25">
      <c r="A302" s="398">
        <v>301</v>
      </c>
      <c r="B302" s="398" t="s">
        <v>38</v>
      </c>
      <c r="C302" s="424" t="s">
        <v>1749</v>
      </c>
      <c r="D302" s="399"/>
      <c r="E302" s="400" t="s">
        <v>1750</v>
      </c>
      <c r="F302" s="399" t="s">
        <v>836</v>
      </c>
      <c r="G302" s="396">
        <v>43385</v>
      </c>
      <c r="H302" s="396">
        <v>43406</v>
      </c>
      <c r="I302" s="401"/>
      <c r="J302" s="397"/>
      <c r="K302" s="391" t="s">
        <v>49</v>
      </c>
      <c r="L302" s="392" t="s">
        <v>13</v>
      </c>
      <c r="M302" s="434"/>
      <c r="N302" s="131" t="s">
        <v>704</v>
      </c>
      <c r="O302" s="291">
        <f t="shared" ref="O302" si="26">WEEKNUM(G302,1)</f>
        <v>41</v>
      </c>
      <c r="P302" s="397"/>
      <c r="Q302" s="259" t="s">
        <v>25</v>
      </c>
      <c r="R302" s="35" t="s">
        <v>7</v>
      </c>
      <c r="S302" s="397"/>
      <c r="T302" s="397" t="s">
        <v>1211</v>
      </c>
    </row>
    <row r="303" spans="1:20" ht="42.75" x14ac:dyDescent="0.25">
      <c r="A303" s="398">
        <v>302</v>
      </c>
      <c r="B303" s="398" t="s">
        <v>38</v>
      </c>
      <c r="C303" s="408" t="s">
        <v>1751</v>
      </c>
      <c r="D303" s="399"/>
      <c r="E303" s="400" t="s">
        <v>1752</v>
      </c>
      <c r="F303" s="399" t="s">
        <v>862</v>
      </c>
      <c r="G303" s="396">
        <v>43385</v>
      </c>
      <c r="H303" s="396">
        <v>43406</v>
      </c>
      <c r="I303" s="401"/>
      <c r="J303" s="397"/>
      <c r="K303" s="391" t="s">
        <v>49</v>
      </c>
      <c r="L303" s="392" t="s">
        <v>13</v>
      </c>
      <c r="M303" s="434"/>
      <c r="N303" s="131" t="s">
        <v>871</v>
      </c>
      <c r="O303" s="291">
        <f t="shared" ref="O303:O308" si="27">WEEKNUM(G303,1)</f>
        <v>41</v>
      </c>
      <c r="P303" s="397"/>
      <c r="Q303" s="259" t="s">
        <v>25</v>
      </c>
      <c r="R303" s="35" t="s">
        <v>7</v>
      </c>
      <c r="S303" s="397"/>
      <c r="T303" s="397" t="s">
        <v>1217</v>
      </c>
    </row>
    <row r="304" spans="1:20" ht="42.75" hidden="1" x14ac:dyDescent="0.25">
      <c r="A304" s="402">
        <v>303</v>
      </c>
      <c r="B304" s="402" t="s">
        <v>38</v>
      </c>
      <c r="C304" s="409" t="s">
        <v>1753</v>
      </c>
      <c r="D304" s="403"/>
      <c r="E304" s="404" t="s">
        <v>1754</v>
      </c>
      <c r="F304" s="403" t="s">
        <v>862</v>
      </c>
      <c r="G304" s="396">
        <v>43385</v>
      </c>
      <c r="H304" s="396">
        <v>43406</v>
      </c>
      <c r="I304" s="405">
        <v>43388</v>
      </c>
      <c r="J304" s="174">
        <f>NETWORKDAYS(Table2[[#This Row],[Start Date]],Table2[[#This Row],[Resolution Date]])</f>
        <v>2</v>
      </c>
      <c r="K304" s="391" t="s">
        <v>14</v>
      </c>
      <c r="L304" s="392" t="s">
        <v>13</v>
      </c>
      <c r="M304" s="434"/>
      <c r="N304" s="19" t="s">
        <v>871</v>
      </c>
      <c r="O304" s="334">
        <f t="shared" si="27"/>
        <v>41</v>
      </c>
      <c r="P304" s="406"/>
      <c r="Q304" s="259" t="s">
        <v>25</v>
      </c>
      <c r="R304" s="35" t="s">
        <v>7</v>
      </c>
      <c r="S304" s="397"/>
      <c r="T304" s="406" t="s">
        <v>1217</v>
      </c>
    </row>
    <row r="305" spans="1:20" ht="57" x14ac:dyDescent="0.25">
      <c r="A305" s="402">
        <v>304</v>
      </c>
      <c r="B305" s="402" t="s">
        <v>38</v>
      </c>
      <c r="C305" s="409" t="s">
        <v>1755</v>
      </c>
      <c r="D305" s="403"/>
      <c r="E305" s="404" t="s">
        <v>1756</v>
      </c>
      <c r="F305" s="29" t="s">
        <v>1792</v>
      </c>
      <c r="G305" s="396">
        <v>43385</v>
      </c>
      <c r="H305" s="396">
        <v>43406</v>
      </c>
      <c r="I305" s="405"/>
      <c r="J305" s="406"/>
      <c r="K305" s="391" t="s">
        <v>49</v>
      </c>
      <c r="L305" s="392" t="s">
        <v>13</v>
      </c>
      <c r="M305" s="434"/>
      <c r="N305" s="19" t="s">
        <v>871</v>
      </c>
      <c r="O305" s="334">
        <f t="shared" si="27"/>
        <v>41</v>
      </c>
      <c r="P305" s="406"/>
      <c r="Q305" s="259" t="s">
        <v>25</v>
      </c>
      <c r="R305" s="35" t="s">
        <v>7</v>
      </c>
      <c r="S305" s="397"/>
      <c r="T305" s="406"/>
    </row>
    <row r="306" spans="1:20" ht="42.75" hidden="1" x14ac:dyDescent="0.25">
      <c r="A306" s="402">
        <v>305</v>
      </c>
      <c r="B306" s="402" t="s">
        <v>38</v>
      </c>
      <c r="C306" s="409" t="s">
        <v>1757</v>
      </c>
      <c r="D306" s="403"/>
      <c r="E306" s="404" t="s">
        <v>1758</v>
      </c>
      <c r="F306" s="29" t="s">
        <v>1378</v>
      </c>
      <c r="G306" s="413">
        <v>43385</v>
      </c>
      <c r="H306" s="413">
        <v>43406</v>
      </c>
      <c r="I306" s="405">
        <v>43388</v>
      </c>
      <c r="J306" s="174">
        <f>NETWORKDAYS(Table2[[#This Row],[Start Date]],Table2[[#This Row],[Resolution Date]])</f>
        <v>2</v>
      </c>
      <c r="K306" s="391" t="s">
        <v>14</v>
      </c>
      <c r="L306" s="392" t="s">
        <v>13</v>
      </c>
      <c r="M306" s="412" t="s">
        <v>1791</v>
      </c>
      <c r="N306" s="19" t="s">
        <v>704</v>
      </c>
      <c r="O306" s="334">
        <f t="shared" si="27"/>
        <v>41</v>
      </c>
      <c r="P306" s="406"/>
      <c r="Q306" s="259" t="s">
        <v>25</v>
      </c>
      <c r="R306" s="35" t="s">
        <v>7</v>
      </c>
      <c r="S306" s="406"/>
      <c r="T306" s="406"/>
    </row>
    <row r="307" spans="1:20" ht="28.5" hidden="1" x14ac:dyDescent="0.25">
      <c r="A307" s="398">
        <v>306</v>
      </c>
      <c r="B307" s="398" t="s">
        <v>38</v>
      </c>
      <c r="C307" s="427" t="s">
        <v>1760</v>
      </c>
      <c r="D307" s="399"/>
      <c r="E307" s="400" t="s">
        <v>1761</v>
      </c>
      <c r="F307" s="399" t="s">
        <v>849</v>
      </c>
      <c r="G307" s="396">
        <v>43389</v>
      </c>
      <c r="H307" s="396">
        <v>43410</v>
      </c>
      <c r="I307" s="401">
        <v>43396</v>
      </c>
      <c r="J307" s="174">
        <f>NETWORKDAYS(Table2[[#This Row],[Start Date]],Table2[[#This Row],[Resolution Date]])</f>
        <v>6</v>
      </c>
      <c r="K307" s="397" t="s">
        <v>14</v>
      </c>
      <c r="L307" s="414" t="s">
        <v>13</v>
      </c>
      <c r="M307" s="434"/>
      <c r="N307" s="131" t="s">
        <v>871</v>
      </c>
      <c r="O307" s="291">
        <f t="shared" si="27"/>
        <v>42</v>
      </c>
      <c r="P307" s="397"/>
      <c r="Q307" s="259" t="s">
        <v>25</v>
      </c>
      <c r="R307" s="35" t="s">
        <v>7</v>
      </c>
      <c r="S307" s="397"/>
      <c r="T307" s="397" t="s">
        <v>1225</v>
      </c>
    </row>
    <row r="308" spans="1:20" ht="28.5" hidden="1" x14ac:dyDescent="0.25">
      <c r="A308" s="398">
        <v>307</v>
      </c>
      <c r="B308" s="398" t="s">
        <v>38</v>
      </c>
      <c r="C308" s="424" t="s">
        <v>1764</v>
      </c>
      <c r="D308" s="399"/>
      <c r="E308" s="400" t="s">
        <v>1765</v>
      </c>
      <c r="F308" s="399" t="s">
        <v>1671</v>
      </c>
      <c r="G308" s="396">
        <v>43389</v>
      </c>
      <c r="H308" s="396">
        <v>43410</v>
      </c>
      <c r="I308" s="401">
        <v>43392</v>
      </c>
      <c r="J308" s="174">
        <f>NETWORKDAYS(Table2[[#This Row],[Start Date]],Table2[[#This Row],[Resolution Date]])</f>
        <v>4</v>
      </c>
      <c r="K308" s="397" t="s">
        <v>14</v>
      </c>
      <c r="L308" s="414" t="s">
        <v>13</v>
      </c>
      <c r="M308" s="434"/>
      <c r="N308" s="131" t="s">
        <v>704</v>
      </c>
      <c r="O308" s="291">
        <f t="shared" si="27"/>
        <v>42</v>
      </c>
      <c r="P308" s="397"/>
      <c r="Q308" s="259" t="s">
        <v>25</v>
      </c>
      <c r="R308" s="35" t="s">
        <v>7</v>
      </c>
      <c r="S308" s="397"/>
      <c r="T308" s="397"/>
    </row>
    <row r="309" spans="1:20" ht="57" hidden="1" x14ac:dyDescent="0.25">
      <c r="A309" s="398">
        <v>308</v>
      </c>
      <c r="B309" s="398" t="s">
        <v>38</v>
      </c>
      <c r="C309" s="399" t="s">
        <v>1767</v>
      </c>
      <c r="D309" s="399"/>
      <c r="E309" s="400" t="s">
        <v>1768</v>
      </c>
      <c r="F309" s="399" t="s">
        <v>834</v>
      </c>
      <c r="G309" s="396">
        <v>43389</v>
      </c>
      <c r="H309" s="396">
        <v>43410</v>
      </c>
      <c r="I309" s="401">
        <v>43390</v>
      </c>
      <c r="J309" s="174">
        <f>NETWORKDAYS(Table2[[#This Row],[Start Date]],Table2[[#This Row],[Resolution Date]])</f>
        <v>2</v>
      </c>
      <c r="K309" s="397" t="s">
        <v>14</v>
      </c>
      <c r="L309" s="414" t="s">
        <v>13</v>
      </c>
      <c r="M309" s="434"/>
      <c r="N309" s="131" t="s">
        <v>704</v>
      </c>
      <c r="O309" s="291">
        <f t="shared" ref="O309:O314" si="28">WEEKNUM(G309,1)</f>
        <v>42</v>
      </c>
      <c r="P309" s="397"/>
      <c r="Q309" s="259" t="s">
        <v>25</v>
      </c>
      <c r="R309" s="35" t="s">
        <v>7</v>
      </c>
      <c r="S309" s="397"/>
      <c r="T309" s="397"/>
    </row>
    <row r="310" spans="1:20" ht="57" x14ac:dyDescent="0.25">
      <c r="A310" s="402">
        <v>309</v>
      </c>
      <c r="B310" s="402" t="s">
        <v>38</v>
      </c>
      <c r="C310" s="403" t="s">
        <v>1769</v>
      </c>
      <c r="D310" s="403"/>
      <c r="E310" s="404" t="s">
        <v>1770</v>
      </c>
      <c r="F310" s="403" t="s">
        <v>1359</v>
      </c>
      <c r="G310" s="413">
        <v>43390</v>
      </c>
      <c r="H310" s="413">
        <v>43411</v>
      </c>
      <c r="I310" s="405"/>
      <c r="J310" s="406"/>
      <c r="K310" s="406" t="s">
        <v>49</v>
      </c>
      <c r="L310" s="416" t="s">
        <v>13</v>
      </c>
      <c r="M310" s="434"/>
      <c r="N310" s="19" t="s">
        <v>871</v>
      </c>
      <c r="O310" s="334">
        <f t="shared" si="28"/>
        <v>42</v>
      </c>
      <c r="P310" s="406"/>
      <c r="Q310" s="259" t="s">
        <v>25</v>
      </c>
      <c r="R310" s="35" t="s">
        <v>7</v>
      </c>
      <c r="S310" s="406"/>
      <c r="T310" s="406"/>
    </row>
    <row r="311" spans="1:20" ht="57" x14ac:dyDescent="0.25">
      <c r="A311" s="35">
        <v>310</v>
      </c>
      <c r="B311" s="402" t="s">
        <v>38</v>
      </c>
      <c r="C311" s="29" t="s">
        <v>1772</v>
      </c>
      <c r="D311" s="29"/>
      <c r="E311" s="2" t="s">
        <v>1773</v>
      </c>
      <c r="F311" s="29" t="s">
        <v>1564</v>
      </c>
      <c r="G311" s="146">
        <v>43390</v>
      </c>
      <c r="H311" s="140">
        <v>43411</v>
      </c>
      <c r="I311" s="24"/>
      <c r="J311" s="25"/>
      <c r="K311" s="406" t="s">
        <v>49</v>
      </c>
      <c r="L311" s="416" t="s">
        <v>13</v>
      </c>
      <c r="M311" s="434"/>
      <c r="N311" s="131" t="s">
        <v>704</v>
      </c>
      <c r="O311" s="334">
        <f t="shared" si="28"/>
        <v>42</v>
      </c>
      <c r="P311" s="25"/>
      <c r="Q311" s="259" t="s">
        <v>25</v>
      </c>
      <c r="R311" s="35" t="s">
        <v>7</v>
      </c>
      <c r="S311" s="138"/>
      <c r="T311" s="25"/>
    </row>
    <row r="312" spans="1:20" ht="42.75" hidden="1" x14ac:dyDescent="0.25">
      <c r="A312" s="418">
        <v>311</v>
      </c>
      <c r="B312" s="402" t="s">
        <v>38</v>
      </c>
      <c r="C312" s="419" t="s">
        <v>1774</v>
      </c>
      <c r="D312" s="419"/>
      <c r="E312" s="420" t="s">
        <v>1775</v>
      </c>
      <c r="F312" s="419" t="s">
        <v>836</v>
      </c>
      <c r="G312" s="146">
        <v>43391</v>
      </c>
      <c r="H312" s="140">
        <v>43412</v>
      </c>
      <c r="I312" s="421">
        <v>43392</v>
      </c>
      <c r="J312" s="174">
        <f>NETWORKDAYS(Table2[[#This Row],[Start Date]],Table2[[#This Row],[Resolution Date]])</f>
        <v>2</v>
      </c>
      <c r="K312" s="417" t="s">
        <v>14</v>
      </c>
      <c r="L312" s="422" t="s">
        <v>13</v>
      </c>
      <c r="M312" s="412" t="s">
        <v>1766</v>
      </c>
      <c r="N312" s="131" t="s">
        <v>576</v>
      </c>
      <c r="O312" s="291">
        <f t="shared" si="28"/>
        <v>42</v>
      </c>
      <c r="P312" s="417" t="b">
        <v>0</v>
      </c>
      <c r="Q312" s="259" t="s">
        <v>25</v>
      </c>
      <c r="R312" s="418" t="s">
        <v>7</v>
      </c>
      <c r="S312" s="417"/>
      <c r="T312" s="417"/>
    </row>
    <row r="313" spans="1:20" ht="57" x14ac:dyDescent="0.25">
      <c r="A313" s="418">
        <v>312</v>
      </c>
      <c r="B313" s="418" t="s">
        <v>38</v>
      </c>
      <c r="C313" s="438" t="s">
        <v>1776</v>
      </c>
      <c r="D313" s="419"/>
      <c r="E313" s="420" t="s">
        <v>1777</v>
      </c>
      <c r="F313" s="419" t="s">
        <v>836</v>
      </c>
      <c r="G313" s="425">
        <v>43392</v>
      </c>
      <c r="H313" s="425">
        <v>43413</v>
      </c>
      <c r="I313" s="421"/>
      <c r="J313" s="417"/>
      <c r="K313" s="417" t="s">
        <v>49</v>
      </c>
      <c r="L313" s="422" t="s">
        <v>13</v>
      </c>
      <c r="M313" s="434"/>
      <c r="N313" s="131" t="s">
        <v>576</v>
      </c>
      <c r="O313" s="291">
        <f t="shared" si="28"/>
        <v>42</v>
      </c>
      <c r="P313" s="417"/>
      <c r="Q313" s="259" t="s">
        <v>25</v>
      </c>
      <c r="R313" s="418" t="s">
        <v>7</v>
      </c>
      <c r="S313" s="417"/>
      <c r="T313" s="417"/>
    </row>
    <row r="314" spans="1:20" ht="28.5" hidden="1" x14ac:dyDescent="0.25">
      <c r="A314" s="418">
        <v>313</v>
      </c>
      <c r="B314" s="139" t="s">
        <v>38</v>
      </c>
      <c r="C314" s="426" t="s">
        <v>1778</v>
      </c>
      <c r="D314" s="419"/>
      <c r="E314" s="420" t="s">
        <v>1779</v>
      </c>
      <c r="F314" s="419" t="s">
        <v>1378</v>
      </c>
      <c r="G314" s="425">
        <v>43392</v>
      </c>
      <c r="H314" s="425">
        <v>43413</v>
      </c>
      <c r="I314" s="421">
        <v>43396</v>
      </c>
      <c r="J314" s="174">
        <f>NETWORKDAYS(Table2[[#This Row],[Start Date]],Table2[[#This Row],[Resolution Date]])</f>
        <v>3</v>
      </c>
      <c r="K314" s="417" t="s">
        <v>14</v>
      </c>
      <c r="L314" s="422" t="s">
        <v>13</v>
      </c>
      <c r="M314" s="412" t="s">
        <v>1790</v>
      </c>
      <c r="N314" s="131" t="s">
        <v>1780</v>
      </c>
      <c r="O314" s="291">
        <f t="shared" si="28"/>
        <v>42</v>
      </c>
      <c r="P314" s="417" t="b">
        <v>0</v>
      </c>
      <c r="Q314" s="259" t="s">
        <v>25</v>
      </c>
      <c r="R314" s="139" t="s">
        <v>7</v>
      </c>
      <c r="S314" s="417"/>
      <c r="T314" s="417"/>
    </row>
    <row r="315" spans="1:20" ht="71.25" x14ac:dyDescent="0.25">
      <c r="A315" s="418">
        <v>314</v>
      </c>
      <c r="B315" s="418" t="s">
        <v>38</v>
      </c>
      <c r="C315" s="419" t="s">
        <v>1781</v>
      </c>
      <c r="D315" s="419"/>
      <c r="E315" s="420" t="s">
        <v>1782</v>
      </c>
      <c r="F315" s="419" t="s">
        <v>834</v>
      </c>
      <c r="G315" s="425">
        <v>43392</v>
      </c>
      <c r="H315" s="425">
        <v>43413</v>
      </c>
      <c r="I315" s="421"/>
      <c r="J315" s="417"/>
      <c r="K315" s="417" t="s">
        <v>49</v>
      </c>
      <c r="L315" s="422" t="s">
        <v>13</v>
      </c>
      <c r="M315" s="434"/>
      <c r="N315" s="131" t="s">
        <v>704</v>
      </c>
      <c r="O315" s="291">
        <f>WEEKNUM(G315,1)</f>
        <v>42</v>
      </c>
      <c r="P315" s="417"/>
      <c r="Q315" s="259" t="s">
        <v>25</v>
      </c>
      <c r="R315" s="139" t="s">
        <v>7</v>
      </c>
      <c r="S315" s="417"/>
      <c r="T315" s="417"/>
    </row>
    <row r="316" spans="1:20" ht="71.25" x14ac:dyDescent="0.25">
      <c r="A316" s="418">
        <v>315</v>
      </c>
      <c r="B316" s="418" t="s">
        <v>38</v>
      </c>
      <c r="C316" s="419" t="s">
        <v>1783</v>
      </c>
      <c r="D316" s="419"/>
      <c r="E316" s="420" t="s">
        <v>1784</v>
      </c>
      <c r="F316" s="419" t="s">
        <v>1787</v>
      </c>
      <c r="G316" s="425">
        <v>43392</v>
      </c>
      <c r="H316" s="425">
        <v>43413</v>
      </c>
      <c r="I316" s="421"/>
      <c r="J316" s="417"/>
      <c r="K316" s="417" t="s">
        <v>49</v>
      </c>
      <c r="L316" s="422" t="s">
        <v>13</v>
      </c>
      <c r="M316" s="434"/>
      <c r="N316" s="131" t="s">
        <v>871</v>
      </c>
      <c r="O316" s="291">
        <f>WEEKNUM(G316,1)</f>
        <v>42</v>
      </c>
      <c r="P316" s="417"/>
      <c r="Q316" s="259" t="s">
        <v>25</v>
      </c>
      <c r="R316" s="139" t="s">
        <v>7</v>
      </c>
      <c r="S316" s="417"/>
      <c r="T316" s="417" t="s">
        <v>1217</v>
      </c>
    </row>
    <row r="317" spans="1:20" ht="57" x14ac:dyDescent="0.25">
      <c r="A317" s="418">
        <v>316</v>
      </c>
      <c r="B317" s="418" t="s">
        <v>38</v>
      </c>
      <c r="C317" s="419" t="s">
        <v>1785</v>
      </c>
      <c r="D317" s="419"/>
      <c r="E317" s="420" t="s">
        <v>1786</v>
      </c>
      <c r="F317" s="419" t="s">
        <v>849</v>
      </c>
      <c r="G317" s="425">
        <v>43392</v>
      </c>
      <c r="H317" s="425">
        <v>43413</v>
      </c>
      <c r="I317" s="421"/>
      <c r="J317" s="417"/>
      <c r="K317" s="417" t="s">
        <v>49</v>
      </c>
      <c r="L317" s="422" t="s">
        <v>13</v>
      </c>
      <c r="M317" s="434"/>
      <c r="N317" s="131" t="s">
        <v>704</v>
      </c>
      <c r="O317" s="291">
        <f>WEEKNUM(G317,1)</f>
        <v>42</v>
      </c>
      <c r="P317" s="417"/>
      <c r="Q317" s="259" t="s">
        <v>25</v>
      </c>
      <c r="R317" s="139" t="s">
        <v>7</v>
      </c>
      <c r="S317" s="417"/>
      <c r="T317" s="417" t="s">
        <v>1225</v>
      </c>
    </row>
    <row r="318" spans="1:20" ht="42.75" x14ac:dyDescent="0.25">
      <c r="A318" s="418">
        <v>317</v>
      </c>
      <c r="B318" s="418" t="s">
        <v>38</v>
      </c>
      <c r="C318" s="438" t="s">
        <v>1788</v>
      </c>
      <c r="D318" s="419"/>
      <c r="E318" s="420" t="s">
        <v>1789</v>
      </c>
      <c r="F318" s="419" t="s">
        <v>836</v>
      </c>
      <c r="G318" s="425">
        <v>43395</v>
      </c>
      <c r="H318" s="425">
        <v>43416</v>
      </c>
      <c r="I318" s="421"/>
      <c r="J318" s="417"/>
      <c r="K318" s="417" t="s">
        <v>49</v>
      </c>
      <c r="L318" s="422" t="s">
        <v>13</v>
      </c>
      <c r="M318" s="434"/>
      <c r="N318" s="131" t="s">
        <v>576</v>
      </c>
      <c r="O318" s="291">
        <f>WEEKNUM(G318,1)</f>
        <v>43</v>
      </c>
      <c r="P318" s="417"/>
      <c r="Q318" s="259" t="s">
        <v>25</v>
      </c>
      <c r="R318" s="418" t="s">
        <v>7</v>
      </c>
      <c r="S318" s="417"/>
      <c r="T318" s="417"/>
    </row>
  </sheetData>
  <dataValidations count="4">
    <dataValidation type="list" allowBlank="1" showInputMessage="1" showErrorMessage="1" sqref="P166:P169 P179 P195:P206 P158:P161 P156 P164 P208:P212 P214 P216:P217 P223:P230 P232:P238 L2:L318 Q319:Q1048576">
      <formula1>$BF$1:$BF$4</formula1>
    </dataValidation>
    <dataValidation type="list" allowBlank="1" showInputMessage="1" showErrorMessage="1" sqref="U64:U140 V141:V211 V213:V218 V220:V238 Q2:Q265 X239:X294 Q268:Q318 X296:X1048576">
      <formula1>$BD$1:$BD$3</formula1>
    </dataValidation>
    <dataValidation type="list" allowBlank="1" showInputMessage="1" showErrorMessage="1" sqref="V64:V140 W213:W218 W141:W211 W220:W238 Y239:Y294 Y296:Y1048576 R2:R318">
      <formula1>$BE$1:$BE$5</formula1>
    </dataValidation>
    <dataValidation type="list" allowBlank="1" showInputMessage="1" showErrorMessage="1" sqref="M245:M247 M250:M251 M253 M255:M256 M241:M242 K2:K318 M319:M1048576">
      <formula1>$BG$1:$BG$9</formula1>
    </dataValidation>
  </dataValidations>
  <hyperlinks>
    <hyperlink ref="D207" r:id="rId1" display="https://konewayflow--bmcservicedesk.eu9.visual.force.com/apex/BMCServiceDesk__ConsoleRedirect?formulaFieldName=ChangeRequestLaunchConsole&amp;recordName=CR00006527&amp;recordId=a2K0O000000EpHY&amp;isdtp=vw&amp;uiTheme=Theme3"/>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78"/>
  <sheetViews>
    <sheetView topLeftCell="A354" zoomScale="85" zoomScaleNormal="85" workbookViewId="0">
      <selection activeCell="B401" sqref="B401"/>
    </sheetView>
  </sheetViews>
  <sheetFormatPr defaultColWidth="9.140625" defaultRowHeight="15" x14ac:dyDescent="0.25"/>
  <cols>
    <col min="1" max="1" width="11.28515625" style="33" customWidth="1"/>
    <col min="2" max="2" width="53.140625" style="17" customWidth="1"/>
    <col min="3" max="3" width="15.85546875" style="96" customWidth="1"/>
    <col min="4" max="4" width="23.42578125" style="97" customWidth="1"/>
    <col min="5" max="5" width="19.28515625" style="88" bestFit="1" customWidth="1"/>
    <col min="6" max="6" width="14.7109375" style="17" customWidth="1"/>
    <col min="7" max="7" width="11.7109375" style="43" bestFit="1" customWidth="1"/>
    <col min="8" max="8" width="13.85546875" style="43" customWidth="1"/>
    <col min="9" max="9" width="11.5703125" style="17" customWidth="1"/>
    <col min="10" max="10" width="40.28515625" style="17" customWidth="1"/>
    <col min="11" max="11" width="12.7109375" style="43" customWidth="1"/>
    <col min="12" max="12" width="11.140625" style="44" customWidth="1"/>
    <col min="13" max="13" width="18" style="17" customWidth="1"/>
    <col min="14" max="14" width="8.7109375" style="78" customWidth="1"/>
    <col min="15" max="51" width="9.140625" style="9"/>
    <col min="52" max="52" width="14.42578125" style="9" bestFit="1" customWidth="1"/>
    <col min="53" max="53" width="12.5703125" style="9" bestFit="1" customWidth="1"/>
    <col min="54" max="54" width="12.140625" style="9" bestFit="1" customWidth="1"/>
    <col min="55" max="55" width="23.7109375" style="9" bestFit="1" customWidth="1"/>
    <col min="56" max="56" width="19.42578125" style="9" bestFit="1" customWidth="1"/>
    <col min="57" max="16384" width="9.140625" style="9"/>
  </cols>
  <sheetData>
    <row r="1" spans="1:58" s="32" customFormat="1" ht="30" x14ac:dyDescent="0.25">
      <c r="A1" s="74" t="s">
        <v>0</v>
      </c>
      <c r="B1" s="34" t="s">
        <v>1</v>
      </c>
      <c r="C1" s="34" t="s">
        <v>27</v>
      </c>
      <c r="D1" s="34" t="s">
        <v>44</v>
      </c>
      <c r="E1" s="42" t="s">
        <v>90</v>
      </c>
      <c r="F1" s="34" t="s">
        <v>2</v>
      </c>
      <c r="G1" s="34" t="s">
        <v>5</v>
      </c>
      <c r="H1" s="34" t="s">
        <v>3</v>
      </c>
      <c r="I1" s="34" t="s">
        <v>4</v>
      </c>
      <c r="J1" s="34" t="s">
        <v>15</v>
      </c>
      <c r="K1" s="34" t="s">
        <v>36</v>
      </c>
      <c r="L1" s="34" t="s">
        <v>42</v>
      </c>
      <c r="M1" s="34" t="s">
        <v>45</v>
      </c>
      <c r="N1" s="67" t="s">
        <v>71</v>
      </c>
      <c r="AZ1" s="75" t="s">
        <v>2</v>
      </c>
      <c r="BA1" s="75" t="s">
        <v>5</v>
      </c>
      <c r="BB1" s="75" t="s">
        <v>3</v>
      </c>
      <c r="BC1" s="75" t="s">
        <v>4</v>
      </c>
      <c r="BD1" s="75"/>
    </row>
    <row r="2" spans="1:58" x14ac:dyDescent="0.25">
      <c r="A2" s="76">
        <v>1</v>
      </c>
      <c r="B2" s="5" t="s">
        <v>153</v>
      </c>
      <c r="C2" s="89">
        <v>42737</v>
      </c>
      <c r="D2" s="89">
        <v>42737</v>
      </c>
      <c r="E2" s="80">
        <f t="shared" ref="E2:E65" si="0">NETWORKDAYS(C2,D2)</f>
        <v>1</v>
      </c>
      <c r="F2" s="5" t="s">
        <v>26</v>
      </c>
      <c r="G2" s="69" t="s">
        <v>7</v>
      </c>
      <c r="H2" s="69" t="s">
        <v>13</v>
      </c>
      <c r="I2" s="5" t="s">
        <v>14</v>
      </c>
      <c r="J2" s="5" t="s">
        <v>154</v>
      </c>
      <c r="K2" s="1" t="s">
        <v>37</v>
      </c>
      <c r="L2" s="70" t="s">
        <v>78</v>
      </c>
      <c r="M2" s="3" t="s">
        <v>29</v>
      </c>
      <c r="N2" s="79">
        <f t="shared" ref="N2:N65" si="1">WEEKNUM(C2,1)</f>
        <v>1</v>
      </c>
    </row>
    <row r="3" spans="1:58" x14ac:dyDescent="0.25">
      <c r="A3" s="76">
        <v>2</v>
      </c>
      <c r="B3" s="5" t="s">
        <v>153</v>
      </c>
      <c r="C3" s="90">
        <v>42738</v>
      </c>
      <c r="D3" s="90">
        <v>42738</v>
      </c>
      <c r="E3" s="80">
        <f t="shared" si="0"/>
        <v>1</v>
      </c>
      <c r="F3" s="5" t="s">
        <v>26</v>
      </c>
      <c r="G3" s="5" t="s">
        <v>7</v>
      </c>
      <c r="H3" s="5" t="s">
        <v>13</v>
      </c>
      <c r="I3" s="5" t="s">
        <v>14</v>
      </c>
      <c r="J3" s="5" t="s">
        <v>154</v>
      </c>
      <c r="K3" s="1" t="s">
        <v>37</v>
      </c>
      <c r="L3" s="70" t="s">
        <v>78</v>
      </c>
      <c r="M3" s="3" t="s">
        <v>29</v>
      </c>
      <c r="N3" s="79">
        <f t="shared" si="1"/>
        <v>1</v>
      </c>
      <c r="BC3" s="63" t="s">
        <v>2</v>
      </c>
      <c r="BD3" s="63" t="s">
        <v>5</v>
      </c>
      <c r="BE3" s="63" t="s">
        <v>3</v>
      </c>
      <c r="BF3" s="63" t="s">
        <v>4</v>
      </c>
    </row>
    <row r="4" spans="1:58" x14ac:dyDescent="0.25">
      <c r="A4" s="76">
        <v>3</v>
      </c>
      <c r="B4" s="5" t="s">
        <v>153</v>
      </c>
      <c r="C4" s="89">
        <v>42739</v>
      </c>
      <c r="D4" s="89">
        <v>42739</v>
      </c>
      <c r="E4" s="80">
        <f t="shared" si="0"/>
        <v>1</v>
      </c>
      <c r="F4" s="5" t="s">
        <v>26</v>
      </c>
      <c r="G4" s="5" t="s">
        <v>7</v>
      </c>
      <c r="H4" s="5" t="s">
        <v>13</v>
      </c>
      <c r="I4" s="5" t="s">
        <v>14</v>
      </c>
      <c r="J4" s="5" t="s">
        <v>154</v>
      </c>
      <c r="K4" s="1" t="s">
        <v>37</v>
      </c>
      <c r="L4" s="70" t="s">
        <v>78</v>
      </c>
      <c r="M4" s="3" t="s">
        <v>29</v>
      </c>
      <c r="N4" s="79">
        <f t="shared" si="1"/>
        <v>1</v>
      </c>
      <c r="BC4" s="9" t="s">
        <v>6</v>
      </c>
      <c r="BD4" s="9" t="s">
        <v>7</v>
      </c>
      <c r="BE4" s="9" t="s">
        <v>11</v>
      </c>
      <c r="BF4" s="9" t="s">
        <v>46</v>
      </c>
    </row>
    <row r="5" spans="1:58" x14ac:dyDescent="0.25">
      <c r="A5" s="76">
        <v>4</v>
      </c>
      <c r="B5" s="5" t="s">
        <v>153</v>
      </c>
      <c r="C5" s="90">
        <v>42740</v>
      </c>
      <c r="D5" s="90">
        <v>42740</v>
      </c>
      <c r="E5" s="80">
        <f t="shared" si="0"/>
        <v>1</v>
      </c>
      <c r="F5" s="5" t="s">
        <v>26</v>
      </c>
      <c r="G5" s="5" t="s">
        <v>7</v>
      </c>
      <c r="H5" s="5" t="s">
        <v>13</v>
      </c>
      <c r="I5" s="5" t="s">
        <v>14</v>
      </c>
      <c r="J5" s="5" t="s">
        <v>154</v>
      </c>
      <c r="K5" s="1" t="s">
        <v>37</v>
      </c>
      <c r="L5" s="70" t="s">
        <v>78</v>
      </c>
      <c r="M5" s="3" t="s">
        <v>29</v>
      </c>
      <c r="N5" s="79">
        <f t="shared" si="1"/>
        <v>1</v>
      </c>
      <c r="BC5" s="9" t="s">
        <v>25</v>
      </c>
      <c r="BD5" s="9" t="s">
        <v>10</v>
      </c>
      <c r="BE5" s="9" t="s">
        <v>12</v>
      </c>
      <c r="BF5" s="9" t="s">
        <v>47</v>
      </c>
    </row>
    <row r="6" spans="1:58" x14ac:dyDescent="0.25">
      <c r="A6" s="76">
        <v>5</v>
      </c>
      <c r="B6" s="5" t="s">
        <v>153</v>
      </c>
      <c r="C6" s="89">
        <v>42741</v>
      </c>
      <c r="D6" s="89">
        <v>42741</v>
      </c>
      <c r="E6" s="80">
        <f t="shared" si="0"/>
        <v>1</v>
      </c>
      <c r="F6" s="5" t="s">
        <v>26</v>
      </c>
      <c r="G6" s="5" t="s">
        <v>7</v>
      </c>
      <c r="H6" s="5" t="s">
        <v>13</v>
      </c>
      <c r="I6" s="5" t="s">
        <v>14</v>
      </c>
      <c r="J6" s="5" t="s">
        <v>154</v>
      </c>
      <c r="K6" s="1" t="s">
        <v>37</v>
      </c>
      <c r="L6" s="70" t="s">
        <v>78</v>
      </c>
      <c r="M6" s="3" t="s">
        <v>29</v>
      </c>
      <c r="N6" s="79">
        <f t="shared" si="1"/>
        <v>1</v>
      </c>
      <c r="BC6" s="9" t="s">
        <v>26</v>
      </c>
      <c r="BD6" s="9" t="s">
        <v>8</v>
      </c>
      <c r="BE6" s="9" t="s">
        <v>24</v>
      </c>
      <c r="BF6" s="9" t="s">
        <v>48</v>
      </c>
    </row>
    <row r="7" spans="1:58" x14ac:dyDescent="0.25">
      <c r="A7" s="76">
        <v>6</v>
      </c>
      <c r="B7" s="5" t="s">
        <v>153</v>
      </c>
      <c r="C7" s="89">
        <v>42744</v>
      </c>
      <c r="D7" s="89">
        <v>42744</v>
      </c>
      <c r="E7" s="80">
        <f t="shared" si="0"/>
        <v>1</v>
      </c>
      <c r="F7" s="5" t="s">
        <v>26</v>
      </c>
      <c r="G7" s="5" t="s">
        <v>7</v>
      </c>
      <c r="H7" s="5" t="s">
        <v>13</v>
      </c>
      <c r="I7" s="5" t="s">
        <v>14</v>
      </c>
      <c r="J7" s="5" t="s">
        <v>154</v>
      </c>
      <c r="K7" s="1" t="s">
        <v>37</v>
      </c>
      <c r="L7" s="70" t="s">
        <v>78</v>
      </c>
      <c r="M7" s="3" t="s">
        <v>29</v>
      </c>
      <c r="N7" s="79">
        <f t="shared" si="1"/>
        <v>2</v>
      </c>
      <c r="BD7" s="9" t="s">
        <v>9</v>
      </c>
      <c r="BE7" s="9" t="s">
        <v>13</v>
      </c>
      <c r="BF7" s="9" t="s">
        <v>142</v>
      </c>
    </row>
    <row r="8" spans="1:58" x14ac:dyDescent="0.25">
      <c r="A8" s="76">
        <v>7</v>
      </c>
      <c r="B8" s="5" t="s">
        <v>153</v>
      </c>
      <c r="C8" s="90">
        <v>42745</v>
      </c>
      <c r="D8" s="89">
        <v>42746</v>
      </c>
      <c r="E8" s="80">
        <f t="shared" si="0"/>
        <v>2</v>
      </c>
      <c r="F8" s="5" t="s">
        <v>26</v>
      </c>
      <c r="G8" s="5" t="s">
        <v>7</v>
      </c>
      <c r="H8" s="5" t="s">
        <v>13</v>
      </c>
      <c r="I8" s="5" t="s">
        <v>14</v>
      </c>
      <c r="J8" s="5" t="s">
        <v>154</v>
      </c>
      <c r="K8" s="1" t="s">
        <v>37</v>
      </c>
      <c r="L8" s="70" t="s">
        <v>78</v>
      </c>
      <c r="M8" s="3" t="s">
        <v>29</v>
      </c>
      <c r="N8" s="79">
        <f t="shared" si="1"/>
        <v>2</v>
      </c>
      <c r="BD8" s="9" t="s">
        <v>29</v>
      </c>
      <c r="BF8" s="9" t="s">
        <v>49</v>
      </c>
    </row>
    <row r="9" spans="1:58" x14ac:dyDescent="0.25">
      <c r="A9" s="76">
        <v>8</v>
      </c>
      <c r="B9" s="5" t="s">
        <v>153</v>
      </c>
      <c r="C9" s="89">
        <v>42746</v>
      </c>
      <c r="D9" s="89">
        <v>42746</v>
      </c>
      <c r="E9" s="80">
        <f t="shared" si="0"/>
        <v>1</v>
      </c>
      <c r="F9" s="5" t="s">
        <v>26</v>
      </c>
      <c r="G9" s="5" t="s">
        <v>7</v>
      </c>
      <c r="H9" s="5" t="s">
        <v>13</v>
      </c>
      <c r="I9" s="5" t="s">
        <v>14</v>
      </c>
      <c r="J9" s="5" t="s">
        <v>154</v>
      </c>
      <c r="K9" s="1" t="s">
        <v>37</v>
      </c>
      <c r="L9" s="70" t="s">
        <v>78</v>
      </c>
      <c r="M9" s="3" t="s">
        <v>29</v>
      </c>
      <c r="N9" s="79">
        <f t="shared" si="1"/>
        <v>2</v>
      </c>
      <c r="BF9" s="9" t="s">
        <v>50</v>
      </c>
    </row>
    <row r="10" spans="1:58" x14ac:dyDescent="0.25">
      <c r="A10" s="76">
        <v>9</v>
      </c>
      <c r="B10" s="5" t="s">
        <v>153</v>
      </c>
      <c r="C10" s="90">
        <v>42747</v>
      </c>
      <c r="D10" s="90">
        <v>42747</v>
      </c>
      <c r="E10" s="80">
        <f t="shared" si="0"/>
        <v>1</v>
      </c>
      <c r="F10" s="5" t="s">
        <v>26</v>
      </c>
      <c r="G10" s="5" t="s">
        <v>7</v>
      </c>
      <c r="H10" s="5" t="s">
        <v>13</v>
      </c>
      <c r="I10" s="5" t="s">
        <v>14</v>
      </c>
      <c r="J10" s="5" t="s">
        <v>154</v>
      </c>
      <c r="K10" s="1" t="s">
        <v>37</v>
      </c>
      <c r="L10" s="70" t="s">
        <v>78</v>
      </c>
      <c r="M10" s="3" t="s">
        <v>29</v>
      </c>
      <c r="N10" s="79">
        <f t="shared" si="1"/>
        <v>2</v>
      </c>
      <c r="BF10" s="9" t="s">
        <v>41</v>
      </c>
    </row>
    <row r="11" spans="1:58" ht="16.149999999999999" customHeight="1" x14ac:dyDescent="0.25">
      <c r="A11" s="76">
        <v>10</v>
      </c>
      <c r="B11" s="5" t="s">
        <v>153</v>
      </c>
      <c r="C11" s="89">
        <v>42748</v>
      </c>
      <c r="D11" s="89">
        <v>42748</v>
      </c>
      <c r="E11" s="80">
        <f t="shared" si="0"/>
        <v>1</v>
      </c>
      <c r="F11" s="5" t="s">
        <v>26</v>
      </c>
      <c r="G11" s="5" t="s">
        <v>7</v>
      </c>
      <c r="H11" s="5" t="s">
        <v>13</v>
      </c>
      <c r="I11" s="5" t="s">
        <v>14</v>
      </c>
      <c r="J11" s="5" t="s">
        <v>154</v>
      </c>
      <c r="K11" s="1" t="s">
        <v>37</v>
      </c>
      <c r="L11" s="70" t="s">
        <v>78</v>
      </c>
      <c r="M11" s="3" t="s">
        <v>29</v>
      </c>
      <c r="N11" s="79">
        <f t="shared" si="1"/>
        <v>2</v>
      </c>
      <c r="BF11" s="9" t="s">
        <v>14</v>
      </c>
    </row>
    <row r="12" spans="1:58" x14ac:dyDescent="0.25">
      <c r="A12" s="76">
        <v>11</v>
      </c>
      <c r="B12" s="5" t="s">
        <v>153</v>
      </c>
      <c r="C12" s="90">
        <v>42751</v>
      </c>
      <c r="D12" s="90">
        <v>42751</v>
      </c>
      <c r="E12" s="80">
        <f t="shared" si="0"/>
        <v>1</v>
      </c>
      <c r="F12" s="5" t="s">
        <v>26</v>
      </c>
      <c r="G12" s="5" t="s">
        <v>7</v>
      </c>
      <c r="H12" s="5" t="s">
        <v>13</v>
      </c>
      <c r="I12" s="5" t="s">
        <v>14</v>
      </c>
      <c r="J12" s="5" t="s">
        <v>154</v>
      </c>
      <c r="K12" s="1" t="s">
        <v>37</v>
      </c>
      <c r="L12" s="70" t="s">
        <v>78</v>
      </c>
      <c r="M12" s="3" t="s">
        <v>29</v>
      </c>
      <c r="N12" s="79">
        <f t="shared" si="1"/>
        <v>3</v>
      </c>
    </row>
    <row r="13" spans="1:58" x14ac:dyDescent="0.25">
      <c r="A13" s="76">
        <v>12</v>
      </c>
      <c r="B13" s="5" t="s">
        <v>153</v>
      </c>
      <c r="C13" s="89">
        <v>42752</v>
      </c>
      <c r="D13" s="89">
        <v>42752</v>
      </c>
      <c r="E13" s="80">
        <f t="shared" si="0"/>
        <v>1</v>
      </c>
      <c r="F13" s="5" t="s">
        <v>26</v>
      </c>
      <c r="G13" s="5" t="s">
        <v>7</v>
      </c>
      <c r="H13" s="5" t="s">
        <v>13</v>
      </c>
      <c r="I13" s="5" t="s">
        <v>14</v>
      </c>
      <c r="J13" s="5" t="s">
        <v>154</v>
      </c>
      <c r="K13" s="1" t="s">
        <v>37</v>
      </c>
      <c r="L13" s="70" t="s">
        <v>78</v>
      </c>
      <c r="M13" s="3" t="s">
        <v>29</v>
      </c>
      <c r="N13" s="79">
        <f t="shared" si="1"/>
        <v>3</v>
      </c>
    </row>
    <row r="14" spans="1:58" x14ac:dyDescent="0.25">
      <c r="A14" s="76">
        <v>13</v>
      </c>
      <c r="B14" s="5" t="s">
        <v>153</v>
      </c>
      <c r="C14" s="90">
        <v>42753</v>
      </c>
      <c r="D14" s="90">
        <v>42753</v>
      </c>
      <c r="E14" s="80">
        <f t="shared" si="0"/>
        <v>1</v>
      </c>
      <c r="F14" s="5" t="s">
        <v>26</v>
      </c>
      <c r="G14" s="5" t="s">
        <v>7</v>
      </c>
      <c r="H14" s="5" t="s">
        <v>13</v>
      </c>
      <c r="I14" s="5" t="s">
        <v>14</v>
      </c>
      <c r="J14" s="5" t="s">
        <v>154</v>
      </c>
      <c r="K14" s="1" t="s">
        <v>37</v>
      </c>
      <c r="L14" s="70" t="s">
        <v>78</v>
      </c>
      <c r="M14" s="3" t="s">
        <v>29</v>
      </c>
      <c r="N14" s="79">
        <f t="shared" si="1"/>
        <v>3</v>
      </c>
    </row>
    <row r="15" spans="1:58" x14ac:dyDescent="0.25">
      <c r="A15" s="76">
        <v>14</v>
      </c>
      <c r="B15" s="5" t="s">
        <v>153</v>
      </c>
      <c r="C15" s="89">
        <v>42754</v>
      </c>
      <c r="D15" s="89">
        <v>42754</v>
      </c>
      <c r="E15" s="80">
        <f t="shared" si="0"/>
        <v>1</v>
      </c>
      <c r="F15" s="5" t="s">
        <v>26</v>
      </c>
      <c r="G15" s="5" t="s">
        <v>7</v>
      </c>
      <c r="H15" s="5" t="s">
        <v>13</v>
      </c>
      <c r="I15" s="5" t="s">
        <v>14</v>
      </c>
      <c r="J15" s="5" t="s">
        <v>154</v>
      </c>
      <c r="K15" s="1" t="s">
        <v>37</v>
      </c>
      <c r="L15" s="70" t="s">
        <v>78</v>
      </c>
      <c r="M15" s="3" t="s">
        <v>29</v>
      </c>
      <c r="N15" s="79">
        <f t="shared" si="1"/>
        <v>3</v>
      </c>
    </row>
    <row r="16" spans="1:58" x14ac:dyDescent="0.25">
      <c r="A16" s="76">
        <v>15</v>
      </c>
      <c r="B16" s="5" t="s">
        <v>153</v>
      </c>
      <c r="C16" s="90">
        <v>42755</v>
      </c>
      <c r="D16" s="90">
        <v>42755</v>
      </c>
      <c r="E16" s="80">
        <f t="shared" si="0"/>
        <v>1</v>
      </c>
      <c r="F16" s="5" t="s">
        <v>26</v>
      </c>
      <c r="G16" s="5" t="s">
        <v>7</v>
      </c>
      <c r="H16" s="5" t="s">
        <v>13</v>
      </c>
      <c r="I16" s="5" t="s">
        <v>14</v>
      </c>
      <c r="J16" s="5" t="s">
        <v>154</v>
      </c>
      <c r="K16" s="1" t="s">
        <v>37</v>
      </c>
      <c r="L16" s="70" t="s">
        <v>78</v>
      </c>
      <c r="M16" s="3" t="s">
        <v>29</v>
      </c>
      <c r="N16" s="79">
        <f t="shared" si="1"/>
        <v>3</v>
      </c>
    </row>
    <row r="17" spans="1:14" x14ac:dyDescent="0.25">
      <c r="A17" s="76">
        <v>16</v>
      </c>
      <c r="B17" s="5" t="s">
        <v>153</v>
      </c>
      <c r="C17" s="89">
        <v>42758</v>
      </c>
      <c r="D17" s="89">
        <v>42758</v>
      </c>
      <c r="E17" s="80">
        <f t="shared" si="0"/>
        <v>1</v>
      </c>
      <c r="F17" s="5" t="s">
        <v>26</v>
      </c>
      <c r="G17" s="5" t="s">
        <v>7</v>
      </c>
      <c r="H17" s="5" t="s">
        <v>13</v>
      </c>
      <c r="I17" s="5" t="s">
        <v>14</v>
      </c>
      <c r="J17" s="5" t="s">
        <v>154</v>
      </c>
      <c r="K17" s="1" t="s">
        <v>37</v>
      </c>
      <c r="L17" s="70" t="s">
        <v>78</v>
      </c>
      <c r="M17" s="3" t="s">
        <v>29</v>
      </c>
      <c r="N17" s="79">
        <f t="shared" si="1"/>
        <v>4</v>
      </c>
    </row>
    <row r="18" spans="1:14" x14ac:dyDescent="0.25">
      <c r="A18" s="76">
        <v>17</v>
      </c>
      <c r="B18" s="5" t="s">
        <v>153</v>
      </c>
      <c r="C18" s="89">
        <v>42759</v>
      </c>
      <c r="D18" s="89">
        <v>42759</v>
      </c>
      <c r="E18" s="80">
        <f t="shared" si="0"/>
        <v>1</v>
      </c>
      <c r="F18" s="5" t="s">
        <v>26</v>
      </c>
      <c r="G18" s="5" t="s">
        <v>7</v>
      </c>
      <c r="H18" s="5" t="s">
        <v>13</v>
      </c>
      <c r="I18" s="5" t="s">
        <v>14</v>
      </c>
      <c r="J18" s="5" t="s">
        <v>154</v>
      </c>
      <c r="K18" s="1" t="s">
        <v>37</v>
      </c>
      <c r="L18" s="70" t="s">
        <v>78</v>
      </c>
      <c r="M18" s="3" t="s">
        <v>29</v>
      </c>
      <c r="N18" s="79">
        <f t="shared" si="1"/>
        <v>4</v>
      </c>
    </row>
    <row r="19" spans="1:14" x14ac:dyDescent="0.25">
      <c r="A19" s="76">
        <v>18</v>
      </c>
      <c r="B19" s="5" t="s">
        <v>153</v>
      </c>
      <c r="C19" s="89">
        <v>42760</v>
      </c>
      <c r="D19" s="89">
        <v>42760</v>
      </c>
      <c r="E19" s="80">
        <f t="shared" si="0"/>
        <v>1</v>
      </c>
      <c r="F19" s="5" t="s">
        <v>26</v>
      </c>
      <c r="G19" s="5" t="s">
        <v>7</v>
      </c>
      <c r="H19" s="5" t="s">
        <v>13</v>
      </c>
      <c r="I19" s="5" t="s">
        <v>14</v>
      </c>
      <c r="J19" s="5" t="s">
        <v>154</v>
      </c>
      <c r="K19" s="1" t="s">
        <v>37</v>
      </c>
      <c r="L19" s="70" t="s">
        <v>78</v>
      </c>
      <c r="M19" s="3" t="s">
        <v>29</v>
      </c>
      <c r="N19" s="79">
        <f t="shared" si="1"/>
        <v>4</v>
      </c>
    </row>
    <row r="20" spans="1:14" ht="30" hidden="1" x14ac:dyDescent="0.25">
      <c r="A20" s="76">
        <v>19</v>
      </c>
      <c r="B20" s="5" t="s">
        <v>157</v>
      </c>
      <c r="C20" s="89">
        <v>42737</v>
      </c>
      <c r="D20" s="89">
        <v>42739</v>
      </c>
      <c r="E20" s="80">
        <f t="shared" si="0"/>
        <v>3</v>
      </c>
      <c r="F20" s="5" t="s">
        <v>26</v>
      </c>
      <c r="G20" s="5" t="s">
        <v>7</v>
      </c>
      <c r="H20" s="5" t="s">
        <v>13</v>
      </c>
      <c r="I20" s="5" t="s">
        <v>14</v>
      </c>
      <c r="J20" s="5" t="s">
        <v>158</v>
      </c>
      <c r="K20" s="1" t="s">
        <v>38</v>
      </c>
      <c r="L20" s="70" t="s">
        <v>70</v>
      </c>
      <c r="M20" s="3" t="s">
        <v>29</v>
      </c>
      <c r="N20" s="79">
        <f t="shared" si="1"/>
        <v>1</v>
      </c>
    </row>
    <row r="21" spans="1:14" ht="30" hidden="1" x14ac:dyDescent="0.25">
      <c r="A21" s="76">
        <v>20</v>
      </c>
      <c r="B21" s="5" t="s">
        <v>159</v>
      </c>
      <c r="C21" s="89">
        <v>42744</v>
      </c>
      <c r="D21" s="89">
        <v>42766</v>
      </c>
      <c r="E21" s="80">
        <f t="shared" si="0"/>
        <v>17</v>
      </c>
      <c r="F21" s="5" t="s">
        <v>26</v>
      </c>
      <c r="G21" s="5" t="s">
        <v>7</v>
      </c>
      <c r="H21" s="5" t="s">
        <v>13</v>
      </c>
      <c r="I21" s="5" t="s">
        <v>14</v>
      </c>
      <c r="J21" s="5" t="s">
        <v>158</v>
      </c>
      <c r="K21" s="1" t="s">
        <v>38</v>
      </c>
      <c r="L21" s="70" t="s">
        <v>70</v>
      </c>
      <c r="M21" s="3" t="s">
        <v>29</v>
      </c>
      <c r="N21" s="79">
        <f t="shared" si="1"/>
        <v>2</v>
      </c>
    </row>
    <row r="22" spans="1:14" ht="30" hidden="1" x14ac:dyDescent="0.25">
      <c r="A22" s="76">
        <v>21</v>
      </c>
      <c r="B22" s="5" t="s">
        <v>160</v>
      </c>
      <c r="C22" s="89">
        <v>42752</v>
      </c>
      <c r="D22" s="89">
        <v>42765</v>
      </c>
      <c r="E22" s="80">
        <f t="shared" si="0"/>
        <v>10</v>
      </c>
      <c r="F22" s="5" t="s">
        <v>26</v>
      </c>
      <c r="G22" s="5" t="s">
        <v>7</v>
      </c>
      <c r="H22" s="5" t="s">
        <v>13</v>
      </c>
      <c r="I22" s="5" t="s">
        <v>14</v>
      </c>
      <c r="J22" s="5" t="s">
        <v>162</v>
      </c>
      <c r="K22" s="1" t="s">
        <v>38</v>
      </c>
      <c r="L22" s="70" t="s">
        <v>161</v>
      </c>
      <c r="M22" s="3" t="s">
        <v>29</v>
      </c>
      <c r="N22" s="79">
        <f t="shared" si="1"/>
        <v>3</v>
      </c>
    </row>
    <row r="23" spans="1:14" ht="30" hidden="1" x14ac:dyDescent="0.25">
      <c r="A23" s="76">
        <v>22</v>
      </c>
      <c r="B23" s="5" t="s">
        <v>155</v>
      </c>
      <c r="C23" s="89">
        <v>42755</v>
      </c>
      <c r="D23" s="89">
        <v>42762</v>
      </c>
      <c r="E23" s="80">
        <f t="shared" si="0"/>
        <v>6</v>
      </c>
      <c r="F23" s="5" t="s">
        <v>26</v>
      </c>
      <c r="G23" s="5" t="s">
        <v>7</v>
      </c>
      <c r="H23" s="5" t="s">
        <v>13</v>
      </c>
      <c r="I23" s="5" t="s">
        <v>14</v>
      </c>
      <c r="J23" s="5" t="s">
        <v>167</v>
      </c>
      <c r="K23" s="1" t="s">
        <v>38</v>
      </c>
      <c r="L23" s="70" t="s">
        <v>70</v>
      </c>
      <c r="M23" s="3" t="s">
        <v>29</v>
      </c>
      <c r="N23" s="79">
        <f t="shared" si="1"/>
        <v>3</v>
      </c>
    </row>
    <row r="24" spans="1:14" ht="30" hidden="1" x14ac:dyDescent="0.25">
      <c r="A24" s="76">
        <v>23</v>
      </c>
      <c r="B24" s="5" t="s">
        <v>156</v>
      </c>
      <c r="C24" s="89">
        <v>42759</v>
      </c>
      <c r="D24" s="89">
        <v>42762</v>
      </c>
      <c r="E24" s="80">
        <f t="shared" si="0"/>
        <v>4</v>
      </c>
      <c r="F24" s="5" t="s">
        <v>26</v>
      </c>
      <c r="G24" s="5" t="s">
        <v>7</v>
      </c>
      <c r="H24" s="5" t="s">
        <v>13</v>
      </c>
      <c r="I24" s="5" t="s">
        <v>14</v>
      </c>
      <c r="J24" s="5" t="s">
        <v>158</v>
      </c>
      <c r="K24" s="1" t="s">
        <v>38</v>
      </c>
      <c r="L24" s="70" t="s">
        <v>70</v>
      </c>
      <c r="M24" s="3" t="s">
        <v>29</v>
      </c>
      <c r="N24" s="79">
        <f t="shared" si="1"/>
        <v>4</v>
      </c>
    </row>
    <row r="25" spans="1:14" x14ac:dyDescent="0.25">
      <c r="A25" s="76">
        <v>24</v>
      </c>
      <c r="B25" s="5" t="s">
        <v>153</v>
      </c>
      <c r="C25" s="89">
        <v>42761</v>
      </c>
      <c r="D25" s="89">
        <v>42761</v>
      </c>
      <c r="E25" s="80">
        <f t="shared" si="0"/>
        <v>1</v>
      </c>
      <c r="F25" s="5" t="s">
        <v>26</v>
      </c>
      <c r="G25" s="5" t="s">
        <v>7</v>
      </c>
      <c r="H25" s="5" t="s">
        <v>13</v>
      </c>
      <c r="I25" s="5" t="s">
        <v>14</v>
      </c>
      <c r="J25" s="5" t="s">
        <v>154</v>
      </c>
      <c r="K25" s="1" t="s">
        <v>37</v>
      </c>
      <c r="L25" s="70" t="s">
        <v>78</v>
      </c>
      <c r="M25" s="3" t="s">
        <v>29</v>
      </c>
      <c r="N25" s="79">
        <f t="shared" si="1"/>
        <v>4</v>
      </c>
    </row>
    <row r="26" spans="1:14" x14ac:dyDescent="0.25">
      <c r="A26" s="76">
        <v>25</v>
      </c>
      <c r="B26" s="5" t="s">
        <v>153</v>
      </c>
      <c r="C26" s="89">
        <v>42762</v>
      </c>
      <c r="D26" s="89">
        <v>42762</v>
      </c>
      <c r="E26" s="80">
        <f t="shared" si="0"/>
        <v>1</v>
      </c>
      <c r="F26" s="5" t="s">
        <v>26</v>
      </c>
      <c r="G26" s="5" t="s">
        <v>7</v>
      </c>
      <c r="H26" s="5" t="s">
        <v>13</v>
      </c>
      <c r="I26" s="5" t="s">
        <v>14</v>
      </c>
      <c r="J26" s="5" t="s">
        <v>154</v>
      </c>
      <c r="K26" s="1" t="s">
        <v>37</v>
      </c>
      <c r="L26" s="70" t="s">
        <v>78</v>
      </c>
      <c r="M26" s="3" t="s">
        <v>29</v>
      </c>
      <c r="N26" s="79">
        <f t="shared" si="1"/>
        <v>4</v>
      </c>
    </row>
    <row r="27" spans="1:14" x14ac:dyDescent="0.25">
      <c r="A27" s="76">
        <v>26</v>
      </c>
      <c r="B27" s="5" t="s">
        <v>153</v>
      </c>
      <c r="C27" s="89">
        <v>42765</v>
      </c>
      <c r="D27" s="89">
        <v>42765</v>
      </c>
      <c r="E27" s="80">
        <f t="shared" si="0"/>
        <v>1</v>
      </c>
      <c r="F27" s="5" t="s">
        <v>26</v>
      </c>
      <c r="G27" s="5" t="s">
        <v>7</v>
      </c>
      <c r="H27" s="5" t="s">
        <v>13</v>
      </c>
      <c r="I27" s="5" t="s">
        <v>14</v>
      </c>
      <c r="J27" s="5" t="s">
        <v>154</v>
      </c>
      <c r="K27" s="1" t="s">
        <v>37</v>
      </c>
      <c r="L27" s="70" t="s">
        <v>78</v>
      </c>
      <c r="M27" s="3" t="s">
        <v>29</v>
      </c>
      <c r="N27" s="79">
        <f t="shared" si="1"/>
        <v>5</v>
      </c>
    </row>
    <row r="28" spans="1:14" x14ac:dyDescent="0.25">
      <c r="A28" s="76">
        <v>27</v>
      </c>
      <c r="B28" s="5" t="s">
        <v>153</v>
      </c>
      <c r="C28" s="89">
        <v>42766</v>
      </c>
      <c r="D28" s="89">
        <v>42766</v>
      </c>
      <c r="E28" s="80">
        <f t="shared" si="0"/>
        <v>1</v>
      </c>
      <c r="F28" s="5" t="s">
        <v>26</v>
      </c>
      <c r="G28" s="5" t="s">
        <v>7</v>
      </c>
      <c r="H28" s="5" t="s">
        <v>13</v>
      </c>
      <c r="I28" s="5" t="s">
        <v>14</v>
      </c>
      <c r="J28" s="5" t="s">
        <v>154</v>
      </c>
      <c r="K28" s="1" t="s">
        <v>37</v>
      </c>
      <c r="L28" s="70" t="s">
        <v>78</v>
      </c>
      <c r="M28" s="3" t="s">
        <v>29</v>
      </c>
      <c r="N28" s="79">
        <f t="shared" si="1"/>
        <v>5</v>
      </c>
    </row>
    <row r="29" spans="1:14" x14ac:dyDescent="0.25">
      <c r="A29" s="76">
        <v>28</v>
      </c>
      <c r="B29" s="5" t="s">
        <v>153</v>
      </c>
      <c r="C29" s="89">
        <v>42767</v>
      </c>
      <c r="D29" s="89">
        <v>42767</v>
      </c>
      <c r="E29" s="80">
        <f t="shared" si="0"/>
        <v>1</v>
      </c>
      <c r="F29" s="5" t="s">
        <v>26</v>
      </c>
      <c r="G29" s="5" t="s">
        <v>7</v>
      </c>
      <c r="H29" s="5" t="s">
        <v>13</v>
      </c>
      <c r="I29" s="5" t="s">
        <v>14</v>
      </c>
      <c r="J29" s="5" t="s">
        <v>154</v>
      </c>
      <c r="K29" s="1" t="s">
        <v>37</v>
      </c>
      <c r="L29" s="70" t="s">
        <v>78</v>
      </c>
      <c r="M29" s="3" t="s">
        <v>29</v>
      </c>
      <c r="N29" s="79">
        <f t="shared" si="1"/>
        <v>5</v>
      </c>
    </row>
    <row r="30" spans="1:14" x14ac:dyDescent="0.25">
      <c r="A30" s="76">
        <v>29</v>
      </c>
      <c r="B30" s="5" t="s">
        <v>153</v>
      </c>
      <c r="C30" s="89">
        <v>42768</v>
      </c>
      <c r="D30" s="89">
        <v>42768</v>
      </c>
      <c r="E30" s="80">
        <f t="shared" si="0"/>
        <v>1</v>
      </c>
      <c r="F30" s="5" t="s">
        <v>26</v>
      </c>
      <c r="G30" s="5" t="s">
        <v>7</v>
      </c>
      <c r="H30" s="5" t="s">
        <v>13</v>
      </c>
      <c r="I30" s="5" t="s">
        <v>14</v>
      </c>
      <c r="J30" s="5" t="s">
        <v>154</v>
      </c>
      <c r="K30" s="1" t="s">
        <v>37</v>
      </c>
      <c r="L30" s="70" t="s">
        <v>78</v>
      </c>
      <c r="M30" s="3" t="s">
        <v>29</v>
      </c>
      <c r="N30" s="79">
        <f t="shared" si="1"/>
        <v>5</v>
      </c>
    </row>
    <row r="31" spans="1:14" ht="30" hidden="1" x14ac:dyDescent="0.25">
      <c r="A31" s="76">
        <v>30</v>
      </c>
      <c r="B31" s="5" t="s">
        <v>165</v>
      </c>
      <c r="C31" s="89">
        <v>42765</v>
      </c>
      <c r="D31" s="90">
        <v>42801</v>
      </c>
      <c r="E31" s="80">
        <f t="shared" si="0"/>
        <v>27</v>
      </c>
      <c r="F31" s="5" t="s">
        <v>26</v>
      </c>
      <c r="G31" s="5" t="s">
        <v>7</v>
      </c>
      <c r="H31" s="5" t="s">
        <v>13</v>
      </c>
      <c r="I31" s="5" t="s">
        <v>14</v>
      </c>
      <c r="J31" s="5" t="s">
        <v>158</v>
      </c>
      <c r="K31" s="1" t="s">
        <v>38</v>
      </c>
      <c r="L31" s="70" t="s">
        <v>70</v>
      </c>
      <c r="M31" s="3" t="s">
        <v>29</v>
      </c>
      <c r="N31" s="79">
        <f t="shared" si="1"/>
        <v>5</v>
      </c>
    </row>
    <row r="32" spans="1:14" ht="30" hidden="1" x14ac:dyDescent="0.25">
      <c r="A32" s="76">
        <v>31</v>
      </c>
      <c r="B32" s="5" t="s">
        <v>169</v>
      </c>
      <c r="C32" s="89">
        <v>42767</v>
      </c>
      <c r="D32" s="89"/>
      <c r="E32" s="80"/>
      <c r="F32" s="5" t="s">
        <v>26</v>
      </c>
      <c r="G32" s="5" t="s">
        <v>7</v>
      </c>
      <c r="H32" s="5" t="s">
        <v>13</v>
      </c>
      <c r="I32" s="5" t="s">
        <v>49</v>
      </c>
      <c r="J32" s="5"/>
      <c r="K32" s="1" t="s">
        <v>38</v>
      </c>
      <c r="L32" s="70" t="s">
        <v>70</v>
      </c>
      <c r="M32" s="3" t="s">
        <v>29</v>
      </c>
      <c r="N32" s="79">
        <f t="shared" si="1"/>
        <v>5</v>
      </c>
    </row>
    <row r="33" spans="1:14" x14ac:dyDescent="0.25">
      <c r="A33" s="76">
        <v>32</v>
      </c>
      <c r="B33" s="5" t="s">
        <v>153</v>
      </c>
      <c r="C33" s="89">
        <v>42768</v>
      </c>
      <c r="D33" s="89">
        <v>42768</v>
      </c>
      <c r="E33" s="80">
        <f t="shared" si="0"/>
        <v>1</v>
      </c>
      <c r="F33" s="5" t="s">
        <v>26</v>
      </c>
      <c r="G33" s="5" t="s">
        <v>7</v>
      </c>
      <c r="H33" s="5" t="s">
        <v>13</v>
      </c>
      <c r="I33" s="5" t="s">
        <v>14</v>
      </c>
      <c r="J33" s="5" t="s">
        <v>154</v>
      </c>
      <c r="K33" s="1" t="s">
        <v>37</v>
      </c>
      <c r="L33" s="70" t="s">
        <v>78</v>
      </c>
      <c r="M33" s="3" t="s">
        <v>29</v>
      </c>
      <c r="N33" s="79">
        <f t="shared" si="1"/>
        <v>5</v>
      </c>
    </row>
    <row r="34" spans="1:14" x14ac:dyDescent="0.25">
      <c r="A34" s="76">
        <v>33</v>
      </c>
      <c r="B34" s="5" t="s">
        <v>153</v>
      </c>
      <c r="C34" s="89">
        <v>42769</v>
      </c>
      <c r="D34" s="89">
        <v>42769</v>
      </c>
      <c r="E34" s="80">
        <f t="shared" si="0"/>
        <v>1</v>
      </c>
      <c r="F34" s="5" t="s">
        <v>26</v>
      </c>
      <c r="G34" s="5" t="s">
        <v>7</v>
      </c>
      <c r="H34" s="5" t="s">
        <v>13</v>
      </c>
      <c r="I34" s="5" t="s">
        <v>14</v>
      </c>
      <c r="J34" s="5" t="s">
        <v>154</v>
      </c>
      <c r="K34" s="1" t="s">
        <v>37</v>
      </c>
      <c r="L34" s="70" t="s">
        <v>78</v>
      </c>
      <c r="M34" s="3" t="s">
        <v>29</v>
      </c>
      <c r="N34" s="79">
        <f t="shared" si="1"/>
        <v>5</v>
      </c>
    </row>
    <row r="35" spans="1:14" x14ac:dyDescent="0.25">
      <c r="A35" s="76">
        <v>34</v>
      </c>
      <c r="B35" s="5" t="s">
        <v>153</v>
      </c>
      <c r="C35" s="89">
        <v>42773</v>
      </c>
      <c r="D35" s="89">
        <v>42773</v>
      </c>
      <c r="E35" s="80">
        <f t="shared" si="0"/>
        <v>1</v>
      </c>
      <c r="F35" s="5" t="s">
        <v>26</v>
      </c>
      <c r="G35" s="5" t="s">
        <v>7</v>
      </c>
      <c r="H35" s="5" t="s">
        <v>13</v>
      </c>
      <c r="I35" s="5" t="s">
        <v>14</v>
      </c>
      <c r="J35" s="5" t="s">
        <v>194</v>
      </c>
      <c r="K35" s="1" t="s">
        <v>37</v>
      </c>
      <c r="L35" s="70" t="s">
        <v>78</v>
      </c>
      <c r="M35" s="3" t="s">
        <v>29</v>
      </c>
      <c r="N35" s="79">
        <f t="shared" si="1"/>
        <v>6</v>
      </c>
    </row>
    <row r="36" spans="1:14" x14ac:dyDescent="0.25">
      <c r="A36" s="76">
        <v>35</v>
      </c>
      <c r="B36" s="5" t="s">
        <v>153</v>
      </c>
      <c r="C36" s="89">
        <v>42774</v>
      </c>
      <c r="D36" s="89">
        <v>42774</v>
      </c>
      <c r="E36" s="80">
        <f t="shared" si="0"/>
        <v>1</v>
      </c>
      <c r="F36" s="5" t="s">
        <v>26</v>
      </c>
      <c r="G36" s="5" t="s">
        <v>7</v>
      </c>
      <c r="H36" s="5" t="s">
        <v>13</v>
      </c>
      <c r="I36" s="5" t="s">
        <v>14</v>
      </c>
      <c r="J36" s="5" t="s">
        <v>194</v>
      </c>
      <c r="K36" s="1" t="s">
        <v>37</v>
      </c>
      <c r="L36" s="70" t="s">
        <v>78</v>
      </c>
      <c r="M36" s="3" t="s">
        <v>29</v>
      </c>
      <c r="N36" s="79">
        <f t="shared" si="1"/>
        <v>6</v>
      </c>
    </row>
    <row r="37" spans="1:14" hidden="1" x14ac:dyDescent="0.25">
      <c r="A37" s="76">
        <v>36</v>
      </c>
      <c r="B37" s="5" t="s">
        <v>170</v>
      </c>
      <c r="C37" s="89">
        <v>42774</v>
      </c>
      <c r="D37" s="89">
        <v>42774</v>
      </c>
      <c r="E37" s="80">
        <f t="shared" si="0"/>
        <v>1</v>
      </c>
      <c r="F37" s="5" t="s">
        <v>26</v>
      </c>
      <c r="G37" s="5" t="s">
        <v>7</v>
      </c>
      <c r="H37" s="5" t="s">
        <v>13</v>
      </c>
      <c r="I37" s="5" t="s">
        <v>14</v>
      </c>
      <c r="J37" s="5" t="s">
        <v>171</v>
      </c>
      <c r="K37" s="1" t="s">
        <v>38</v>
      </c>
      <c r="L37" s="70" t="s">
        <v>172</v>
      </c>
      <c r="M37" s="3" t="s">
        <v>29</v>
      </c>
      <c r="N37" s="79">
        <f t="shared" si="1"/>
        <v>6</v>
      </c>
    </row>
    <row r="38" spans="1:14" x14ac:dyDescent="0.25">
      <c r="A38" s="76">
        <v>37</v>
      </c>
      <c r="B38" s="5" t="s">
        <v>170</v>
      </c>
      <c r="C38" s="89">
        <v>42774</v>
      </c>
      <c r="D38" s="89">
        <v>42774</v>
      </c>
      <c r="E38" s="80">
        <f t="shared" si="0"/>
        <v>1</v>
      </c>
      <c r="F38" s="5" t="s">
        <v>26</v>
      </c>
      <c r="G38" s="5" t="s">
        <v>7</v>
      </c>
      <c r="H38" s="5" t="s">
        <v>13</v>
      </c>
      <c r="I38" s="5" t="s">
        <v>14</v>
      </c>
      <c r="J38" s="5" t="s">
        <v>171</v>
      </c>
      <c r="K38" s="1" t="s">
        <v>37</v>
      </c>
      <c r="L38" s="70" t="s">
        <v>172</v>
      </c>
      <c r="M38" s="3" t="s">
        <v>29</v>
      </c>
      <c r="N38" s="79">
        <f t="shared" si="1"/>
        <v>6</v>
      </c>
    </row>
    <row r="39" spans="1:14" x14ac:dyDescent="0.25">
      <c r="A39" s="76">
        <v>38</v>
      </c>
      <c r="B39" s="5" t="s">
        <v>153</v>
      </c>
      <c r="C39" s="90">
        <v>42775</v>
      </c>
      <c r="D39" s="90">
        <v>42775</v>
      </c>
      <c r="E39" s="80">
        <f t="shared" si="0"/>
        <v>1</v>
      </c>
      <c r="F39" s="5" t="s">
        <v>26</v>
      </c>
      <c r="G39" s="5" t="s">
        <v>7</v>
      </c>
      <c r="H39" s="5" t="s">
        <v>13</v>
      </c>
      <c r="I39" s="5" t="s">
        <v>14</v>
      </c>
      <c r="J39" s="5" t="s">
        <v>194</v>
      </c>
      <c r="K39" s="1" t="s">
        <v>37</v>
      </c>
      <c r="L39" s="70" t="s">
        <v>78</v>
      </c>
      <c r="M39" s="3" t="s">
        <v>29</v>
      </c>
      <c r="N39" s="79">
        <f t="shared" si="1"/>
        <v>6</v>
      </c>
    </row>
    <row r="40" spans="1:14" x14ac:dyDescent="0.25">
      <c r="A40" s="76">
        <v>39</v>
      </c>
      <c r="B40" s="5" t="s">
        <v>153</v>
      </c>
      <c r="C40" s="90">
        <v>42776</v>
      </c>
      <c r="D40" s="90">
        <v>42776</v>
      </c>
      <c r="E40" s="80">
        <f t="shared" si="0"/>
        <v>1</v>
      </c>
      <c r="F40" s="5" t="s">
        <v>26</v>
      </c>
      <c r="G40" s="5" t="s">
        <v>7</v>
      </c>
      <c r="H40" s="5" t="s">
        <v>13</v>
      </c>
      <c r="I40" s="5" t="s">
        <v>14</v>
      </c>
      <c r="J40" s="5" t="s">
        <v>194</v>
      </c>
      <c r="K40" s="1" t="s">
        <v>37</v>
      </c>
      <c r="L40" s="70" t="s">
        <v>78</v>
      </c>
      <c r="M40" s="3" t="s">
        <v>29</v>
      </c>
      <c r="N40" s="79">
        <f t="shared" si="1"/>
        <v>6</v>
      </c>
    </row>
    <row r="41" spans="1:14" x14ac:dyDescent="0.25">
      <c r="A41" s="76">
        <v>40</v>
      </c>
      <c r="B41" s="5" t="s">
        <v>153</v>
      </c>
      <c r="C41" s="90">
        <v>42779</v>
      </c>
      <c r="D41" s="90">
        <v>42779</v>
      </c>
      <c r="E41" s="80">
        <f t="shared" si="0"/>
        <v>1</v>
      </c>
      <c r="F41" s="5" t="s">
        <v>26</v>
      </c>
      <c r="G41" s="5" t="s">
        <v>7</v>
      </c>
      <c r="H41" s="5" t="s">
        <v>13</v>
      </c>
      <c r="I41" s="5" t="s">
        <v>14</v>
      </c>
      <c r="J41" s="5" t="s">
        <v>194</v>
      </c>
      <c r="K41" s="1" t="s">
        <v>37</v>
      </c>
      <c r="L41" s="70" t="s">
        <v>78</v>
      </c>
      <c r="M41" s="3" t="s">
        <v>29</v>
      </c>
      <c r="N41" s="79">
        <f t="shared" si="1"/>
        <v>7</v>
      </c>
    </row>
    <row r="42" spans="1:14" x14ac:dyDescent="0.25">
      <c r="A42" s="76">
        <v>41</v>
      </c>
      <c r="B42" s="5" t="s">
        <v>153</v>
      </c>
      <c r="C42" s="90">
        <v>42780</v>
      </c>
      <c r="D42" s="90">
        <v>42780</v>
      </c>
      <c r="E42" s="80">
        <f t="shared" si="0"/>
        <v>1</v>
      </c>
      <c r="F42" s="5" t="s">
        <v>26</v>
      </c>
      <c r="G42" s="5" t="s">
        <v>7</v>
      </c>
      <c r="H42" s="5" t="s">
        <v>13</v>
      </c>
      <c r="I42" s="5" t="s">
        <v>14</v>
      </c>
      <c r="J42" s="5" t="s">
        <v>194</v>
      </c>
      <c r="K42" s="1" t="s">
        <v>37</v>
      </c>
      <c r="L42" s="70" t="s">
        <v>78</v>
      </c>
      <c r="M42" s="3" t="s">
        <v>29</v>
      </c>
      <c r="N42" s="79">
        <f t="shared" si="1"/>
        <v>7</v>
      </c>
    </row>
    <row r="43" spans="1:14" x14ac:dyDescent="0.25">
      <c r="A43" s="76">
        <v>42</v>
      </c>
      <c r="B43" s="5" t="s">
        <v>153</v>
      </c>
      <c r="C43" s="90">
        <v>42781</v>
      </c>
      <c r="D43" s="90">
        <v>42781</v>
      </c>
      <c r="E43" s="80">
        <f t="shared" si="0"/>
        <v>1</v>
      </c>
      <c r="F43" s="5" t="s">
        <v>26</v>
      </c>
      <c r="G43" s="5" t="s">
        <v>7</v>
      </c>
      <c r="H43" s="5" t="s">
        <v>13</v>
      </c>
      <c r="I43" s="5" t="s">
        <v>14</v>
      </c>
      <c r="J43" s="5" t="s">
        <v>194</v>
      </c>
      <c r="K43" s="1" t="s">
        <v>37</v>
      </c>
      <c r="L43" s="70" t="s">
        <v>78</v>
      </c>
      <c r="M43" s="3" t="s">
        <v>29</v>
      </c>
      <c r="N43" s="79">
        <f t="shared" si="1"/>
        <v>7</v>
      </c>
    </row>
    <row r="44" spans="1:14" ht="30" hidden="1" x14ac:dyDescent="0.25">
      <c r="A44" s="76">
        <v>43</v>
      </c>
      <c r="B44" s="8" t="s">
        <v>173</v>
      </c>
      <c r="C44" s="90">
        <v>42781</v>
      </c>
      <c r="D44" s="90">
        <v>42781</v>
      </c>
      <c r="E44" s="80">
        <f t="shared" si="0"/>
        <v>1</v>
      </c>
      <c r="F44" s="5" t="s">
        <v>26</v>
      </c>
      <c r="G44" s="5" t="s">
        <v>7</v>
      </c>
      <c r="H44" s="5" t="s">
        <v>13</v>
      </c>
      <c r="I44" s="5" t="s">
        <v>14</v>
      </c>
      <c r="J44" s="8" t="s">
        <v>195</v>
      </c>
      <c r="K44" s="6" t="s">
        <v>38</v>
      </c>
      <c r="L44" s="71" t="s">
        <v>174</v>
      </c>
      <c r="M44" s="7" t="s">
        <v>29</v>
      </c>
      <c r="N44" s="79">
        <f t="shared" si="1"/>
        <v>7</v>
      </c>
    </row>
    <row r="45" spans="1:14" x14ac:dyDescent="0.25">
      <c r="A45" s="76">
        <v>44</v>
      </c>
      <c r="B45" s="5" t="s">
        <v>170</v>
      </c>
      <c r="C45" s="90">
        <v>42780</v>
      </c>
      <c r="D45" s="90">
        <v>42780</v>
      </c>
      <c r="E45" s="80">
        <f t="shared" si="0"/>
        <v>1</v>
      </c>
      <c r="F45" s="5" t="s">
        <v>26</v>
      </c>
      <c r="G45" s="5" t="s">
        <v>7</v>
      </c>
      <c r="H45" s="5" t="s">
        <v>13</v>
      </c>
      <c r="I45" s="5" t="s">
        <v>14</v>
      </c>
      <c r="J45" s="5" t="s">
        <v>171</v>
      </c>
      <c r="K45" s="1" t="s">
        <v>37</v>
      </c>
      <c r="L45" s="70" t="s">
        <v>172</v>
      </c>
      <c r="M45" s="3" t="s">
        <v>29</v>
      </c>
      <c r="N45" s="79">
        <f t="shared" si="1"/>
        <v>7</v>
      </c>
    </row>
    <row r="46" spans="1:14" x14ac:dyDescent="0.25">
      <c r="A46" s="76">
        <v>45</v>
      </c>
      <c r="B46" s="5" t="s">
        <v>153</v>
      </c>
      <c r="C46" s="90">
        <v>42786</v>
      </c>
      <c r="D46" s="90">
        <v>42786</v>
      </c>
      <c r="E46" s="80">
        <f t="shared" si="0"/>
        <v>1</v>
      </c>
      <c r="F46" s="5" t="s">
        <v>26</v>
      </c>
      <c r="G46" s="5" t="s">
        <v>7</v>
      </c>
      <c r="H46" s="5" t="s">
        <v>13</v>
      </c>
      <c r="I46" s="5" t="s">
        <v>14</v>
      </c>
      <c r="J46" s="5" t="s">
        <v>194</v>
      </c>
      <c r="K46" s="1" t="s">
        <v>37</v>
      </c>
      <c r="L46" s="70" t="s">
        <v>78</v>
      </c>
      <c r="M46" s="3" t="s">
        <v>29</v>
      </c>
      <c r="N46" s="79">
        <f t="shared" si="1"/>
        <v>8</v>
      </c>
    </row>
    <row r="47" spans="1:14" x14ac:dyDescent="0.25">
      <c r="A47" s="76">
        <v>46</v>
      </c>
      <c r="B47" s="5" t="s">
        <v>153</v>
      </c>
      <c r="C47" s="90">
        <v>42788</v>
      </c>
      <c r="D47" s="90">
        <v>42788</v>
      </c>
      <c r="E47" s="80">
        <f t="shared" si="0"/>
        <v>1</v>
      </c>
      <c r="F47" s="5" t="s">
        <v>26</v>
      </c>
      <c r="G47" s="5" t="s">
        <v>7</v>
      </c>
      <c r="H47" s="5" t="s">
        <v>13</v>
      </c>
      <c r="I47" s="5" t="s">
        <v>14</v>
      </c>
      <c r="J47" s="5" t="s">
        <v>194</v>
      </c>
      <c r="K47" s="1" t="s">
        <v>37</v>
      </c>
      <c r="L47" s="70" t="s">
        <v>78</v>
      </c>
      <c r="M47" s="3" t="s">
        <v>29</v>
      </c>
      <c r="N47" s="79">
        <f t="shared" si="1"/>
        <v>8</v>
      </c>
    </row>
    <row r="48" spans="1:14" x14ac:dyDescent="0.25">
      <c r="A48" s="76">
        <v>47</v>
      </c>
      <c r="B48" s="5" t="s">
        <v>213</v>
      </c>
      <c r="C48" s="90">
        <v>42789</v>
      </c>
      <c r="D48" s="90">
        <v>42789</v>
      </c>
      <c r="E48" s="80">
        <f t="shared" si="0"/>
        <v>1</v>
      </c>
      <c r="F48" s="5" t="s">
        <v>26</v>
      </c>
      <c r="G48" s="5" t="s">
        <v>7</v>
      </c>
      <c r="H48" s="5" t="s">
        <v>13</v>
      </c>
      <c r="I48" s="5" t="s">
        <v>14</v>
      </c>
      <c r="J48" s="5" t="s">
        <v>194</v>
      </c>
      <c r="K48" s="1" t="s">
        <v>37</v>
      </c>
      <c r="L48" s="70" t="s">
        <v>215</v>
      </c>
      <c r="M48" s="3" t="s">
        <v>29</v>
      </c>
      <c r="N48" s="79">
        <f t="shared" si="1"/>
        <v>8</v>
      </c>
    </row>
    <row r="49" spans="1:14" x14ac:dyDescent="0.25">
      <c r="A49" s="76">
        <v>48</v>
      </c>
      <c r="B49" s="5" t="s">
        <v>214</v>
      </c>
      <c r="C49" s="90">
        <v>42789</v>
      </c>
      <c r="D49" s="90">
        <v>42789</v>
      </c>
      <c r="E49" s="80">
        <f t="shared" si="0"/>
        <v>1</v>
      </c>
      <c r="F49" s="5" t="s">
        <v>26</v>
      </c>
      <c r="G49" s="5" t="s">
        <v>7</v>
      </c>
      <c r="H49" s="5" t="s">
        <v>13</v>
      </c>
      <c r="I49" s="5" t="s">
        <v>14</v>
      </c>
      <c r="J49" s="5" t="s">
        <v>194</v>
      </c>
      <c r="K49" s="1" t="s">
        <v>37</v>
      </c>
      <c r="L49" s="70" t="s">
        <v>215</v>
      </c>
      <c r="M49" s="3" t="s">
        <v>29</v>
      </c>
      <c r="N49" s="79">
        <f t="shared" si="1"/>
        <v>8</v>
      </c>
    </row>
    <row r="50" spans="1:14" x14ac:dyDescent="0.25">
      <c r="A50" s="76">
        <v>49</v>
      </c>
      <c r="B50" s="5" t="s">
        <v>153</v>
      </c>
      <c r="C50" s="90">
        <v>42789</v>
      </c>
      <c r="D50" s="90">
        <v>42789</v>
      </c>
      <c r="E50" s="80">
        <f t="shared" si="0"/>
        <v>1</v>
      </c>
      <c r="F50" s="5" t="s">
        <v>26</v>
      </c>
      <c r="G50" s="5" t="s">
        <v>7</v>
      </c>
      <c r="H50" s="5" t="s">
        <v>13</v>
      </c>
      <c r="I50" s="5" t="s">
        <v>14</v>
      </c>
      <c r="J50" s="5" t="s">
        <v>194</v>
      </c>
      <c r="K50" s="1" t="s">
        <v>37</v>
      </c>
      <c r="L50" s="70" t="s">
        <v>78</v>
      </c>
      <c r="M50" s="3" t="s">
        <v>29</v>
      </c>
      <c r="N50" s="79">
        <f t="shared" si="1"/>
        <v>8</v>
      </c>
    </row>
    <row r="51" spans="1:14" x14ac:dyDescent="0.25">
      <c r="A51" s="76">
        <v>50</v>
      </c>
      <c r="B51" s="5" t="s">
        <v>153</v>
      </c>
      <c r="C51" s="90">
        <v>42790</v>
      </c>
      <c r="D51" s="90">
        <v>42790</v>
      </c>
      <c r="E51" s="80">
        <f t="shared" si="0"/>
        <v>1</v>
      </c>
      <c r="F51" s="5" t="s">
        <v>26</v>
      </c>
      <c r="G51" s="5" t="s">
        <v>7</v>
      </c>
      <c r="H51" s="5" t="s">
        <v>13</v>
      </c>
      <c r="I51" s="5" t="s">
        <v>14</v>
      </c>
      <c r="J51" s="5" t="s">
        <v>194</v>
      </c>
      <c r="K51" s="1" t="s">
        <v>37</v>
      </c>
      <c r="L51" s="70" t="s">
        <v>78</v>
      </c>
      <c r="M51" s="3" t="s">
        <v>29</v>
      </c>
      <c r="N51" s="79">
        <f t="shared" si="1"/>
        <v>8</v>
      </c>
    </row>
    <row r="52" spans="1:14" x14ac:dyDescent="0.25">
      <c r="A52" s="76">
        <v>51</v>
      </c>
      <c r="B52" s="5" t="s">
        <v>153</v>
      </c>
      <c r="C52" s="90">
        <v>42793</v>
      </c>
      <c r="D52" s="90">
        <v>42793</v>
      </c>
      <c r="E52" s="80">
        <f t="shared" si="0"/>
        <v>1</v>
      </c>
      <c r="F52" s="5" t="s">
        <v>26</v>
      </c>
      <c r="G52" s="5" t="s">
        <v>7</v>
      </c>
      <c r="H52" s="5" t="s">
        <v>13</v>
      </c>
      <c r="I52" s="5" t="s">
        <v>14</v>
      </c>
      <c r="J52" s="5" t="s">
        <v>194</v>
      </c>
      <c r="K52" s="1" t="s">
        <v>37</v>
      </c>
      <c r="L52" s="70" t="s">
        <v>78</v>
      </c>
      <c r="M52" s="3" t="s">
        <v>29</v>
      </c>
      <c r="N52" s="79">
        <f t="shared" si="1"/>
        <v>9</v>
      </c>
    </row>
    <row r="53" spans="1:14" x14ac:dyDescent="0.25">
      <c r="A53" s="76">
        <v>52</v>
      </c>
      <c r="B53" s="5" t="s">
        <v>153</v>
      </c>
      <c r="C53" s="90">
        <v>42795</v>
      </c>
      <c r="D53" s="90">
        <v>42795</v>
      </c>
      <c r="E53" s="80">
        <f t="shared" si="0"/>
        <v>1</v>
      </c>
      <c r="F53" s="5" t="s">
        <v>26</v>
      </c>
      <c r="G53" s="5" t="s">
        <v>7</v>
      </c>
      <c r="H53" s="5" t="s">
        <v>13</v>
      </c>
      <c r="I53" s="5" t="s">
        <v>14</v>
      </c>
      <c r="J53" s="5" t="s">
        <v>194</v>
      </c>
      <c r="K53" s="1" t="s">
        <v>37</v>
      </c>
      <c r="L53" s="70" t="s">
        <v>78</v>
      </c>
      <c r="M53" s="3" t="s">
        <v>29</v>
      </c>
      <c r="N53" s="79">
        <f t="shared" si="1"/>
        <v>9</v>
      </c>
    </row>
    <row r="54" spans="1:14" hidden="1" x14ac:dyDescent="0.25">
      <c r="A54" s="76">
        <v>53</v>
      </c>
      <c r="B54" s="5" t="s">
        <v>212</v>
      </c>
      <c r="C54" s="90">
        <v>42795</v>
      </c>
      <c r="D54" s="90">
        <v>42809</v>
      </c>
      <c r="E54" s="80">
        <f t="shared" si="0"/>
        <v>11</v>
      </c>
      <c r="F54" s="5" t="s">
        <v>26</v>
      </c>
      <c r="G54" s="5" t="s">
        <v>7</v>
      </c>
      <c r="H54" s="5" t="s">
        <v>13</v>
      </c>
      <c r="I54" s="5" t="s">
        <v>14</v>
      </c>
      <c r="J54" s="5" t="s">
        <v>240</v>
      </c>
      <c r="K54" s="1" t="s">
        <v>38</v>
      </c>
      <c r="L54" s="70" t="s">
        <v>172</v>
      </c>
      <c r="M54" s="3" t="s">
        <v>29</v>
      </c>
      <c r="N54" s="79">
        <f t="shared" si="1"/>
        <v>9</v>
      </c>
    </row>
    <row r="55" spans="1:14" hidden="1" x14ac:dyDescent="0.25">
      <c r="A55" s="76">
        <v>54</v>
      </c>
      <c r="B55" s="5" t="s">
        <v>216</v>
      </c>
      <c r="C55" s="90">
        <v>42793</v>
      </c>
      <c r="D55" s="90">
        <v>42793</v>
      </c>
      <c r="E55" s="80">
        <f t="shared" si="0"/>
        <v>1</v>
      </c>
      <c r="F55" s="5" t="s">
        <v>26</v>
      </c>
      <c r="G55" s="5" t="s">
        <v>7</v>
      </c>
      <c r="H55" s="5" t="s">
        <v>13</v>
      </c>
      <c r="I55" s="5" t="s">
        <v>14</v>
      </c>
      <c r="J55" s="5" t="s">
        <v>194</v>
      </c>
      <c r="K55" s="1" t="s">
        <v>38</v>
      </c>
      <c r="L55" s="70" t="s">
        <v>215</v>
      </c>
      <c r="M55" s="3" t="s">
        <v>29</v>
      </c>
      <c r="N55" s="79">
        <f t="shared" si="1"/>
        <v>9</v>
      </c>
    </row>
    <row r="56" spans="1:14" hidden="1" x14ac:dyDescent="0.25">
      <c r="A56" s="76">
        <v>55</v>
      </c>
      <c r="B56" s="5" t="s">
        <v>213</v>
      </c>
      <c r="C56" s="90">
        <v>42796</v>
      </c>
      <c r="D56" s="90">
        <v>42796</v>
      </c>
      <c r="E56" s="80">
        <f t="shared" si="0"/>
        <v>1</v>
      </c>
      <c r="F56" s="5" t="s">
        <v>26</v>
      </c>
      <c r="G56" s="5" t="s">
        <v>7</v>
      </c>
      <c r="H56" s="5" t="s">
        <v>13</v>
      </c>
      <c r="I56" s="5" t="s">
        <v>14</v>
      </c>
      <c r="J56" s="5" t="s">
        <v>158</v>
      </c>
      <c r="K56" s="1" t="s">
        <v>38</v>
      </c>
      <c r="L56" s="70" t="s">
        <v>215</v>
      </c>
      <c r="M56" s="3" t="s">
        <v>29</v>
      </c>
      <c r="N56" s="79">
        <f t="shared" si="1"/>
        <v>9</v>
      </c>
    </row>
    <row r="57" spans="1:14" x14ac:dyDescent="0.25">
      <c r="A57" s="76">
        <v>56</v>
      </c>
      <c r="B57" s="5" t="s">
        <v>153</v>
      </c>
      <c r="C57" s="90">
        <v>42796</v>
      </c>
      <c r="D57" s="90">
        <v>42796</v>
      </c>
      <c r="E57" s="80">
        <f t="shared" si="0"/>
        <v>1</v>
      </c>
      <c r="F57" s="5" t="s">
        <v>26</v>
      </c>
      <c r="G57" s="5" t="s">
        <v>7</v>
      </c>
      <c r="H57" s="5" t="s">
        <v>13</v>
      </c>
      <c r="I57" s="5" t="s">
        <v>14</v>
      </c>
      <c r="J57" s="5" t="s">
        <v>194</v>
      </c>
      <c r="K57" s="1" t="s">
        <v>37</v>
      </c>
      <c r="L57" s="70" t="s">
        <v>78</v>
      </c>
      <c r="M57" s="3" t="s">
        <v>29</v>
      </c>
      <c r="N57" s="79">
        <f t="shared" si="1"/>
        <v>9</v>
      </c>
    </row>
    <row r="58" spans="1:14" x14ac:dyDescent="0.25">
      <c r="A58" s="76">
        <v>57</v>
      </c>
      <c r="B58" s="5" t="s">
        <v>153</v>
      </c>
      <c r="C58" s="90">
        <v>42797</v>
      </c>
      <c r="D58" s="90">
        <v>42797</v>
      </c>
      <c r="E58" s="80">
        <f t="shared" si="0"/>
        <v>1</v>
      </c>
      <c r="F58" s="5" t="s">
        <v>26</v>
      </c>
      <c r="G58" s="5" t="s">
        <v>7</v>
      </c>
      <c r="H58" s="5" t="s">
        <v>13</v>
      </c>
      <c r="I58" s="5" t="s">
        <v>14</v>
      </c>
      <c r="J58" s="5" t="s">
        <v>194</v>
      </c>
      <c r="K58" s="1" t="s">
        <v>37</v>
      </c>
      <c r="L58" s="70" t="s">
        <v>78</v>
      </c>
      <c r="M58" s="3" t="s">
        <v>29</v>
      </c>
      <c r="N58" s="79">
        <f t="shared" si="1"/>
        <v>9</v>
      </c>
    </row>
    <row r="59" spans="1:14" x14ac:dyDescent="0.25">
      <c r="A59" s="76">
        <v>58</v>
      </c>
      <c r="B59" s="5" t="s">
        <v>153</v>
      </c>
      <c r="C59" s="90">
        <v>42800</v>
      </c>
      <c r="D59" s="90">
        <v>42800</v>
      </c>
      <c r="E59" s="80">
        <f t="shared" si="0"/>
        <v>1</v>
      </c>
      <c r="F59" s="5" t="s">
        <v>26</v>
      </c>
      <c r="G59" s="5" t="s">
        <v>7</v>
      </c>
      <c r="H59" s="5" t="s">
        <v>13</v>
      </c>
      <c r="I59" s="5" t="s">
        <v>14</v>
      </c>
      <c r="J59" s="5" t="s">
        <v>194</v>
      </c>
      <c r="K59" s="1" t="s">
        <v>37</v>
      </c>
      <c r="L59" s="70" t="s">
        <v>78</v>
      </c>
      <c r="M59" s="3" t="s">
        <v>29</v>
      </c>
      <c r="N59" s="79">
        <f t="shared" si="1"/>
        <v>10</v>
      </c>
    </row>
    <row r="60" spans="1:14" x14ac:dyDescent="0.25">
      <c r="A60" s="76">
        <v>59</v>
      </c>
      <c r="B60" s="5" t="s">
        <v>153</v>
      </c>
      <c r="C60" s="90">
        <v>42801</v>
      </c>
      <c r="D60" s="90">
        <v>42801</v>
      </c>
      <c r="E60" s="80">
        <f t="shared" si="0"/>
        <v>1</v>
      </c>
      <c r="F60" s="5" t="s">
        <v>26</v>
      </c>
      <c r="G60" s="5" t="s">
        <v>7</v>
      </c>
      <c r="H60" s="5" t="s">
        <v>13</v>
      </c>
      <c r="I60" s="5" t="s">
        <v>14</v>
      </c>
      <c r="J60" s="5" t="s">
        <v>194</v>
      </c>
      <c r="K60" s="1" t="s">
        <v>37</v>
      </c>
      <c r="L60" s="70" t="s">
        <v>78</v>
      </c>
      <c r="M60" s="3" t="s">
        <v>29</v>
      </c>
      <c r="N60" s="79">
        <f t="shared" si="1"/>
        <v>10</v>
      </c>
    </row>
    <row r="61" spans="1:14" x14ac:dyDescent="0.25">
      <c r="A61" s="76">
        <v>60</v>
      </c>
      <c r="B61" s="5" t="s">
        <v>153</v>
      </c>
      <c r="C61" s="90">
        <v>42802</v>
      </c>
      <c r="D61" s="90">
        <v>42802</v>
      </c>
      <c r="E61" s="80">
        <f t="shared" si="0"/>
        <v>1</v>
      </c>
      <c r="F61" s="5" t="s">
        <v>26</v>
      </c>
      <c r="G61" s="5" t="s">
        <v>7</v>
      </c>
      <c r="H61" s="5" t="s">
        <v>13</v>
      </c>
      <c r="I61" s="5" t="s">
        <v>14</v>
      </c>
      <c r="J61" s="5" t="s">
        <v>194</v>
      </c>
      <c r="K61" s="1" t="s">
        <v>37</v>
      </c>
      <c r="L61" s="70" t="s">
        <v>78</v>
      </c>
      <c r="M61" s="3" t="s">
        <v>29</v>
      </c>
      <c r="N61" s="79">
        <f t="shared" si="1"/>
        <v>10</v>
      </c>
    </row>
    <row r="62" spans="1:14" ht="28.5" hidden="1" x14ac:dyDescent="0.25">
      <c r="A62" s="76">
        <v>61</v>
      </c>
      <c r="B62" s="5" t="s">
        <v>223</v>
      </c>
      <c r="C62" s="90">
        <v>42801</v>
      </c>
      <c r="D62" s="90">
        <v>42802</v>
      </c>
      <c r="E62" s="80">
        <f t="shared" si="0"/>
        <v>2</v>
      </c>
      <c r="F62" s="5" t="s">
        <v>26</v>
      </c>
      <c r="G62" s="5" t="s">
        <v>7</v>
      </c>
      <c r="H62" s="5" t="s">
        <v>13</v>
      </c>
      <c r="I62" s="5" t="s">
        <v>14</v>
      </c>
      <c r="J62" s="5" t="s">
        <v>226</v>
      </c>
      <c r="K62" s="1" t="s">
        <v>38</v>
      </c>
      <c r="L62" s="70" t="s">
        <v>224</v>
      </c>
      <c r="M62" s="3" t="s">
        <v>29</v>
      </c>
      <c r="N62" s="79">
        <f t="shared" si="1"/>
        <v>10</v>
      </c>
    </row>
    <row r="63" spans="1:14" hidden="1" x14ac:dyDescent="0.25">
      <c r="A63" s="76">
        <v>62</v>
      </c>
      <c r="B63" s="5" t="s">
        <v>228</v>
      </c>
      <c r="C63" s="90">
        <v>42800</v>
      </c>
      <c r="D63" s="90">
        <v>42800</v>
      </c>
      <c r="E63" s="80">
        <f t="shared" si="0"/>
        <v>1</v>
      </c>
      <c r="F63" s="5" t="s">
        <v>26</v>
      </c>
      <c r="G63" s="5" t="s">
        <v>7</v>
      </c>
      <c r="H63" s="5" t="s">
        <v>13</v>
      </c>
      <c r="I63" s="5" t="s">
        <v>14</v>
      </c>
      <c r="J63" s="5" t="s">
        <v>158</v>
      </c>
      <c r="K63" s="1" t="s">
        <v>38</v>
      </c>
      <c r="L63" s="70" t="s">
        <v>215</v>
      </c>
      <c r="M63" s="3" t="s">
        <v>29</v>
      </c>
      <c r="N63" s="79">
        <f t="shared" si="1"/>
        <v>10</v>
      </c>
    </row>
    <row r="64" spans="1:14" hidden="1" x14ac:dyDescent="0.25">
      <c r="A64" s="76">
        <v>63</v>
      </c>
      <c r="B64" s="5" t="s">
        <v>225</v>
      </c>
      <c r="C64" s="90">
        <v>42797</v>
      </c>
      <c r="D64" s="90">
        <v>42797</v>
      </c>
      <c r="E64" s="80">
        <f t="shared" si="0"/>
        <v>1</v>
      </c>
      <c r="F64" s="5" t="s">
        <v>26</v>
      </c>
      <c r="G64" s="5" t="s">
        <v>7</v>
      </c>
      <c r="H64" s="5" t="s">
        <v>13</v>
      </c>
      <c r="I64" s="5" t="s">
        <v>14</v>
      </c>
      <c r="J64" s="5" t="s">
        <v>158</v>
      </c>
      <c r="K64" s="1" t="s">
        <v>38</v>
      </c>
      <c r="L64" s="70" t="s">
        <v>215</v>
      </c>
      <c r="M64" s="3" t="s">
        <v>29</v>
      </c>
      <c r="N64" s="79">
        <f t="shared" si="1"/>
        <v>9</v>
      </c>
    </row>
    <row r="65" spans="1:14" hidden="1" x14ac:dyDescent="0.25">
      <c r="A65" s="76">
        <v>64</v>
      </c>
      <c r="B65" s="5" t="s">
        <v>227</v>
      </c>
      <c r="C65" s="90">
        <v>42802</v>
      </c>
      <c r="D65" s="90">
        <v>42802</v>
      </c>
      <c r="E65" s="80">
        <f t="shared" si="0"/>
        <v>1</v>
      </c>
      <c r="F65" s="5" t="s">
        <v>26</v>
      </c>
      <c r="G65" s="5" t="s">
        <v>7</v>
      </c>
      <c r="H65" s="5" t="s">
        <v>13</v>
      </c>
      <c r="I65" s="5" t="s">
        <v>14</v>
      </c>
      <c r="J65" s="5" t="s">
        <v>158</v>
      </c>
      <c r="K65" s="1" t="s">
        <v>38</v>
      </c>
      <c r="L65" s="70" t="s">
        <v>215</v>
      </c>
      <c r="M65" s="3" t="s">
        <v>29</v>
      </c>
      <c r="N65" s="79">
        <f t="shared" si="1"/>
        <v>10</v>
      </c>
    </row>
    <row r="66" spans="1:14" x14ac:dyDescent="0.25">
      <c r="A66" s="76">
        <v>65</v>
      </c>
      <c r="B66" s="5" t="s">
        <v>153</v>
      </c>
      <c r="C66" s="90">
        <v>42803</v>
      </c>
      <c r="D66" s="90">
        <v>42803</v>
      </c>
      <c r="E66" s="80">
        <f t="shared" ref="E66:E81" si="2">NETWORKDAYS(C66,D66)</f>
        <v>1</v>
      </c>
      <c r="F66" s="5" t="s">
        <v>26</v>
      </c>
      <c r="G66" s="5" t="s">
        <v>7</v>
      </c>
      <c r="H66" s="5" t="s">
        <v>13</v>
      </c>
      <c r="I66" s="5" t="s">
        <v>14</v>
      </c>
      <c r="J66" s="5" t="s">
        <v>194</v>
      </c>
      <c r="K66" s="1" t="s">
        <v>37</v>
      </c>
      <c r="L66" s="70" t="s">
        <v>78</v>
      </c>
      <c r="M66" s="3" t="s">
        <v>29</v>
      </c>
      <c r="N66" s="79">
        <f t="shared" ref="N66:N129" si="3">WEEKNUM(C66,1)</f>
        <v>10</v>
      </c>
    </row>
    <row r="67" spans="1:14" x14ac:dyDescent="0.25">
      <c r="A67" s="76">
        <v>66</v>
      </c>
      <c r="B67" s="5" t="s">
        <v>153</v>
      </c>
      <c r="C67" s="90">
        <v>42804</v>
      </c>
      <c r="D67" s="90">
        <v>42804</v>
      </c>
      <c r="E67" s="80">
        <f t="shared" si="2"/>
        <v>1</v>
      </c>
      <c r="F67" s="5" t="s">
        <v>26</v>
      </c>
      <c r="G67" s="5" t="s">
        <v>7</v>
      </c>
      <c r="H67" s="5" t="s">
        <v>13</v>
      </c>
      <c r="I67" s="5" t="s">
        <v>14</v>
      </c>
      <c r="J67" s="5" t="s">
        <v>194</v>
      </c>
      <c r="K67" s="1" t="s">
        <v>37</v>
      </c>
      <c r="L67" s="70" t="s">
        <v>78</v>
      </c>
      <c r="M67" s="3" t="s">
        <v>29</v>
      </c>
      <c r="N67" s="79">
        <f t="shared" si="3"/>
        <v>10</v>
      </c>
    </row>
    <row r="68" spans="1:14" x14ac:dyDescent="0.25">
      <c r="A68" s="76">
        <v>67</v>
      </c>
      <c r="B68" s="5" t="s">
        <v>153</v>
      </c>
      <c r="C68" s="90">
        <v>42808</v>
      </c>
      <c r="D68" s="90">
        <v>42808</v>
      </c>
      <c r="E68" s="80">
        <f t="shared" si="2"/>
        <v>1</v>
      </c>
      <c r="F68" s="5" t="s">
        <v>26</v>
      </c>
      <c r="G68" s="5" t="s">
        <v>7</v>
      </c>
      <c r="H68" s="5" t="s">
        <v>13</v>
      </c>
      <c r="I68" s="5" t="s">
        <v>14</v>
      </c>
      <c r="J68" s="5" t="s">
        <v>194</v>
      </c>
      <c r="K68" s="1" t="s">
        <v>37</v>
      </c>
      <c r="L68" s="70" t="s">
        <v>78</v>
      </c>
      <c r="M68" s="3" t="s">
        <v>29</v>
      </c>
      <c r="N68" s="79">
        <f t="shared" si="3"/>
        <v>11</v>
      </c>
    </row>
    <row r="69" spans="1:14" x14ac:dyDescent="0.25">
      <c r="A69" s="76">
        <v>68</v>
      </c>
      <c r="B69" s="5" t="s">
        <v>153</v>
      </c>
      <c r="C69" s="90">
        <v>42809</v>
      </c>
      <c r="D69" s="90">
        <v>42809</v>
      </c>
      <c r="E69" s="80">
        <f t="shared" si="2"/>
        <v>1</v>
      </c>
      <c r="F69" s="5" t="s">
        <v>26</v>
      </c>
      <c r="G69" s="5" t="s">
        <v>7</v>
      </c>
      <c r="H69" s="5" t="s">
        <v>13</v>
      </c>
      <c r="I69" s="5" t="s">
        <v>14</v>
      </c>
      <c r="J69" s="5" t="s">
        <v>194</v>
      </c>
      <c r="K69" s="1" t="s">
        <v>37</v>
      </c>
      <c r="L69" s="70" t="s">
        <v>78</v>
      </c>
      <c r="M69" s="3" t="s">
        <v>29</v>
      </c>
      <c r="N69" s="79">
        <f t="shared" si="3"/>
        <v>11</v>
      </c>
    </row>
    <row r="70" spans="1:14" hidden="1" x14ac:dyDescent="0.25">
      <c r="A70" s="76">
        <v>69</v>
      </c>
      <c r="B70" s="5" t="s">
        <v>241</v>
      </c>
      <c r="C70" s="90">
        <v>42804</v>
      </c>
      <c r="D70" s="90">
        <v>42804</v>
      </c>
      <c r="E70" s="80">
        <f t="shared" si="2"/>
        <v>1</v>
      </c>
      <c r="F70" s="5" t="s">
        <v>26</v>
      </c>
      <c r="G70" s="5" t="s">
        <v>7</v>
      </c>
      <c r="H70" s="5" t="s">
        <v>13</v>
      </c>
      <c r="I70" s="5" t="s">
        <v>14</v>
      </c>
      <c r="J70" s="5" t="s">
        <v>158</v>
      </c>
      <c r="K70" s="1" t="s">
        <v>38</v>
      </c>
      <c r="L70" s="70" t="s">
        <v>215</v>
      </c>
      <c r="M70" s="3" t="s">
        <v>29</v>
      </c>
      <c r="N70" s="79">
        <f t="shared" si="3"/>
        <v>10</v>
      </c>
    </row>
    <row r="71" spans="1:14" ht="28.5" hidden="1" x14ac:dyDescent="0.25">
      <c r="A71" s="76">
        <v>70</v>
      </c>
      <c r="B71" s="2" t="s">
        <v>242</v>
      </c>
      <c r="C71" s="90">
        <v>42802</v>
      </c>
      <c r="D71" s="90">
        <v>42802</v>
      </c>
      <c r="E71" s="80">
        <f t="shared" si="2"/>
        <v>1</v>
      </c>
      <c r="F71" s="5" t="s">
        <v>26</v>
      </c>
      <c r="G71" s="5" t="s">
        <v>7</v>
      </c>
      <c r="H71" s="5" t="s">
        <v>13</v>
      </c>
      <c r="I71" s="5" t="s">
        <v>14</v>
      </c>
      <c r="J71" s="5" t="s">
        <v>260</v>
      </c>
      <c r="K71" s="1" t="s">
        <v>38</v>
      </c>
      <c r="L71" s="70" t="s">
        <v>244</v>
      </c>
      <c r="M71" s="3" t="s">
        <v>29</v>
      </c>
      <c r="N71" s="79">
        <f t="shared" si="3"/>
        <v>10</v>
      </c>
    </row>
    <row r="72" spans="1:14" ht="28.5" hidden="1" x14ac:dyDescent="0.25">
      <c r="A72" s="76">
        <v>71</v>
      </c>
      <c r="B72" s="2" t="s">
        <v>243</v>
      </c>
      <c r="C72" s="90">
        <v>42801</v>
      </c>
      <c r="D72" s="90">
        <v>42801</v>
      </c>
      <c r="E72" s="80">
        <f t="shared" si="2"/>
        <v>1</v>
      </c>
      <c r="F72" s="5" t="s">
        <v>26</v>
      </c>
      <c r="G72" s="5" t="s">
        <v>7</v>
      </c>
      <c r="H72" s="5" t="s">
        <v>13</v>
      </c>
      <c r="I72" s="5" t="s">
        <v>14</v>
      </c>
      <c r="J72" s="5" t="s">
        <v>260</v>
      </c>
      <c r="K72" s="1" t="s">
        <v>38</v>
      </c>
      <c r="L72" s="70" t="s">
        <v>224</v>
      </c>
      <c r="M72" s="3" t="s">
        <v>29</v>
      </c>
      <c r="N72" s="79">
        <f t="shared" si="3"/>
        <v>10</v>
      </c>
    </row>
    <row r="73" spans="1:14" hidden="1" x14ac:dyDescent="0.25">
      <c r="A73" s="76">
        <v>72</v>
      </c>
      <c r="B73" s="2" t="s">
        <v>246</v>
      </c>
      <c r="C73" s="90">
        <v>42803</v>
      </c>
      <c r="D73" s="90">
        <v>42818</v>
      </c>
      <c r="E73" s="80">
        <f t="shared" si="2"/>
        <v>12</v>
      </c>
      <c r="F73" s="5" t="s">
        <v>26</v>
      </c>
      <c r="G73" s="5" t="s">
        <v>7</v>
      </c>
      <c r="H73" s="5" t="s">
        <v>13</v>
      </c>
      <c r="I73" s="5" t="s">
        <v>14</v>
      </c>
      <c r="J73" s="2" t="s">
        <v>158</v>
      </c>
      <c r="K73" s="1" t="s">
        <v>38</v>
      </c>
      <c r="L73" s="70" t="s">
        <v>215</v>
      </c>
      <c r="M73" s="3" t="s">
        <v>29</v>
      </c>
      <c r="N73" s="79">
        <f t="shared" si="3"/>
        <v>10</v>
      </c>
    </row>
    <row r="74" spans="1:14" ht="28.5" hidden="1" x14ac:dyDescent="0.25">
      <c r="A74" s="76">
        <v>73</v>
      </c>
      <c r="B74" s="2" t="s">
        <v>245</v>
      </c>
      <c r="C74" s="90">
        <v>42802</v>
      </c>
      <c r="D74" s="90">
        <v>42802</v>
      </c>
      <c r="E74" s="80">
        <f t="shared" si="2"/>
        <v>1</v>
      </c>
      <c r="F74" s="5" t="s">
        <v>26</v>
      </c>
      <c r="G74" s="5" t="s">
        <v>7</v>
      </c>
      <c r="H74" s="5" t="s">
        <v>13</v>
      </c>
      <c r="I74" s="5" t="s">
        <v>14</v>
      </c>
      <c r="J74" s="5" t="s">
        <v>158</v>
      </c>
      <c r="K74" s="1" t="s">
        <v>38</v>
      </c>
      <c r="L74" s="70" t="s">
        <v>215</v>
      </c>
      <c r="M74" s="3" t="s">
        <v>29</v>
      </c>
      <c r="N74" s="79">
        <f t="shared" si="3"/>
        <v>10</v>
      </c>
    </row>
    <row r="75" spans="1:14" hidden="1" x14ac:dyDescent="0.25">
      <c r="A75" s="76">
        <v>74</v>
      </c>
      <c r="B75" s="2" t="s">
        <v>247</v>
      </c>
      <c r="C75" s="90">
        <v>42800</v>
      </c>
      <c r="D75" s="90">
        <v>42808</v>
      </c>
      <c r="E75" s="80">
        <f t="shared" si="2"/>
        <v>7</v>
      </c>
      <c r="F75" s="5" t="s">
        <v>26</v>
      </c>
      <c r="G75" s="5" t="s">
        <v>7</v>
      </c>
      <c r="H75" s="5" t="s">
        <v>13</v>
      </c>
      <c r="I75" s="5" t="s">
        <v>14</v>
      </c>
      <c r="J75" s="2" t="s">
        <v>248</v>
      </c>
      <c r="K75" s="1" t="s">
        <v>38</v>
      </c>
      <c r="L75" s="70" t="s">
        <v>78</v>
      </c>
      <c r="M75" s="3" t="s">
        <v>29</v>
      </c>
      <c r="N75" s="79">
        <f t="shared" si="3"/>
        <v>10</v>
      </c>
    </row>
    <row r="76" spans="1:14" x14ac:dyDescent="0.25">
      <c r="A76" s="76">
        <v>75</v>
      </c>
      <c r="B76" s="2" t="s">
        <v>249</v>
      </c>
      <c r="C76" s="90">
        <v>42809</v>
      </c>
      <c r="D76" s="90">
        <v>42809</v>
      </c>
      <c r="E76" s="80">
        <f t="shared" si="2"/>
        <v>1</v>
      </c>
      <c r="F76" s="5" t="s">
        <v>26</v>
      </c>
      <c r="G76" s="5" t="s">
        <v>7</v>
      </c>
      <c r="H76" s="5" t="s">
        <v>13</v>
      </c>
      <c r="I76" s="5" t="s">
        <v>14</v>
      </c>
      <c r="J76" s="2" t="s">
        <v>158</v>
      </c>
      <c r="K76" s="1" t="s">
        <v>37</v>
      </c>
      <c r="L76" s="70" t="s">
        <v>215</v>
      </c>
      <c r="M76" s="3" t="s">
        <v>29</v>
      </c>
      <c r="N76" s="79">
        <f t="shared" si="3"/>
        <v>11</v>
      </c>
    </row>
    <row r="77" spans="1:14" x14ac:dyDescent="0.25">
      <c r="A77" s="76">
        <v>76</v>
      </c>
      <c r="B77" s="5" t="s">
        <v>153</v>
      </c>
      <c r="C77" s="90">
        <v>42810</v>
      </c>
      <c r="D77" s="90">
        <v>42810</v>
      </c>
      <c r="E77" s="80">
        <f t="shared" si="2"/>
        <v>1</v>
      </c>
      <c r="F77" s="5" t="s">
        <v>26</v>
      </c>
      <c r="G77" s="5" t="s">
        <v>7</v>
      </c>
      <c r="H77" s="5" t="s">
        <v>13</v>
      </c>
      <c r="I77" s="5" t="s">
        <v>14</v>
      </c>
      <c r="J77" s="5" t="s">
        <v>194</v>
      </c>
      <c r="K77" s="1" t="s">
        <v>37</v>
      </c>
      <c r="L77" s="70" t="s">
        <v>78</v>
      </c>
      <c r="M77" s="3" t="s">
        <v>29</v>
      </c>
      <c r="N77" s="79">
        <f t="shared" si="3"/>
        <v>11</v>
      </c>
    </row>
    <row r="78" spans="1:14" x14ac:dyDescent="0.25">
      <c r="A78" s="76">
        <v>77</v>
      </c>
      <c r="B78" s="5" t="s">
        <v>153</v>
      </c>
      <c r="C78" s="90">
        <v>42811</v>
      </c>
      <c r="D78" s="90">
        <v>42811</v>
      </c>
      <c r="E78" s="80">
        <f t="shared" si="2"/>
        <v>1</v>
      </c>
      <c r="F78" s="5" t="s">
        <v>26</v>
      </c>
      <c r="G78" s="5" t="s">
        <v>7</v>
      </c>
      <c r="H78" s="5" t="s">
        <v>13</v>
      </c>
      <c r="I78" s="5" t="s">
        <v>14</v>
      </c>
      <c r="J78" s="5" t="s">
        <v>194</v>
      </c>
      <c r="K78" s="1" t="s">
        <v>37</v>
      </c>
      <c r="L78" s="70" t="s">
        <v>78</v>
      </c>
      <c r="M78" s="3" t="s">
        <v>29</v>
      </c>
      <c r="N78" s="79">
        <f t="shared" si="3"/>
        <v>11</v>
      </c>
    </row>
    <row r="79" spans="1:14" x14ac:dyDescent="0.25">
      <c r="A79" s="76">
        <v>78</v>
      </c>
      <c r="B79" s="5" t="s">
        <v>153</v>
      </c>
      <c r="C79" s="90">
        <v>42814</v>
      </c>
      <c r="D79" s="90">
        <v>42814</v>
      </c>
      <c r="E79" s="80">
        <f t="shared" si="2"/>
        <v>1</v>
      </c>
      <c r="F79" s="5" t="s">
        <v>26</v>
      </c>
      <c r="G79" s="5" t="s">
        <v>7</v>
      </c>
      <c r="H79" s="5" t="s">
        <v>13</v>
      </c>
      <c r="I79" s="5" t="s">
        <v>14</v>
      </c>
      <c r="J79" s="5" t="s">
        <v>194</v>
      </c>
      <c r="K79" s="1" t="s">
        <v>37</v>
      </c>
      <c r="L79" s="70" t="s">
        <v>78</v>
      </c>
      <c r="M79" s="3" t="s">
        <v>29</v>
      </c>
      <c r="N79" s="79">
        <f t="shared" si="3"/>
        <v>12</v>
      </c>
    </row>
    <row r="80" spans="1:14" x14ac:dyDescent="0.25">
      <c r="A80" s="76">
        <v>79</v>
      </c>
      <c r="B80" s="5" t="s">
        <v>153</v>
      </c>
      <c r="C80" s="90">
        <v>42815</v>
      </c>
      <c r="D80" s="90">
        <v>42815</v>
      </c>
      <c r="E80" s="80">
        <f t="shared" si="2"/>
        <v>1</v>
      </c>
      <c r="F80" s="5" t="s">
        <v>26</v>
      </c>
      <c r="G80" s="5" t="s">
        <v>7</v>
      </c>
      <c r="H80" s="5" t="s">
        <v>13</v>
      </c>
      <c r="I80" s="5" t="s">
        <v>14</v>
      </c>
      <c r="J80" s="5" t="s">
        <v>194</v>
      </c>
      <c r="K80" s="1" t="s">
        <v>37</v>
      </c>
      <c r="L80" s="70" t="s">
        <v>78</v>
      </c>
      <c r="M80" s="3" t="s">
        <v>29</v>
      </c>
      <c r="N80" s="79">
        <f t="shared" si="3"/>
        <v>12</v>
      </c>
    </row>
    <row r="81" spans="1:14" x14ac:dyDescent="0.25">
      <c r="A81" s="76">
        <v>80</v>
      </c>
      <c r="B81" s="5" t="s">
        <v>153</v>
      </c>
      <c r="C81" s="90">
        <v>42816</v>
      </c>
      <c r="D81" s="90">
        <v>42816</v>
      </c>
      <c r="E81" s="80">
        <f t="shared" si="2"/>
        <v>1</v>
      </c>
      <c r="F81" s="5" t="s">
        <v>26</v>
      </c>
      <c r="G81" s="5" t="s">
        <v>7</v>
      </c>
      <c r="H81" s="5" t="s">
        <v>13</v>
      </c>
      <c r="I81" s="5" t="s">
        <v>14</v>
      </c>
      <c r="J81" s="5" t="s">
        <v>194</v>
      </c>
      <c r="K81" s="1" t="s">
        <v>37</v>
      </c>
      <c r="L81" s="70" t="s">
        <v>78</v>
      </c>
      <c r="M81" s="3" t="s">
        <v>29</v>
      </c>
      <c r="N81" s="79">
        <f t="shared" si="3"/>
        <v>12</v>
      </c>
    </row>
    <row r="82" spans="1:14" hidden="1" x14ac:dyDescent="0.25">
      <c r="A82" s="76">
        <v>81</v>
      </c>
      <c r="B82" s="5" t="s">
        <v>258</v>
      </c>
      <c r="C82" s="90">
        <v>42815</v>
      </c>
      <c r="D82" s="90">
        <v>42815</v>
      </c>
      <c r="E82" s="80">
        <f t="shared" ref="E82:E87" si="4">NETWORKDAYS(C82,D82)</f>
        <v>1</v>
      </c>
      <c r="F82" s="5" t="s">
        <v>26</v>
      </c>
      <c r="G82" s="5" t="s">
        <v>7</v>
      </c>
      <c r="H82" s="5" t="s">
        <v>13</v>
      </c>
      <c r="I82" s="5" t="s">
        <v>14</v>
      </c>
      <c r="J82" s="5" t="s">
        <v>260</v>
      </c>
      <c r="K82" s="1" t="s">
        <v>38</v>
      </c>
      <c r="L82" s="70" t="s">
        <v>261</v>
      </c>
      <c r="M82" s="3" t="s">
        <v>29</v>
      </c>
      <c r="N82" s="79">
        <f t="shared" si="3"/>
        <v>12</v>
      </c>
    </row>
    <row r="83" spans="1:14" hidden="1" x14ac:dyDescent="0.25">
      <c r="A83" s="76">
        <v>82</v>
      </c>
      <c r="B83" s="5" t="s">
        <v>259</v>
      </c>
      <c r="C83" s="90">
        <v>42816</v>
      </c>
      <c r="D83" s="90">
        <v>42816</v>
      </c>
      <c r="E83" s="80">
        <f t="shared" si="4"/>
        <v>1</v>
      </c>
      <c r="F83" s="5" t="s">
        <v>26</v>
      </c>
      <c r="G83" s="5" t="s">
        <v>7</v>
      </c>
      <c r="H83" s="5" t="s">
        <v>13</v>
      </c>
      <c r="I83" s="5" t="s">
        <v>14</v>
      </c>
      <c r="J83" s="5" t="s">
        <v>260</v>
      </c>
      <c r="K83" s="1" t="s">
        <v>38</v>
      </c>
      <c r="L83" s="70" t="s">
        <v>224</v>
      </c>
      <c r="M83" s="3" t="s">
        <v>29</v>
      </c>
      <c r="N83" s="79">
        <f t="shared" si="3"/>
        <v>12</v>
      </c>
    </row>
    <row r="84" spans="1:14" x14ac:dyDescent="0.25">
      <c r="A84" s="76">
        <v>83</v>
      </c>
      <c r="B84" s="5" t="s">
        <v>153</v>
      </c>
      <c r="C84" s="90">
        <v>42817</v>
      </c>
      <c r="D84" s="90">
        <v>42817</v>
      </c>
      <c r="E84" s="80">
        <f t="shared" si="4"/>
        <v>1</v>
      </c>
      <c r="F84" s="5" t="s">
        <v>26</v>
      </c>
      <c r="G84" s="5" t="s">
        <v>7</v>
      </c>
      <c r="H84" s="5" t="s">
        <v>13</v>
      </c>
      <c r="I84" s="5" t="s">
        <v>14</v>
      </c>
      <c r="J84" s="5" t="s">
        <v>194</v>
      </c>
      <c r="K84" s="1" t="s">
        <v>37</v>
      </c>
      <c r="L84" s="70" t="s">
        <v>78</v>
      </c>
      <c r="M84" s="3" t="s">
        <v>29</v>
      </c>
      <c r="N84" s="79">
        <f t="shared" si="3"/>
        <v>12</v>
      </c>
    </row>
    <row r="85" spans="1:14" x14ac:dyDescent="0.25">
      <c r="A85" s="76">
        <v>84</v>
      </c>
      <c r="B85" s="10" t="s">
        <v>153</v>
      </c>
      <c r="C85" s="91">
        <v>42818</v>
      </c>
      <c r="D85" s="91">
        <v>42818</v>
      </c>
      <c r="E85" s="81">
        <f t="shared" si="4"/>
        <v>1</v>
      </c>
      <c r="F85" s="5" t="s">
        <v>26</v>
      </c>
      <c r="G85" s="5" t="s">
        <v>7</v>
      </c>
      <c r="H85" s="5" t="s">
        <v>13</v>
      </c>
      <c r="I85" s="5" t="s">
        <v>14</v>
      </c>
      <c r="J85" s="10" t="s">
        <v>194</v>
      </c>
      <c r="K85" s="1" t="s">
        <v>37</v>
      </c>
      <c r="L85" s="70" t="s">
        <v>78</v>
      </c>
      <c r="M85" s="3" t="s">
        <v>29</v>
      </c>
      <c r="N85" s="79">
        <f t="shared" si="3"/>
        <v>12</v>
      </c>
    </row>
    <row r="86" spans="1:14" x14ac:dyDescent="0.25">
      <c r="A86" s="76">
        <v>85</v>
      </c>
      <c r="B86" s="10" t="s">
        <v>153</v>
      </c>
      <c r="C86" s="91">
        <v>42823</v>
      </c>
      <c r="D86" s="91">
        <v>42823</v>
      </c>
      <c r="E86" s="81">
        <f t="shared" si="4"/>
        <v>1</v>
      </c>
      <c r="F86" s="5" t="s">
        <v>26</v>
      </c>
      <c r="G86" s="5" t="s">
        <v>7</v>
      </c>
      <c r="H86" s="5" t="s">
        <v>13</v>
      </c>
      <c r="I86" s="5" t="s">
        <v>14</v>
      </c>
      <c r="J86" s="10" t="s">
        <v>194</v>
      </c>
      <c r="K86" s="1" t="s">
        <v>37</v>
      </c>
      <c r="L86" s="70" t="s">
        <v>78</v>
      </c>
      <c r="M86" s="3" t="s">
        <v>29</v>
      </c>
      <c r="N86" s="79">
        <f t="shared" si="3"/>
        <v>13</v>
      </c>
    </row>
    <row r="87" spans="1:14" x14ac:dyDescent="0.25">
      <c r="A87" s="76">
        <v>86</v>
      </c>
      <c r="B87" s="10" t="s">
        <v>274</v>
      </c>
      <c r="C87" s="90">
        <v>42817</v>
      </c>
      <c r="D87" s="90">
        <v>42817</v>
      </c>
      <c r="E87" s="81">
        <f t="shared" si="4"/>
        <v>1</v>
      </c>
      <c r="F87" s="5" t="s">
        <v>26</v>
      </c>
      <c r="G87" s="5" t="s">
        <v>7</v>
      </c>
      <c r="H87" s="5" t="s">
        <v>13</v>
      </c>
      <c r="I87" s="5" t="s">
        <v>14</v>
      </c>
      <c r="J87" s="10" t="s">
        <v>158</v>
      </c>
      <c r="K87" s="1" t="s">
        <v>37</v>
      </c>
      <c r="L87" s="70" t="s">
        <v>215</v>
      </c>
      <c r="M87" s="3" t="s">
        <v>29</v>
      </c>
      <c r="N87" s="79">
        <f t="shared" si="3"/>
        <v>12</v>
      </c>
    </row>
    <row r="88" spans="1:14" x14ac:dyDescent="0.25">
      <c r="A88" s="76">
        <v>87</v>
      </c>
      <c r="B88" s="10" t="s">
        <v>153</v>
      </c>
      <c r="C88" s="91">
        <v>42824</v>
      </c>
      <c r="D88" s="91">
        <v>42824</v>
      </c>
      <c r="E88" s="81">
        <f t="shared" ref="E88:E92" si="5">NETWORKDAYS(C88,D88)</f>
        <v>1</v>
      </c>
      <c r="F88" s="5" t="s">
        <v>26</v>
      </c>
      <c r="G88" s="5" t="s">
        <v>7</v>
      </c>
      <c r="H88" s="5" t="s">
        <v>13</v>
      </c>
      <c r="I88" s="5" t="s">
        <v>14</v>
      </c>
      <c r="J88" s="10" t="s">
        <v>194</v>
      </c>
      <c r="K88" s="1" t="s">
        <v>37</v>
      </c>
      <c r="L88" s="70" t="s">
        <v>78</v>
      </c>
      <c r="M88" s="3" t="s">
        <v>29</v>
      </c>
      <c r="N88" s="79">
        <f t="shared" si="3"/>
        <v>13</v>
      </c>
    </row>
    <row r="89" spans="1:14" x14ac:dyDescent="0.25">
      <c r="A89" s="76">
        <v>88</v>
      </c>
      <c r="B89" s="10" t="s">
        <v>153</v>
      </c>
      <c r="C89" s="91">
        <v>42825</v>
      </c>
      <c r="D89" s="91">
        <v>42825</v>
      </c>
      <c r="E89" s="81">
        <f t="shared" si="5"/>
        <v>1</v>
      </c>
      <c r="F89" s="5" t="s">
        <v>26</v>
      </c>
      <c r="G89" s="5" t="s">
        <v>7</v>
      </c>
      <c r="H89" s="5" t="s">
        <v>13</v>
      </c>
      <c r="I89" s="5" t="s">
        <v>14</v>
      </c>
      <c r="J89" s="10" t="s">
        <v>194</v>
      </c>
      <c r="K89" s="1" t="s">
        <v>37</v>
      </c>
      <c r="L89" s="70" t="s">
        <v>78</v>
      </c>
      <c r="M89" s="3" t="s">
        <v>29</v>
      </c>
      <c r="N89" s="79">
        <f t="shared" si="3"/>
        <v>13</v>
      </c>
    </row>
    <row r="90" spans="1:14" x14ac:dyDescent="0.25">
      <c r="A90" s="76">
        <v>89</v>
      </c>
      <c r="B90" s="10" t="s">
        <v>153</v>
      </c>
      <c r="C90" s="91">
        <v>42828</v>
      </c>
      <c r="D90" s="91">
        <v>42828</v>
      </c>
      <c r="E90" s="81">
        <f t="shared" si="5"/>
        <v>1</v>
      </c>
      <c r="F90" s="5" t="s">
        <v>26</v>
      </c>
      <c r="G90" s="5" t="s">
        <v>7</v>
      </c>
      <c r="H90" s="5" t="s">
        <v>13</v>
      </c>
      <c r="I90" s="5" t="s">
        <v>14</v>
      </c>
      <c r="J90" s="10" t="s">
        <v>194</v>
      </c>
      <c r="K90" s="1" t="s">
        <v>37</v>
      </c>
      <c r="L90" s="70" t="s">
        <v>78</v>
      </c>
      <c r="M90" s="3" t="s">
        <v>29</v>
      </c>
      <c r="N90" s="79">
        <f t="shared" si="3"/>
        <v>14</v>
      </c>
    </row>
    <row r="91" spans="1:14" x14ac:dyDescent="0.25">
      <c r="A91" s="76">
        <v>90</v>
      </c>
      <c r="B91" s="10" t="s">
        <v>153</v>
      </c>
      <c r="C91" s="91">
        <v>42829</v>
      </c>
      <c r="D91" s="91">
        <v>42829</v>
      </c>
      <c r="E91" s="81">
        <f t="shared" si="5"/>
        <v>1</v>
      </c>
      <c r="F91" s="5" t="s">
        <v>26</v>
      </c>
      <c r="G91" s="5" t="s">
        <v>7</v>
      </c>
      <c r="H91" s="5" t="s">
        <v>13</v>
      </c>
      <c r="I91" s="5" t="s">
        <v>14</v>
      </c>
      <c r="J91" s="10" t="s">
        <v>194</v>
      </c>
      <c r="K91" s="1" t="s">
        <v>37</v>
      </c>
      <c r="L91" s="70" t="s">
        <v>78</v>
      </c>
      <c r="M91" s="3" t="s">
        <v>29</v>
      </c>
      <c r="N91" s="79">
        <f t="shared" si="3"/>
        <v>14</v>
      </c>
    </row>
    <row r="92" spans="1:14" x14ac:dyDescent="0.25">
      <c r="A92" s="76">
        <v>91</v>
      </c>
      <c r="B92" s="10" t="s">
        <v>153</v>
      </c>
      <c r="C92" s="91">
        <v>42830</v>
      </c>
      <c r="D92" s="91">
        <v>42830</v>
      </c>
      <c r="E92" s="81">
        <f t="shared" si="5"/>
        <v>1</v>
      </c>
      <c r="F92" s="5" t="s">
        <v>26</v>
      </c>
      <c r="G92" s="5" t="s">
        <v>7</v>
      </c>
      <c r="H92" s="5" t="s">
        <v>13</v>
      </c>
      <c r="I92" s="5" t="s">
        <v>14</v>
      </c>
      <c r="J92" s="10" t="s">
        <v>194</v>
      </c>
      <c r="K92" s="1" t="s">
        <v>37</v>
      </c>
      <c r="L92" s="70" t="s">
        <v>78</v>
      </c>
      <c r="M92" s="3" t="s">
        <v>29</v>
      </c>
      <c r="N92" s="79">
        <f t="shared" si="3"/>
        <v>14</v>
      </c>
    </row>
    <row r="93" spans="1:14" hidden="1" x14ac:dyDescent="0.25">
      <c r="A93" s="76">
        <v>92</v>
      </c>
      <c r="B93" s="10" t="s">
        <v>280</v>
      </c>
      <c r="C93" s="91">
        <v>42830</v>
      </c>
      <c r="D93" s="91">
        <v>42830</v>
      </c>
      <c r="E93" s="81">
        <f t="shared" ref="E93" si="6">NETWORKDAYS(C93,D93)</f>
        <v>1</v>
      </c>
      <c r="F93" s="5" t="s">
        <v>26</v>
      </c>
      <c r="G93" s="5" t="s">
        <v>7</v>
      </c>
      <c r="H93" s="5" t="s">
        <v>13</v>
      </c>
      <c r="I93" s="5" t="s">
        <v>14</v>
      </c>
      <c r="J93" s="10" t="s">
        <v>281</v>
      </c>
      <c r="K93" s="1" t="s">
        <v>38</v>
      </c>
      <c r="L93" s="70" t="s">
        <v>215</v>
      </c>
      <c r="M93" s="3" t="s">
        <v>29</v>
      </c>
      <c r="N93" s="79">
        <f t="shared" si="3"/>
        <v>14</v>
      </c>
    </row>
    <row r="94" spans="1:14" x14ac:dyDescent="0.25">
      <c r="A94" s="76">
        <v>93</v>
      </c>
      <c r="B94" s="10" t="s">
        <v>170</v>
      </c>
      <c r="C94" s="91">
        <v>42824</v>
      </c>
      <c r="D94" s="91">
        <v>42830</v>
      </c>
      <c r="E94" s="81">
        <f t="shared" ref="E94" si="7">NETWORKDAYS(C94,D94)</f>
        <v>5</v>
      </c>
      <c r="F94" s="5" t="s">
        <v>26</v>
      </c>
      <c r="G94" s="5" t="s">
        <v>7</v>
      </c>
      <c r="H94" s="5" t="s">
        <v>13</v>
      </c>
      <c r="I94" s="5" t="s">
        <v>14</v>
      </c>
      <c r="J94" s="10" t="s">
        <v>282</v>
      </c>
      <c r="K94" s="1" t="s">
        <v>37</v>
      </c>
      <c r="L94" s="70" t="s">
        <v>206</v>
      </c>
      <c r="M94" s="3" t="s">
        <v>29</v>
      </c>
      <c r="N94" s="79">
        <f t="shared" si="3"/>
        <v>13</v>
      </c>
    </row>
    <row r="95" spans="1:14" x14ac:dyDescent="0.25">
      <c r="A95" s="76">
        <v>94</v>
      </c>
      <c r="B95" s="10" t="s">
        <v>287</v>
      </c>
      <c r="C95" s="91">
        <v>42829</v>
      </c>
      <c r="D95" s="91">
        <v>42829</v>
      </c>
      <c r="E95" s="81">
        <f t="shared" ref="E95:E97" si="8">NETWORKDAYS(C95,D95)</f>
        <v>1</v>
      </c>
      <c r="F95" s="5" t="s">
        <v>26</v>
      </c>
      <c r="G95" s="5" t="s">
        <v>7</v>
      </c>
      <c r="H95" s="5" t="s">
        <v>13</v>
      </c>
      <c r="I95" s="5" t="s">
        <v>14</v>
      </c>
      <c r="J95" s="10" t="s">
        <v>288</v>
      </c>
      <c r="K95" s="1" t="s">
        <v>37</v>
      </c>
      <c r="L95" s="70" t="s">
        <v>215</v>
      </c>
      <c r="M95" s="3" t="s">
        <v>29</v>
      </c>
      <c r="N95" s="79">
        <f t="shared" si="3"/>
        <v>14</v>
      </c>
    </row>
    <row r="96" spans="1:14" x14ac:dyDescent="0.25">
      <c r="A96" s="76">
        <v>95</v>
      </c>
      <c r="B96" s="10" t="s">
        <v>153</v>
      </c>
      <c r="C96" s="91">
        <v>42831</v>
      </c>
      <c r="D96" s="91">
        <v>42831</v>
      </c>
      <c r="E96" s="81">
        <f t="shared" si="8"/>
        <v>1</v>
      </c>
      <c r="F96" s="5" t="s">
        <v>26</v>
      </c>
      <c r="G96" s="5" t="s">
        <v>7</v>
      </c>
      <c r="H96" s="5" t="s">
        <v>13</v>
      </c>
      <c r="I96" s="5" t="s">
        <v>14</v>
      </c>
      <c r="J96" s="10" t="s">
        <v>194</v>
      </c>
      <c r="K96" s="1" t="s">
        <v>37</v>
      </c>
      <c r="L96" s="70" t="s">
        <v>78</v>
      </c>
      <c r="M96" s="3" t="s">
        <v>29</v>
      </c>
      <c r="N96" s="79">
        <f t="shared" si="3"/>
        <v>14</v>
      </c>
    </row>
    <row r="97" spans="1:14" x14ac:dyDescent="0.25">
      <c r="A97" s="76">
        <v>96</v>
      </c>
      <c r="B97" s="10" t="s">
        <v>153</v>
      </c>
      <c r="C97" s="91">
        <v>42832</v>
      </c>
      <c r="D97" s="91">
        <v>42832</v>
      </c>
      <c r="E97" s="81">
        <f t="shared" si="8"/>
        <v>1</v>
      </c>
      <c r="F97" s="5" t="s">
        <v>26</v>
      </c>
      <c r="G97" s="5" t="s">
        <v>7</v>
      </c>
      <c r="H97" s="5" t="s">
        <v>13</v>
      </c>
      <c r="I97" s="5" t="s">
        <v>14</v>
      </c>
      <c r="J97" s="10" t="s">
        <v>194</v>
      </c>
      <c r="K97" s="1" t="s">
        <v>37</v>
      </c>
      <c r="L97" s="70" t="s">
        <v>78</v>
      </c>
      <c r="M97" s="3" t="s">
        <v>29</v>
      </c>
      <c r="N97" s="79">
        <f t="shared" si="3"/>
        <v>14</v>
      </c>
    </row>
    <row r="98" spans="1:14" x14ac:dyDescent="0.25">
      <c r="A98" s="76">
        <v>97</v>
      </c>
      <c r="B98" s="10" t="s">
        <v>287</v>
      </c>
      <c r="C98" s="91">
        <v>42830</v>
      </c>
      <c r="D98" s="91">
        <v>42831</v>
      </c>
      <c r="E98" s="81">
        <f t="shared" ref="E98" si="9">NETWORKDAYS(C98,D98)</f>
        <v>2</v>
      </c>
      <c r="F98" s="5" t="s">
        <v>26</v>
      </c>
      <c r="G98" s="5" t="s">
        <v>7</v>
      </c>
      <c r="H98" s="5" t="s">
        <v>13</v>
      </c>
      <c r="I98" s="5" t="s">
        <v>14</v>
      </c>
      <c r="J98" s="10" t="s">
        <v>288</v>
      </c>
      <c r="K98" s="1" t="s">
        <v>37</v>
      </c>
      <c r="L98" s="70" t="s">
        <v>215</v>
      </c>
      <c r="M98" s="3" t="s">
        <v>29</v>
      </c>
      <c r="N98" s="79">
        <f t="shared" si="3"/>
        <v>14</v>
      </c>
    </row>
    <row r="99" spans="1:14" hidden="1" x14ac:dyDescent="0.25">
      <c r="A99" s="76">
        <v>98</v>
      </c>
      <c r="B99" s="10" t="s">
        <v>289</v>
      </c>
      <c r="C99" s="91">
        <v>42830</v>
      </c>
      <c r="D99" s="91">
        <v>42830</v>
      </c>
      <c r="E99" s="81">
        <f t="shared" ref="E99:E100" si="10">NETWORKDAYS(C99,D99)</f>
        <v>1</v>
      </c>
      <c r="F99" s="5" t="s">
        <v>26</v>
      </c>
      <c r="G99" s="5" t="s">
        <v>7</v>
      </c>
      <c r="H99" s="5" t="s">
        <v>13</v>
      </c>
      <c r="I99" s="5" t="s">
        <v>14</v>
      </c>
      <c r="J99" s="10" t="s">
        <v>290</v>
      </c>
      <c r="K99" s="1" t="s">
        <v>38</v>
      </c>
      <c r="L99" s="70" t="s">
        <v>291</v>
      </c>
      <c r="M99" s="3" t="s">
        <v>29</v>
      </c>
      <c r="N99" s="79">
        <f t="shared" si="3"/>
        <v>14</v>
      </c>
    </row>
    <row r="100" spans="1:14" x14ac:dyDescent="0.25">
      <c r="A100" s="76">
        <v>99</v>
      </c>
      <c r="B100" s="10" t="s">
        <v>153</v>
      </c>
      <c r="C100" s="91">
        <v>42835</v>
      </c>
      <c r="D100" s="91">
        <v>42835</v>
      </c>
      <c r="E100" s="81">
        <f t="shared" si="10"/>
        <v>1</v>
      </c>
      <c r="F100" s="5" t="s">
        <v>26</v>
      </c>
      <c r="G100" s="5" t="s">
        <v>7</v>
      </c>
      <c r="H100" s="5" t="s">
        <v>13</v>
      </c>
      <c r="I100" s="5" t="s">
        <v>14</v>
      </c>
      <c r="J100" s="10" t="s">
        <v>194</v>
      </c>
      <c r="K100" s="1" t="s">
        <v>37</v>
      </c>
      <c r="L100" s="70" t="s">
        <v>78</v>
      </c>
      <c r="M100" s="3" t="s">
        <v>29</v>
      </c>
      <c r="N100" s="79">
        <f t="shared" si="3"/>
        <v>15</v>
      </c>
    </row>
    <row r="101" spans="1:14" x14ac:dyDescent="0.25">
      <c r="A101" s="76">
        <v>100</v>
      </c>
      <c r="B101" s="10" t="s">
        <v>153</v>
      </c>
      <c r="C101" s="91">
        <v>42836</v>
      </c>
      <c r="D101" s="91">
        <v>42836</v>
      </c>
      <c r="E101" s="81">
        <f t="shared" ref="E101:E102" si="11">NETWORKDAYS(C101,D101)</f>
        <v>1</v>
      </c>
      <c r="F101" s="5" t="s">
        <v>26</v>
      </c>
      <c r="G101" s="5" t="s">
        <v>7</v>
      </c>
      <c r="H101" s="5" t="s">
        <v>13</v>
      </c>
      <c r="I101" s="5" t="s">
        <v>14</v>
      </c>
      <c r="J101" s="10" t="s">
        <v>194</v>
      </c>
      <c r="K101" s="1" t="s">
        <v>37</v>
      </c>
      <c r="L101" s="70" t="s">
        <v>78</v>
      </c>
      <c r="M101" s="3" t="s">
        <v>29</v>
      </c>
      <c r="N101" s="79">
        <f t="shared" si="3"/>
        <v>15</v>
      </c>
    </row>
    <row r="102" spans="1:14" x14ac:dyDescent="0.25">
      <c r="A102" s="76">
        <v>101</v>
      </c>
      <c r="B102" s="10" t="s">
        <v>153</v>
      </c>
      <c r="C102" s="91">
        <v>42837</v>
      </c>
      <c r="D102" s="91">
        <v>42837</v>
      </c>
      <c r="E102" s="81">
        <f t="shared" si="11"/>
        <v>1</v>
      </c>
      <c r="F102" s="5" t="s">
        <v>26</v>
      </c>
      <c r="G102" s="5" t="s">
        <v>7</v>
      </c>
      <c r="H102" s="5" t="s">
        <v>13</v>
      </c>
      <c r="I102" s="5" t="s">
        <v>14</v>
      </c>
      <c r="J102" s="10" t="s">
        <v>194</v>
      </c>
      <c r="K102" s="1" t="s">
        <v>37</v>
      </c>
      <c r="L102" s="70" t="s">
        <v>78</v>
      </c>
      <c r="M102" s="3" t="s">
        <v>29</v>
      </c>
      <c r="N102" s="79">
        <f t="shared" si="3"/>
        <v>15</v>
      </c>
    </row>
    <row r="103" spans="1:14" x14ac:dyDescent="0.25">
      <c r="A103" s="76">
        <v>102</v>
      </c>
      <c r="B103" s="10" t="s">
        <v>153</v>
      </c>
      <c r="C103" s="91">
        <v>42838</v>
      </c>
      <c r="D103" s="91">
        <v>42838</v>
      </c>
      <c r="E103" s="81">
        <f t="shared" ref="E103:E107" si="12">NETWORKDAYS(C103,D103)</f>
        <v>1</v>
      </c>
      <c r="F103" s="5" t="s">
        <v>26</v>
      </c>
      <c r="G103" s="5" t="s">
        <v>7</v>
      </c>
      <c r="H103" s="5" t="s">
        <v>13</v>
      </c>
      <c r="I103" s="5" t="s">
        <v>14</v>
      </c>
      <c r="J103" s="10" t="s">
        <v>194</v>
      </c>
      <c r="K103" s="1" t="s">
        <v>37</v>
      </c>
      <c r="L103" s="70" t="s">
        <v>78</v>
      </c>
      <c r="M103" s="3" t="s">
        <v>29</v>
      </c>
      <c r="N103" s="79">
        <f t="shared" si="3"/>
        <v>15</v>
      </c>
    </row>
    <row r="104" spans="1:14" x14ac:dyDescent="0.25">
      <c r="A104" s="76">
        <v>103</v>
      </c>
      <c r="B104" s="10" t="s">
        <v>153</v>
      </c>
      <c r="C104" s="91">
        <v>42839</v>
      </c>
      <c r="D104" s="91">
        <v>42839</v>
      </c>
      <c r="E104" s="81">
        <f t="shared" si="12"/>
        <v>1</v>
      </c>
      <c r="F104" s="5" t="s">
        <v>26</v>
      </c>
      <c r="G104" s="5" t="s">
        <v>7</v>
      </c>
      <c r="H104" s="5" t="s">
        <v>13</v>
      </c>
      <c r="I104" s="5" t="s">
        <v>14</v>
      </c>
      <c r="J104" s="10" t="s">
        <v>194</v>
      </c>
      <c r="K104" s="1" t="s">
        <v>37</v>
      </c>
      <c r="L104" s="70" t="s">
        <v>78</v>
      </c>
      <c r="M104" s="3" t="s">
        <v>29</v>
      </c>
      <c r="N104" s="79">
        <f t="shared" si="3"/>
        <v>15</v>
      </c>
    </row>
    <row r="105" spans="1:14" x14ac:dyDescent="0.25">
      <c r="A105" s="76">
        <v>104</v>
      </c>
      <c r="B105" s="10" t="s">
        <v>153</v>
      </c>
      <c r="C105" s="91">
        <v>42842</v>
      </c>
      <c r="D105" s="91">
        <v>42842</v>
      </c>
      <c r="E105" s="81">
        <f t="shared" si="12"/>
        <v>1</v>
      </c>
      <c r="F105" s="5" t="s">
        <v>26</v>
      </c>
      <c r="G105" s="5" t="s">
        <v>7</v>
      </c>
      <c r="H105" s="5" t="s">
        <v>13</v>
      </c>
      <c r="I105" s="5" t="s">
        <v>14</v>
      </c>
      <c r="J105" s="10" t="s">
        <v>194</v>
      </c>
      <c r="K105" s="1" t="s">
        <v>37</v>
      </c>
      <c r="L105" s="70" t="s">
        <v>78</v>
      </c>
      <c r="M105" s="3" t="s">
        <v>29</v>
      </c>
      <c r="N105" s="79">
        <f t="shared" si="3"/>
        <v>16</v>
      </c>
    </row>
    <row r="106" spans="1:14" x14ac:dyDescent="0.25">
      <c r="A106" s="76">
        <v>105</v>
      </c>
      <c r="B106" s="10" t="s">
        <v>300</v>
      </c>
      <c r="C106" s="91">
        <v>42843</v>
      </c>
      <c r="D106" s="91">
        <v>42843</v>
      </c>
      <c r="E106" s="81">
        <f t="shared" ref="E106" si="13">NETWORKDAYS(C106,D106)</f>
        <v>1</v>
      </c>
      <c r="F106" s="5" t="s">
        <v>26</v>
      </c>
      <c r="G106" s="5" t="s">
        <v>7</v>
      </c>
      <c r="H106" s="5" t="s">
        <v>13</v>
      </c>
      <c r="I106" s="5" t="s">
        <v>14</v>
      </c>
      <c r="J106" s="10" t="s">
        <v>194</v>
      </c>
      <c r="K106" s="1" t="s">
        <v>37</v>
      </c>
      <c r="L106" s="70" t="s">
        <v>78</v>
      </c>
      <c r="M106" s="3" t="s">
        <v>29</v>
      </c>
      <c r="N106" s="79">
        <f t="shared" si="3"/>
        <v>16</v>
      </c>
    </row>
    <row r="107" spans="1:14" hidden="1" x14ac:dyDescent="0.25">
      <c r="A107" s="76">
        <v>106</v>
      </c>
      <c r="B107" s="10" t="s">
        <v>153</v>
      </c>
      <c r="C107" s="91">
        <v>42843</v>
      </c>
      <c r="D107" s="91">
        <v>42843</v>
      </c>
      <c r="E107" s="81">
        <f t="shared" si="12"/>
        <v>1</v>
      </c>
      <c r="F107" s="5" t="s">
        <v>26</v>
      </c>
      <c r="G107" s="5" t="s">
        <v>7</v>
      </c>
      <c r="H107" s="5" t="s">
        <v>13</v>
      </c>
      <c r="I107" s="5" t="s">
        <v>14</v>
      </c>
      <c r="J107" s="10" t="s">
        <v>301</v>
      </c>
      <c r="K107" s="1" t="s">
        <v>38</v>
      </c>
      <c r="L107" s="70" t="s">
        <v>224</v>
      </c>
      <c r="M107" s="3" t="s">
        <v>29</v>
      </c>
      <c r="N107" s="79">
        <f t="shared" si="3"/>
        <v>16</v>
      </c>
    </row>
    <row r="108" spans="1:14" x14ac:dyDescent="0.25">
      <c r="A108" s="76">
        <v>107</v>
      </c>
      <c r="B108" s="10" t="s">
        <v>153</v>
      </c>
      <c r="C108" s="91">
        <v>42844</v>
      </c>
      <c r="D108" s="91">
        <v>42844</v>
      </c>
      <c r="E108" s="81">
        <f t="shared" ref="E108" si="14">NETWORKDAYS(C108,D108)</f>
        <v>1</v>
      </c>
      <c r="F108" s="5" t="s">
        <v>26</v>
      </c>
      <c r="G108" s="5" t="s">
        <v>7</v>
      </c>
      <c r="H108" s="5" t="s">
        <v>13</v>
      </c>
      <c r="I108" s="5" t="s">
        <v>14</v>
      </c>
      <c r="J108" s="10" t="s">
        <v>194</v>
      </c>
      <c r="K108" s="1" t="s">
        <v>37</v>
      </c>
      <c r="L108" s="70" t="s">
        <v>78</v>
      </c>
      <c r="M108" s="3" t="s">
        <v>29</v>
      </c>
      <c r="N108" s="79">
        <f t="shared" si="3"/>
        <v>16</v>
      </c>
    </row>
    <row r="109" spans="1:14" hidden="1" x14ac:dyDescent="0.25">
      <c r="A109" s="76">
        <v>108</v>
      </c>
      <c r="B109" s="10" t="s">
        <v>297</v>
      </c>
      <c r="C109" s="91">
        <v>42844</v>
      </c>
      <c r="D109" s="91">
        <v>42844</v>
      </c>
      <c r="E109" s="81">
        <f t="shared" ref="E109" si="15">NETWORKDAYS(C109,D109)</f>
        <v>1</v>
      </c>
      <c r="F109" s="5" t="s">
        <v>26</v>
      </c>
      <c r="G109" s="5" t="s">
        <v>7</v>
      </c>
      <c r="H109" s="5" t="s">
        <v>13</v>
      </c>
      <c r="I109" s="5" t="s">
        <v>14</v>
      </c>
      <c r="J109" s="10" t="s">
        <v>296</v>
      </c>
      <c r="K109" s="1" t="s">
        <v>38</v>
      </c>
      <c r="L109" s="70" t="s">
        <v>224</v>
      </c>
      <c r="M109" s="3" t="s">
        <v>29</v>
      </c>
      <c r="N109" s="79">
        <f t="shared" si="3"/>
        <v>16</v>
      </c>
    </row>
    <row r="110" spans="1:14" hidden="1" x14ac:dyDescent="0.25">
      <c r="A110" s="76">
        <v>109</v>
      </c>
      <c r="B110" s="10" t="s">
        <v>298</v>
      </c>
      <c r="C110" s="91">
        <v>42844</v>
      </c>
      <c r="D110" s="91">
        <v>42844</v>
      </c>
      <c r="E110" s="81">
        <f t="shared" ref="E110:E115" si="16">NETWORKDAYS(C110,D110)</f>
        <v>1</v>
      </c>
      <c r="F110" s="5" t="s">
        <v>26</v>
      </c>
      <c r="G110" s="5" t="s">
        <v>7</v>
      </c>
      <c r="H110" s="5" t="s">
        <v>13</v>
      </c>
      <c r="I110" s="5" t="s">
        <v>14</v>
      </c>
      <c r="J110" s="10" t="s">
        <v>306</v>
      </c>
      <c r="K110" s="1" t="s">
        <v>38</v>
      </c>
      <c r="L110" s="70" t="s">
        <v>299</v>
      </c>
      <c r="M110" s="3" t="s">
        <v>29</v>
      </c>
      <c r="N110" s="79">
        <f t="shared" si="3"/>
        <v>16</v>
      </c>
    </row>
    <row r="111" spans="1:14" x14ac:dyDescent="0.25">
      <c r="A111" s="76">
        <v>110</v>
      </c>
      <c r="B111" s="2" t="s">
        <v>153</v>
      </c>
      <c r="C111" s="89">
        <v>42845</v>
      </c>
      <c r="D111" s="89">
        <v>42845</v>
      </c>
      <c r="E111" s="82">
        <f t="shared" si="16"/>
        <v>1</v>
      </c>
      <c r="F111" s="5" t="s">
        <v>26</v>
      </c>
      <c r="G111" s="5" t="s">
        <v>7</v>
      </c>
      <c r="H111" s="5" t="s">
        <v>13</v>
      </c>
      <c r="I111" s="5" t="s">
        <v>14</v>
      </c>
      <c r="J111" s="2" t="s">
        <v>194</v>
      </c>
      <c r="K111" s="1" t="s">
        <v>37</v>
      </c>
      <c r="L111" s="70" t="s">
        <v>78</v>
      </c>
      <c r="M111" s="3" t="s">
        <v>29</v>
      </c>
      <c r="N111" s="79">
        <f t="shared" si="3"/>
        <v>16</v>
      </c>
    </row>
    <row r="112" spans="1:14" x14ac:dyDescent="0.25">
      <c r="A112" s="76">
        <v>111</v>
      </c>
      <c r="B112" s="2" t="s">
        <v>153</v>
      </c>
      <c r="C112" s="89">
        <v>42846</v>
      </c>
      <c r="D112" s="89">
        <v>42846</v>
      </c>
      <c r="E112" s="82">
        <f t="shared" si="16"/>
        <v>1</v>
      </c>
      <c r="F112" s="5" t="s">
        <v>26</v>
      </c>
      <c r="G112" s="5" t="s">
        <v>7</v>
      </c>
      <c r="H112" s="5" t="s">
        <v>13</v>
      </c>
      <c r="I112" s="5" t="s">
        <v>14</v>
      </c>
      <c r="J112" s="2" t="s">
        <v>194</v>
      </c>
      <c r="K112" s="1" t="s">
        <v>37</v>
      </c>
      <c r="L112" s="70" t="s">
        <v>78</v>
      </c>
      <c r="M112" s="3" t="s">
        <v>29</v>
      </c>
      <c r="N112" s="79">
        <f t="shared" si="3"/>
        <v>16</v>
      </c>
    </row>
    <row r="113" spans="1:14" x14ac:dyDescent="0.25">
      <c r="A113" s="76">
        <v>112</v>
      </c>
      <c r="B113" s="2" t="s">
        <v>153</v>
      </c>
      <c r="C113" s="89">
        <v>42849</v>
      </c>
      <c r="D113" s="89">
        <v>42849</v>
      </c>
      <c r="E113" s="82">
        <f t="shared" si="16"/>
        <v>1</v>
      </c>
      <c r="F113" s="5" t="s">
        <v>26</v>
      </c>
      <c r="G113" s="5" t="s">
        <v>7</v>
      </c>
      <c r="H113" s="5" t="s">
        <v>13</v>
      </c>
      <c r="I113" s="5" t="s">
        <v>14</v>
      </c>
      <c r="J113" s="2" t="s">
        <v>194</v>
      </c>
      <c r="K113" s="1" t="s">
        <v>37</v>
      </c>
      <c r="L113" s="70" t="s">
        <v>78</v>
      </c>
      <c r="M113" s="3" t="s">
        <v>29</v>
      </c>
      <c r="N113" s="79">
        <f t="shared" si="3"/>
        <v>17</v>
      </c>
    </row>
    <row r="114" spans="1:14" x14ac:dyDescent="0.25">
      <c r="A114" s="76">
        <v>113</v>
      </c>
      <c r="B114" s="2" t="s">
        <v>153</v>
      </c>
      <c r="C114" s="89">
        <v>42850</v>
      </c>
      <c r="D114" s="89">
        <v>42850</v>
      </c>
      <c r="E114" s="82">
        <f t="shared" si="16"/>
        <v>1</v>
      </c>
      <c r="F114" s="5" t="s">
        <v>26</v>
      </c>
      <c r="G114" s="5" t="s">
        <v>7</v>
      </c>
      <c r="H114" s="5" t="s">
        <v>13</v>
      </c>
      <c r="I114" s="5" t="s">
        <v>14</v>
      </c>
      <c r="J114" s="2" t="s">
        <v>194</v>
      </c>
      <c r="K114" s="1" t="s">
        <v>37</v>
      </c>
      <c r="L114" s="70" t="s">
        <v>78</v>
      </c>
      <c r="M114" s="3" t="s">
        <v>29</v>
      </c>
      <c r="N114" s="79">
        <f t="shared" si="3"/>
        <v>17</v>
      </c>
    </row>
    <row r="115" spans="1:14" x14ac:dyDescent="0.25">
      <c r="A115" s="76">
        <v>114</v>
      </c>
      <c r="B115" s="2" t="s">
        <v>153</v>
      </c>
      <c r="C115" s="89">
        <v>42851</v>
      </c>
      <c r="D115" s="89">
        <v>42851</v>
      </c>
      <c r="E115" s="82">
        <f t="shared" si="16"/>
        <v>1</v>
      </c>
      <c r="F115" s="5" t="s">
        <v>26</v>
      </c>
      <c r="G115" s="5" t="s">
        <v>7</v>
      </c>
      <c r="H115" s="5" t="s">
        <v>13</v>
      </c>
      <c r="I115" s="5" t="s">
        <v>14</v>
      </c>
      <c r="J115" s="2" t="s">
        <v>194</v>
      </c>
      <c r="K115" s="1" t="s">
        <v>37</v>
      </c>
      <c r="L115" s="70" t="s">
        <v>78</v>
      </c>
      <c r="M115" s="3" t="s">
        <v>29</v>
      </c>
      <c r="N115" s="79">
        <f t="shared" si="3"/>
        <v>17</v>
      </c>
    </row>
    <row r="116" spans="1:14" hidden="1" x14ac:dyDescent="0.25">
      <c r="A116" s="76">
        <v>115</v>
      </c>
      <c r="B116" s="2" t="s">
        <v>311</v>
      </c>
      <c r="C116" s="89">
        <v>42851</v>
      </c>
      <c r="D116" s="89">
        <v>42851</v>
      </c>
      <c r="E116" s="82">
        <f>NETWORKDAYS(C116,D116)</f>
        <v>1</v>
      </c>
      <c r="F116" s="5" t="s">
        <v>26</v>
      </c>
      <c r="G116" s="5" t="s">
        <v>7</v>
      </c>
      <c r="H116" s="5" t="s">
        <v>13</v>
      </c>
      <c r="I116" s="5" t="s">
        <v>14</v>
      </c>
      <c r="J116" s="2" t="s">
        <v>348</v>
      </c>
      <c r="K116" s="1" t="s">
        <v>38</v>
      </c>
      <c r="L116" s="3" t="s">
        <v>314</v>
      </c>
      <c r="M116" s="3" t="s">
        <v>29</v>
      </c>
      <c r="N116" s="79">
        <f t="shared" si="3"/>
        <v>17</v>
      </c>
    </row>
    <row r="117" spans="1:14" hidden="1" x14ac:dyDescent="0.25">
      <c r="A117" s="76">
        <v>116</v>
      </c>
      <c r="B117" s="2" t="s">
        <v>312</v>
      </c>
      <c r="C117" s="89">
        <v>42851</v>
      </c>
      <c r="D117" s="89">
        <v>42851</v>
      </c>
      <c r="E117" s="82">
        <f>NETWORKDAYS(C117,D117)</f>
        <v>1</v>
      </c>
      <c r="F117" s="5" t="s">
        <v>26</v>
      </c>
      <c r="G117" s="5" t="s">
        <v>7</v>
      </c>
      <c r="H117" s="5" t="s">
        <v>13</v>
      </c>
      <c r="I117" s="5" t="s">
        <v>14</v>
      </c>
      <c r="J117" s="2" t="s">
        <v>350</v>
      </c>
      <c r="K117" s="1" t="s">
        <v>38</v>
      </c>
      <c r="L117" s="3" t="s">
        <v>314</v>
      </c>
      <c r="M117" s="3" t="s">
        <v>29</v>
      </c>
      <c r="N117" s="79">
        <f t="shared" si="3"/>
        <v>17</v>
      </c>
    </row>
    <row r="118" spans="1:14" hidden="1" x14ac:dyDescent="0.25">
      <c r="A118" s="76">
        <v>117</v>
      </c>
      <c r="B118" s="2" t="s">
        <v>313</v>
      </c>
      <c r="C118" s="89">
        <v>42851</v>
      </c>
      <c r="D118" s="89">
        <v>42851</v>
      </c>
      <c r="E118" s="82">
        <f>NETWORKDAYS(C118,D118)</f>
        <v>1</v>
      </c>
      <c r="F118" s="5" t="s">
        <v>26</v>
      </c>
      <c r="G118" s="5" t="s">
        <v>7</v>
      </c>
      <c r="H118" s="5" t="s">
        <v>13</v>
      </c>
      <c r="I118" s="5" t="s">
        <v>14</v>
      </c>
      <c r="J118" s="2" t="s">
        <v>349</v>
      </c>
      <c r="K118" s="1" t="s">
        <v>38</v>
      </c>
      <c r="L118" s="3" t="s">
        <v>314</v>
      </c>
      <c r="M118" s="3" t="s">
        <v>29</v>
      </c>
      <c r="N118" s="79">
        <f t="shared" si="3"/>
        <v>17</v>
      </c>
    </row>
    <row r="119" spans="1:14" x14ac:dyDescent="0.25">
      <c r="A119" s="76">
        <v>118</v>
      </c>
      <c r="B119" s="2" t="s">
        <v>315</v>
      </c>
      <c r="C119" s="89">
        <v>42846</v>
      </c>
      <c r="D119" s="89">
        <v>42878</v>
      </c>
      <c r="E119" s="82">
        <f>NETWORKDAYS(C119,D119)</f>
        <v>23</v>
      </c>
      <c r="F119" s="5" t="s">
        <v>26</v>
      </c>
      <c r="G119" s="5" t="s">
        <v>7</v>
      </c>
      <c r="H119" s="5" t="s">
        <v>13</v>
      </c>
      <c r="I119" s="5" t="s">
        <v>14</v>
      </c>
      <c r="J119" s="2" t="s">
        <v>349</v>
      </c>
      <c r="K119" s="1" t="s">
        <v>37</v>
      </c>
      <c r="L119" s="3" t="s">
        <v>360</v>
      </c>
      <c r="M119" s="3" t="s">
        <v>29</v>
      </c>
      <c r="N119" s="79">
        <f t="shared" si="3"/>
        <v>16</v>
      </c>
    </row>
    <row r="120" spans="1:14" x14ac:dyDescent="0.25">
      <c r="A120" s="76">
        <v>122</v>
      </c>
      <c r="B120" s="11" t="s">
        <v>318</v>
      </c>
      <c r="C120" s="92">
        <v>42849</v>
      </c>
      <c r="D120" s="92">
        <v>42849</v>
      </c>
      <c r="E120" s="83">
        <f>NETWORKDAYS(C120,D120)</f>
        <v>1</v>
      </c>
      <c r="F120" s="5" t="s">
        <v>26</v>
      </c>
      <c r="G120" s="5" t="s">
        <v>7</v>
      </c>
      <c r="H120" s="5" t="s">
        <v>13</v>
      </c>
      <c r="I120" s="5" t="s">
        <v>14</v>
      </c>
      <c r="J120" s="2" t="s">
        <v>353</v>
      </c>
      <c r="K120" s="1" t="s">
        <v>37</v>
      </c>
      <c r="L120" s="70" t="s">
        <v>215</v>
      </c>
      <c r="M120" s="3" t="s">
        <v>29</v>
      </c>
      <c r="N120" s="79">
        <f t="shared" si="3"/>
        <v>17</v>
      </c>
    </row>
    <row r="121" spans="1:14" x14ac:dyDescent="0.25">
      <c r="A121" s="76">
        <v>119</v>
      </c>
      <c r="B121" s="11" t="s">
        <v>153</v>
      </c>
      <c r="C121" s="92">
        <v>42852</v>
      </c>
      <c r="D121" s="92">
        <v>42852</v>
      </c>
      <c r="E121" s="83">
        <f t="shared" ref="E121:E122" si="17">NETWORKDAYS(C121,D121)</f>
        <v>1</v>
      </c>
      <c r="F121" s="5" t="s">
        <v>26</v>
      </c>
      <c r="G121" s="5" t="s">
        <v>7</v>
      </c>
      <c r="H121" s="5" t="s">
        <v>13</v>
      </c>
      <c r="I121" s="5" t="s">
        <v>14</v>
      </c>
      <c r="J121" s="11" t="s">
        <v>194</v>
      </c>
      <c r="K121" s="1" t="s">
        <v>37</v>
      </c>
      <c r="L121" s="70" t="s">
        <v>78</v>
      </c>
      <c r="M121" s="3" t="s">
        <v>29</v>
      </c>
      <c r="N121" s="79">
        <f t="shared" si="3"/>
        <v>17</v>
      </c>
    </row>
    <row r="122" spans="1:14" x14ac:dyDescent="0.25">
      <c r="A122" s="76">
        <v>120</v>
      </c>
      <c r="B122" s="11" t="s">
        <v>153</v>
      </c>
      <c r="C122" s="92">
        <v>42853</v>
      </c>
      <c r="D122" s="92">
        <v>42853</v>
      </c>
      <c r="E122" s="83">
        <f t="shared" si="17"/>
        <v>1</v>
      </c>
      <c r="F122" s="5" t="s">
        <v>26</v>
      </c>
      <c r="G122" s="5" t="s">
        <v>7</v>
      </c>
      <c r="H122" s="5" t="s">
        <v>13</v>
      </c>
      <c r="I122" s="5" t="s">
        <v>14</v>
      </c>
      <c r="J122" s="11" t="s">
        <v>194</v>
      </c>
      <c r="K122" s="1" t="s">
        <v>37</v>
      </c>
      <c r="L122" s="70" t="s">
        <v>78</v>
      </c>
      <c r="M122" s="3" t="s">
        <v>29</v>
      </c>
      <c r="N122" s="79">
        <f t="shared" si="3"/>
        <v>17</v>
      </c>
    </row>
    <row r="123" spans="1:14" x14ac:dyDescent="0.25">
      <c r="A123" s="76">
        <v>121</v>
      </c>
      <c r="B123" s="11" t="s">
        <v>318</v>
      </c>
      <c r="C123" s="92">
        <v>42852</v>
      </c>
      <c r="D123" s="92">
        <v>42852</v>
      </c>
      <c r="E123" s="83">
        <f t="shared" ref="E123:E125" si="18">NETWORKDAYS(C123,D123)</f>
        <v>1</v>
      </c>
      <c r="F123" s="5" t="s">
        <v>26</v>
      </c>
      <c r="G123" s="5" t="s">
        <v>7</v>
      </c>
      <c r="H123" s="5" t="s">
        <v>13</v>
      </c>
      <c r="I123" s="5" t="s">
        <v>14</v>
      </c>
      <c r="J123" s="11" t="s">
        <v>194</v>
      </c>
      <c r="K123" s="1" t="s">
        <v>37</v>
      </c>
      <c r="L123" s="70" t="s">
        <v>215</v>
      </c>
      <c r="M123" s="3" t="s">
        <v>29</v>
      </c>
      <c r="N123" s="79">
        <f t="shared" si="3"/>
        <v>17</v>
      </c>
    </row>
    <row r="124" spans="1:14" x14ac:dyDescent="0.25">
      <c r="A124" s="76">
        <v>123</v>
      </c>
      <c r="B124" s="11" t="s">
        <v>153</v>
      </c>
      <c r="C124" s="92">
        <v>42857</v>
      </c>
      <c r="D124" s="92">
        <v>42857</v>
      </c>
      <c r="E124" s="83">
        <f t="shared" si="18"/>
        <v>1</v>
      </c>
      <c r="F124" s="5" t="s">
        <v>26</v>
      </c>
      <c r="G124" s="5" t="s">
        <v>7</v>
      </c>
      <c r="H124" s="5" t="s">
        <v>13</v>
      </c>
      <c r="I124" s="5" t="s">
        <v>14</v>
      </c>
      <c r="J124" s="11" t="s">
        <v>194</v>
      </c>
      <c r="K124" s="1" t="s">
        <v>37</v>
      </c>
      <c r="L124" s="70" t="s">
        <v>78</v>
      </c>
      <c r="M124" s="3" t="s">
        <v>29</v>
      </c>
      <c r="N124" s="79">
        <f t="shared" si="3"/>
        <v>18</v>
      </c>
    </row>
    <row r="125" spans="1:14" x14ac:dyDescent="0.25">
      <c r="A125" s="76">
        <v>124</v>
      </c>
      <c r="B125" s="11" t="s">
        <v>153</v>
      </c>
      <c r="C125" s="92">
        <v>42858</v>
      </c>
      <c r="D125" s="92">
        <v>42858</v>
      </c>
      <c r="E125" s="83">
        <f t="shared" si="18"/>
        <v>1</v>
      </c>
      <c r="F125" s="5" t="s">
        <v>26</v>
      </c>
      <c r="G125" s="5" t="s">
        <v>7</v>
      </c>
      <c r="H125" s="5" t="s">
        <v>13</v>
      </c>
      <c r="I125" s="5" t="s">
        <v>14</v>
      </c>
      <c r="J125" s="11" t="s">
        <v>194</v>
      </c>
      <c r="K125" s="1" t="s">
        <v>37</v>
      </c>
      <c r="L125" s="70" t="s">
        <v>78</v>
      </c>
      <c r="M125" s="3" t="s">
        <v>29</v>
      </c>
      <c r="N125" s="79">
        <f t="shared" si="3"/>
        <v>18</v>
      </c>
    </row>
    <row r="126" spans="1:14" hidden="1" x14ac:dyDescent="0.25">
      <c r="A126" s="76">
        <v>125</v>
      </c>
      <c r="B126" s="11" t="s">
        <v>320</v>
      </c>
      <c r="C126" s="92">
        <v>42858</v>
      </c>
      <c r="D126" s="92">
        <v>42858</v>
      </c>
      <c r="E126" s="83">
        <f>NETWORKDAYS(C126,D126)</f>
        <v>1</v>
      </c>
      <c r="F126" s="5" t="s">
        <v>26</v>
      </c>
      <c r="G126" s="5" t="s">
        <v>7</v>
      </c>
      <c r="H126" s="5" t="s">
        <v>13</v>
      </c>
      <c r="I126" s="5" t="s">
        <v>14</v>
      </c>
      <c r="J126" s="11" t="s">
        <v>321</v>
      </c>
      <c r="K126" s="1" t="s">
        <v>38</v>
      </c>
      <c r="L126" s="70" t="s">
        <v>206</v>
      </c>
      <c r="M126" s="3" t="s">
        <v>29</v>
      </c>
      <c r="N126" s="79">
        <f t="shared" si="3"/>
        <v>18</v>
      </c>
    </row>
    <row r="127" spans="1:14" x14ac:dyDescent="0.25">
      <c r="A127" s="76">
        <v>126</v>
      </c>
      <c r="B127" s="2" t="s">
        <v>153</v>
      </c>
      <c r="C127" s="89">
        <v>42859</v>
      </c>
      <c r="D127" s="89">
        <v>42859</v>
      </c>
      <c r="E127" s="82">
        <f t="shared" ref="E127:E130" si="19">NETWORKDAYS(C127,D127)</f>
        <v>1</v>
      </c>
      <c r="F127" s="5" t="s">
        <v>26</v>
      </c>
      <c r="G127" s="5" t="s">
        <v>7</v>
      </c>
      <c r="H127" s="5" t="s">
        <v>13</v>
      </c>
      <c r="I127" s="5" t="s">
        <v>14</v>
      </c>
      <c r="J127" s="2" t="s">
        <v>194</v>
      </c>
      <c r="K127" s="1" t="s">
        <v>37</v>
      </c>
      <c r="L127" s="70" t="s">
        <v>78</v>
      </c>
      <c r="M127" s="3" t="s">
        <v>29</v>
      </c>
      <c r="N127" s="79">
        <f t="shared" si="3"/>
        <v>18</v>
      </c>
    </row>
    <row r="128" spans="1:14" x14ac:dyDescent="0.25">
      <c r="A128" s="76">
        <v>127</v>
      </c>
      <c r="B128" s="2" t="s">
        <v>153</v>
      </c>
      <c r="C128" s="89">
        <v>42860</v>
      </c>
      <c r="D128" s="89">
        <v>42860</v>
      </c>
      <c r="E128" s="82">
        <f t="shared" si="19"/>
        <v>1</v>
      </c>
      <c r="F128" s="5" t="s">
        <v>26</v>
      </c>
      <c r="G128" s="5" t="s">
        <v>7</v>
      </c>
      <c r="H128" s="5" t="s">
        <v>13</v>
      </c>
      <c r="I128" s="5" t="s">
        <v>14</v>
      </c>
      <c r="J128" s="2" t="s">
        <v>194</v>
      </c>
      <c r="K128" s="1" t="s">
        <v>37</v>
      </c>
      <c r="L128" s="70" t="s">
        <v>78</v>
      </c>
      <c r="M128" s="3" t="s">
        <v>29</v>
      </c>
      <c r="N128" s="79">
        <f t="shared" si="3"/>
        <v>18</v>
      </c>
    </row>
    <row r="129" spans="1:14" x14ac:dyDescent="0.25">
      <c r="A129" s="76">
        <v>128</v>
      </c>
      <c r="B129" s="2" t="s">
        <v>153</v>
      </c>
      <c r="C129" s="89">
        <v>42863</v>
      </c>
      <c r="D129" s="89">
        <v>42863</v>
      </c>
      <c r="E129" s="82">
        <f t="shared" si="19"/>
        <v>1</v>
      </c>
      <c r="F129" s="5" t="s">
        <v>26</v>
      </c>
      <c r="G129" s="5" t="s">
        <v>7</v>
      </c>
      <c r="H129" s="5" t="s">
        <v>13</v>
      </c>
      <c r="I129" s="5" t="s">
        <v>14</v>
      </c>
      <c r="J129" s="2" t="s">
        <v>194</v>
      </c>
      <c r="K129" s="1" t="s">
        <v>37</v>
      </c>
      <c r="L129" s="70" t="s">
        <v>78</v>
      </c>
      <c r="M129" s="3" t="s">
        <v>29</v>
      </c>
      <c r="N129" s="79">
        <f t="shared" si="3"/>
        <v>19</v>
      </c>
    </row>
    <row r="130" spans="1:14" x14ac:dyDescent="0.25">
      <c r="A130" s="76">
        <v>129</v>
      </c>
      <c r="B130" s="2" t="s">
        <v>153</v>
      </c>
      <c r="C130" s="89">
        <v>42864</v>
      </c>
      <c r="D130" s="89">
        <v>42864</v>
      </c>
      <c r="E130" s="82">
        <f t="shared" si="19"/>
        <v>1</v>
      </c>
      <c r="F130" s="5" t="s">
        <v>26</v>
      </c>
      <c r="G130" s="5" t="s">
        <v>7</v>
      </c>
      <c r="H130" s="5" t="s">
        <v>13</v>
      </c>
      <c r="I130" s="5" t="s">
        <v>14</v>
      </c>
      <c r="J130" s="2" t="s">
        <v>194</v>
      </c>
      <c r="K130" s="1" t="s">
        <v>37</v>
      </c>
      <c r="L130" s="70" t="s">
        <v>78</v>
      </c>
      <c r="M130" s="3" t="s">
        <v>29</v>
      </c>
      <c r="N130" s="79">
        <f t="shared" ref="N130:N168" si="20">WEEKNUM(C130,1)</f>
        <v>19</v>
      </c>
    </row>
    <row r="131" spans="1:14" x14ac:dyDescent="0.25">
      <c r="A131" s="76">
        <v>130</v>
      </c>
      <c r="B131" s="12" t="s">
        <v>153</v>
      </c>
      <c r="C131" s="93">
        <v>42865</v>
      </c>
      <c r="D131" s="93">
        <v>42865</v>
      </c>
      <c r="E131" s="84">
        <f t="shared" ref="E131" si="21">NETWORKDAYS(C131,D131)</f>
        <v>1</v>
      </c>
      <c r="F131" s="5" t="s">
        <v>26</v>
      </c>
      <c r="G131" s="5" t="s">
        <v>7</v>
      </c>
      <c r="H131" s="5" t="s">
        <v>13</v>
      </c>
      <c r="I131" s="5" t="s">
        <v>14</v>
      </c>
      <c r="J131" s="12" t="s">
        <v>194</v>
      </c>
      <c r="K131" s="1" t="s">
        <v>37</v>
      </c>
      <c r="L131" s="70" t="s">
        <v>78</v>
      </c>
      <c r="M131" s="3" t="s">
        <v>29</v>
      </c>
      <c r="N131" s="79">
        <f t="shared" si="20"/>
        <v>19</v>
      </c>
    </row>
    <row r="132" spans="1:14" ht="28.5" hidden="1" x14ac:dyDescent="0.25">
      <c r="A132" s="76">
        <v>131</v>
      </c>
      <c r="B132" s="12" t="s">
        <v>336</v>
      </c>
      <c r="C132" s="93">
        <v>42865</v>
      </c>
      <c r="D132" s="93">
        <v>42886</v>
      </c>
      <c r="E132" s="84">
        <f t="shared" ref="E132" si="22">NETWORKDAYS(C132,D132)</f>
        <v>16</v>
      </c>
      <c r="F132" s="5" t="s">
        <v>26</v>
      </c>
      <c r="G132" s="5" t="s">
        <v>7</v>
      </c>
      <c r="H132" s="5" t="s">
        <v>13</v>
      </c>
      <c r="I132" s="5" t="s">
        <v>14</v>
      </c>
      <c r="J132" s="2" t="s">
        <v>167</v>
      </c>
      <c r="K132" s="1" t="s">
        <v>38</v>
      </c>
      <c r="L132" s="70" t="s">
        <v>215</v>
      </c>
      <c r="M132" s="3" t="s">
        <v>29</v>
      </c>
      <c r="N132" s="79">
        <f t="shared" si="20"/>
        <v>19</v>
      </c>
    </row>
    <row r="133" spans="1:14" x14ac:dyDescent="0.25">
      <c r="A133" s="76">
        <v>132</v>
      </c>
      <c r="B133" s="12" t="s">
        <v>153</v>
      </c>
      <c r="C133" s="93">
        <v>42866</v>
      </c>
      <c r="D133" s="93">
        <v>42866</v>
      </c>
      <c r="E133" s="84">
        <f>NETWORKDAYS(C133,D133)</f>
        <v>1</v>
      </c>
      <c r="F133" s="5" t="s">
        <v>26</v>
      </c>
      <c r="G133" s="5" t="s">
        <v>7</v>
      </c>
      <c r="H133" s="5" t="s">
        <v>13</v>
      </c>
      <c r="I133" s="5" t="s">
        <v>14</v>
      </c>
      <c r="J133" s="12" t="s">
        <v>194</v>
      </c>
      <c r="K133" s="1" t="s">
        <v>37</v>
      </c>
      <c r="L133" s="70" t="s">
        <v>78</v>
      </c>
      <c r="M133" s="3" t="s">
        <v>29</v>
      </c>
      <c r="N133" s="79">
        <f t="shared" si="20"/>
        <v>19</v>
      </c>
    </row>
    <row r="134" spans="1:14" x14ac:dyDescent="0.25">
      <c r="A134" s="76">
        <v>133</v>
      </c>
      <c r="B134" s="12" t="s">
        <v>153</v>
      </c>
      <c r="C134" s="93">
        <v>42867</v>
      </c>
      <c r="D134" s="93">
        <v>42867</v>
      </c>
      <c r="E134" s="84">
        <f t="shared" ref="E134" si="23">NETWORKDAYS(C134,D134)</f>
        <v>1</v>
      </c>
      <c r="F134" s="5" t="s">
        <v>26</v>
      </c>
      <c r="G134" s="5" t="s">
        <v>7</v>
      </c>
      <c r="H134" s="5" t="s">
        <v>13</v>
      </c>
      <c r="I134" s="5" t="s">
        <v>14</v>
      </c>
      <c r="J134" s="12" t="s">
        <v>194</v>
      </c>
      <c r="K134" s="1" t="s">
        <v>37</v>
      </c>
      <c r="L134" s="70" t="s">
        <v>78</v>
      </c>
      <c r="M134" s="3" t="s">
        <v>29</v>
      </c>
      <c r="N134" s="79">
        <f t="shared" si="20"/>
        <v>19</v>
      </c>
    </row>
    <row r="135" spans="1:14" x14ac:dyDescent="0.25">
      <c r="A135" s="76">
        <v>134</v>
      </c>
      <c r="B135" s="12" t="s">
        <v>153</v>
      </c>
      <c r="C135" s="93">
        <v>42870</v>
      </c>
      <c r="D135" s="93">
        <v>42870</v>
      </c>
      <c r="E135" s="84">
        <f t="shared" ref="E135:E138" si="24">NETWORKDAYS(C135,D135)</f>
        <v>1</v>
      </c>
      <c r="F135" s="5" t="s">
        <v>26</v>
      </c>
      <c r="G135" s="5" t="s">
        <v>7</v>
      </c>
      <c r="H135" s="5" t="s">
        <v>13</v>
      </c>
      <c r="I135" s="5" t="s">
        <v>14</v>
      </c>
      <c r="J135" s="12" t="s">
        <v>194</v>
      </c>
      <c r="K135" s="1" t="s">
        <v>37</v>
      </c>
      <c r="L135" s="70" t="s">
        <v>78</v>
      </c>
      <c r="M135" s="3" t="s">
        <v>29</v>
      </c>
      <c r="N135" s="79">
        <f t="shared" si="20"/>
        <v>20</v>
      </c>
    </row>
    <row r="136" spans="1:14" x14ac:dyDescent="0.25">
      <c r="A136" s="76">
        <v>135</v>
      </c>
      <c r="B136" s="12" t="s">
        <v>153</v>
      </c>
      <c r="C136" s="93">
        <v>42871</v>
      </c>
      <c r="D136" s="93">
        <v>42871</v>
      </c>
      <c r="E136" s="84">
        <f t="shared" si="24"/>
        <v>1</v>
      </c>
      <c r="F136" s="5" t="s">
        <v>26</v>
      </c>
      <c r="G136" s="5" t="s">
        <v>7</v>
      </c>
      <c r="H136" s="5" t="s">
        <v>13</v>
      </c>
      <c r="I136" s="5" t="s">
        <v>14</v>
      </c>
      <c r="J136" s="12" t="s">
        <v>194</v>
      </c>
      <c r="K136" s="1" t="s">
        <v>37</v>
      </c>
      <c r="L136" s="70" t="s">
        <v>78</v>
      </c>
      <c r="M136" s="3" t="s">
        <v>29</v>
      </c>
      <c r="N136" s="79">
        <f t="shared" si="20"/>
        <v>20</v>
      </c>
    </row>
    <row r="137" spans="1:14" hidden="1" x14ac:dyDescent="0.25">
      <c r="A137" s="76">
        <v>136</v>
      </c>
      <c r="B137" s="12" t="s">
        <v>351</v>
      </c>
      <c r="C137" s="93">
        <v>42872</v>
      </c>
      <c r="D137" s="93">
        <v>42872</v>
      </c>
      <c r="E137" s="84">
        <f>NETWORKDAYS(C137,D137)</f>
        <v>1</v>
      </c>
      <c r="F137" s="5" t="s">
        <v>26</v>
      </c>
      <c r="G137" s="5" t="s">
        <v>7</v>
      </c>
      <c r="H137" s="5" t="s">
        <v>13</v>
      </c>
      <c r="I137" s="5" t="s">
        <v>14</v>
      </c>
      <c r="J137" s="12" t="s">
        <v>352</v>
      </c>
      <c r="K137" s="1" t="s">
        <v>38</v>
      </c>
      <c r="L137" s="70" t="s">
        <v>314</v>
      </c>
      <c r="M137" s="3" t="s">
        <v>29</v>
      </c>
      <c r="N137" s="79">
        <f t="shared" si="20"/>
        <v>20</v>
      </c>
    </row>
    <row r="138" spans="1:14" x14ac:dyDescent="0.25">
      <c r="A138" s="76">
        <v>137</v>
      </c>
      <c r="B138" s="12" t="s">
        <v>153</v>
      </c>
      <c r="C138" s="93">
        <v>42872</v>
      </c>
      <c r="D138" s="93">
        <v>42872</v>
      </c>
      <c r="E138" s="84">
        <f t="shared" si="24"/>
        <v>1</v>
      </c>
      <c r="F138" s="5" t="s">
        <v>26</v>
      </c>
      <c r="G138" s="5" t="s">
        <v>7</v>
      </c>
      <c r="H138" s="5" t="s">
        <v>13</v>
      </c>
      <c r="I138" s="5" t="s">
        <v>14</v>
      </c>
      <c r="J138" s="12" t="s">
        <v>194</v>
      </c>
      <c r="K138" s="1" t="s">
        <v>37</v>
      </c>
      <c r="L138" s="70" t="s">
        <v>78</v>
      </c>
      <c r="M138" s="3" t="s">
        <v>29</v>
      </c>
      <c r="N138" s="79">
        <f t="shared" si="20"/>
        <v>20</v>
      </c>
    </row>
    <row r="139" spans="1:14" x14ac:dyDescent="0.25">
      <c r="A139" s="76">
        <v>138</v>
      </c>
      <c r="B139" s="12" t="s">
        <v>153</v>
      </c>
      <c r="C139" s="93">
        <v>42873</v>
      </c>
      <c r="D139" s="93">
        <v>42873</v>
      </c>
      <c r="E139" s="84">
        <f t="shared" ref="E139:E140" si="25">NETWORKDAYS(C139,D139)</f>
        <v>1</v>
      </c>
      <c r="F139" s="5" t="s">
        <v>26</v>
      </c>
      <c r="G139" s="5" t="s">
        <v>7</v>
      </c>
      <c r="H139" s="5" t="s">
        <v>13</v>
      </c>
      <c r="I139" s="5" t="s">
        <v>14</v>
      </c>
      <c r="J139" s="12" t="s">
        <v>194</v>
      </c>
      <c r="K139" s="1" t="s">
        <v>37</v>
      </c>
      <c r="L139" s="70" t="s">
        <v>78</v>
      </c>
      <c r="M139" s="3" t="s">
        <v>29</v>
      </c>
      <c r="N139" s="79">
        <f t="shared" si="20"/>
        <v>20</v>
      </c>
    </row>
    <row r="140" spans="1:14" x14ac:dyDescent="0.25">
      <c r="A140" s="76">
        <v>139</v>
      </c>
      <c r="B140" s="12" t="s">
        <v>153</v>
      </c>
      <c r="C140" s="93">
        <v>42874</v>
      </c>
      <c r="D140" s="93">
        <v>42874</v>
      </c>
      <c r="E140" s="84">
        <f t="shared" si="25"/>
        <v>1</v>
      </c>
      <c r="F140" s="5" t="s">
        <v>26</v>
      </c>
      <c r="G140" s="5" t="s">
        <v>7</v>
      </c>
      <c r="H140" s="5" t="s">
        <v>13</v>
      </c>
      <c r="I140" s="5" t="s">
        <v>14</v>
      </c>
      <c r="J140" s="12" t="s">
        <v>194</v>
      </c>
      <c r="K140" s="1" t="s">
        <v>37</v>
      </c>
      <c r="L140" s="70" t="s">
        <v>78</v>
      </c>
      <c r="M140" s="3" t="s">
        <v>29</v>
      </c>
      <c r="N140" s="79">
        <f t="shared" si="20"/>
        <v>20</v>
      </c>
    </row>
    <row r="141" spans="1:14" x14ac:dyDescent="0.25">
      <c r="A141" s="76">
        <v>140</v>
      </c>
      <c r="B141" s="13" t="s">
        <v>153</v>
      </c>
      <c r="C141" s="94">
        <v>42877</v>
      </c>
      <c r="D141" s="94">
        <v>42877</v>
      </c>
      <c r="E141" s="85">
        <f t="shared" ref="E141:E143" si="26">NETWORKDAYS(C141,D141)</f>
        <v>1</v>
      </c>
      <c r="F141" s="5" t="s">
        <v>26</v>
      </c>
      <c r="G141" s="5" t="s">
        <v>7</v>
      </c>
      <c r="H141" s="5" t="s">
        <v>13</v>
      </c>
      <c r="I141" s="5" t="s">
        <v>14</v>
      </c>
      <c r="J141" s="13" t="s">
        <v>194</v>
      </c>
      <c r="K141" s="1" t="s">
        <v>37</v>
      </c>
      <c r="L141" s="70" t="s">
        <v>78</v>
      </c>
      <c r="M141" s="3" t="s">
        <v>29</v>
      </c>
      <c r="N141" s="79">
        <f t="shared" si="20"/>
        <v>21</v>
      </c>
    </row>
    <row r="142" spans="1:14" x14ac:dyDescent="0.25">
      <c r="A142" s="76">
        <v>141</v>
      </c>
      <c r="B142" s="13" t="s">
        <v>153</v>
      </c>
      <c r="C142" s="94">
        <v>42878</v>
      </c>
      <c r="D142" s="94">
        <v>42878</v>
      </c>
      <c r="E142" s="85">
        <f t="shared" si="26"/>
        <v>1</v>
      </c>
      <c r="F142" s="5" t="s">
        <v>26</v>
      </c>
      <c r="G142" s="5" t="s">
        <v>7</v>
      </c>
      <c r="H142" s="5" t="s">
        <v>13</v>
      </c>
      <c r="I142" s="5" t="s">
        <v>14</v>
      </c>
      <c r="J142" s="13" t="s">
        <v>194</v>
      </c>
      <c r="K142" s="1" t="s">
        <v>37</v>
      </c>
      <c r="L142" s="70" t="s">
        <v>78</v>
      </c>
      <c r="M142" s="3" t="s">
        <v>29</v>
      </c>
      <c r="N142" s="79">
        <f t="shared" si="20"/>
        <v>21</v>
      </c>
    </row>
    <row r="143" spans="1:14" x14ac:dyDescent="0.25">
      <c r="A143" s="76">
        <v>142</v>
      </c>
      <c r="B143" s="13" t="s">
        <v>153</v>
      </c>
      <c r="C143" s="94">
        <v>42879</v>
      </c>
      <c r="D143" s="94">
        <v>42879</v>
      </c>
      <c r="E143" s="85">
        <f t="shared" si="26"/>
        <v>1</v>
      </c>
      <c r="F143" s="5" t="s">
        <v>26</v>
      </c>
      <c r="G143" s="5" t="s">
        <v>7</v>
      </c>
      <c r="H143" s="5" t="s">
        <v>13</v>
      </c>
      <c r="I143" s="5" t="s">
        <v>14</v>
      </c>
      <c r="J143" s="13" t="s">
        <v>194</v>
      </c>
      <c r="K143" s="1" t="s">
        <v>37</v>
      </c>
      <c r="L143" s="70" t="s">
        <v>78</v>
      </c>
      <c r="M143" s="3" t="s">
        <v>29</v>
      </c>
      <c r="N143" s="79">
        <f t="shared" si="20"/>
        <v>21</v>
      </c>
    </row>
    <row r="144" spans="1:14" x14ac:dyDescent="0.25">
      <c r="A144" s="76">
        <v>143</v>
      </c>
      <c r="B144" s="13" t="s">
        <v>153</v>
      </c>
      <c r="C144" s="94">
        <v>42880</v>
      </c>
      <c r="D144" s="94">
        <v>42880</v>
      </c>
      <c r="E144" s="85">
        <f t="shared" ref="E144:E145" si="27">NETWORKDAYS(C144,D144)</f>
        <v>1</v>
      </c>
      <c r="F144" s="5" t="s">
        <v>26</v>
      </c>
      <c r="G144" s="5" t="s">
        <v>7</v>
      </c>
      <c r="H144" s="5" t="s">
        <v>13</v>
      </c>
      <c r="I144" s="5" t="s">
        <v>14</v>
      </c>
      <c r="J144" s="13" t="s">
        <v>194</v>
      </c>
      <c r="K144" s="1" t="s">
        <v>37</v>
      </c>
      <c r="L144" s="70" t="s">
        <v>78</v>
      </c>
      <c r="M144" s="3" t="s">
        <v>29</v>
      </c>
      <c r="N144" s="79">
        <f t="shared" si="20"/>
        <v>21</v>
      </c>
    </row>
    <row r="145" spans="1:14" x14ac:dyDescent="0.25">
      <c r="A145" s="76">
        <v>144</v>
      </c>
      <c r="B145" s="13" t="s">
        <v>153</v>
      </c>
      <c r="C145" s="94">
        <v>42881</v>
      </c>
      <c r="D145" s="94">
        <v>42881</v>
      </c>
      <c r="E145" s="85">
        <f t="shared" si="27"/>
        <v>1</v>
      </c>
      <c r="F145" s="5" t="s">
        <v>26</v>
      </c>
      <c r="G145" s="5" t="s">
        <v>7</v>
      </c>
      <c r="H145" s="5" t="s">
        <v>13</v>
      </c>
      <c r="I145" s="5" t="s">
        <v>14</v>
      </c>
      <c r="J145" s="13" t="s">
        <v>194</v>
      </c>
      <c r="K145" s="1" t="s">
        <v>37</v>
      </c>
      <c r="L145" s="70" t="s">
        <v>78</v>
      </c>
      <c r="M145" s="3" t="s">
        <v>29</v>
      </c>
      <c r="N145" s="79">
        <f t="shared" si="20"/>
        <v>21</v>
      </c>
    </row>
    <row r="146" spans="1:14" x14ac:dyDescent="0.25">
      <c r="A146" s="76">
        <v>145</v>
      </c>
      <c r="B146" s="13" t="s">
        <v>153</v>
      </c>
      <c r="C146" s="94">
        <v>42884</v>
      </c>
      <c r="D146" s="94">
        <v>42884</v>
      </c>
      <c r="E146" s="85">
        <f t="shared" ref="E146:E153" si="28">NETWORKDAYS(C146,D146)</f>
        <v>1</v>
      </c>
      <c r="F146" s="5" t="s">
        <v>26</v>
      </c>
      <c r="G146" s="5" t="s">
        <v>7</v>
      </c>
      <c r="H146" s="5" t="s">
        <v>13</v>
      </c>
      <c r="I146" s="5" t="s">
        <v>14</v>
      </c>
      <c r="J146" s="13" t="s">
        <v>194</v>
      </c>
      <c r="K146" s="1" t="s">
        <v>37</v>
      </c>
      <c r="L146" s="70" t="s">
        <v>78</v>
      </c>
      <c r="M146" s="3" t="s">
        <v>29</v>
      </c>
      <c r="N146" s="79">
        <f t="shared" si="20"/>
        <v>22</v>
      </c>
    </row>
    <row r="147" spans="1:14" x14ac:dyDescent="0.25">
      <c r="A147" s="76">
        <v>146</v>
      </c>
      <c r="B147" s="13" t="s">
        <v>153</v>
      </c>
      <c r="C147" s="94">
        <v>42885</v>
      </c>
      <c r="D147" s="94">
        <v>42885</v>
      </c>
      <c r="E147" s="85">
        <f t="shared" si="28"/>
        <v>1</v>
      </c>
      <c r="F147" s="5" t="s">
        <v>26</v>
      </c>
      <c r="G147" s="5" t="s">
        <v>7</v>
      </c>
      <c r="H147" s="5" t="s">
        <v>13</v>
      </c>
      <c r="I147" s="5" t="s">
        <v>14</v>
      </c>
      <c r="J147" s="13" t="s">
        <v>194</v>
      </c>
      <c r="K147" s="1" t="s">
        <v>37</v>
      </c>
      <c r="L147" s="70" t="s">
        <v>78</v>
      </c>
      <c r="M147" s="3" t="s">
        <v>29</v>
      </c>
      <c r="N147" s="79">
        <f t="shared" si="20"/>
        <v>22</v>
      </c>
    </row>
    <row r="148" spans="1:14" x14ac:dyDescent="0.25">
      <c r="A148" s="76">
        <v>147</v>
      </c>
      <c r="B148" s="13" t="s">
        <v>153</v>
      </c>
      <c r="C148" s="94">
        <v>42886</v>
      </c>
      <c r="D148" s="94">
        <v>42886</v>
      </c>
      <c r="E148" s="85">
        <f t="shared" si="28"/>
        <v>1</v>
      </c>
      <c r="F148" s="5" t="s">
        <v>26</v>
      </c>
      <c r="G148" s="5" t="s">
        <v>7</v>
      </c>
      <c r="H148" s="5" t="s">
        <v>13</v>
      </c>
      <c r="I148" s="5" t="s">
        <v>14</v>
      </c>
      <c r="J148" s="13" t="s">
        <v>194</v>
      </c>
      <c r="K148" s="1" t="s">
        <v>37</v>
      </c>
      <c r="L148" s="70" t="s">
        <v>78</v>
      </c>
      <c r="M148" s="3" t="s">
        <v>29</v>
      </c>
      <c r="N148" s="79">
        <f t="shared" si="20"/>
        <v>22</v>
      </c>
    </row>
    <row r="149" spans="1:14" x14ac:dyDescent="0.25">
      <c r="A149" s="76">
        <v>148</v>
      </c>
      <c r="B149" s="13" t="s">
        <v>153</v>
      </c>
      <c r="C149" s="94">
        <v>42887</v>
      </c>
      <c r="D149" s="94">
        <v>42887</v>
      </c>
      <c r="E149" s="85">
        <f t="shared" si="28"/>
        <v>1</v>
      </c>
      <c r="F149" s="5" t="s">
        <v>26</v>
      </c>
      <c r="G149" s="5" t="s">
        <v>7</v>
      </c>
      <c r="H149" s="5" t="s">
        <v>13</v>
      </c>
      <c r="I149" s="5" t="s">
        <v>14</v>
      </c>
      <c r="J149" s="2" t="s">
        <v>367</v>
      </c>
      <c r="K149" s="1" t="s">
        <v>37</v>
      </c>
      <c r="L149" s="70" t="s">
        <v>78</v>
      </c>
      <c r="M149" s="3" t="s">
        <v>29</v>
      </c>
      <c r="N149" s="79">
        <f t="shared" si="20"/>
        <v>22</v>
      </c>
    </row>
    <row r="150" spans="1:14" x14ac:dyDescent="0.25">
      <c r="A150" s="76">
        <v>149</v>
      </c>
      <c r="B150" s="13" t="s">
        <v>153</v>
      </c>
      <c r="C150" s="94">
        <v>42888</v>
      </c>
      <c r="D150" s="94">
        <v>42888</v>
      </c>
      <c r="E150" s="85">
        <f t="shared" si="28"/>
        <v>1</v>
      </c>
      <c r="F150" s="5" t="s">
        <v>26</v>
      </c>
      <c r="G150" s="5" t="s">
        <v>7</v>
      </c>
      <c r="H150" s="5" t="s">
        <v>13</v>
      </c>
      <c r="I150" s="5" t="s">
        <v>14</v>
      </c>
      <c r="J150" s="2" t="s">
        <v>367</v>
      </c>
      <c r="K150" s="1" t="s">
        <v>37</v>
      </c>
      <c r="L150" s="70" t="s">
        <v>78</v>
      </c>
      <c r="M150" s="3" t="s">
        <v>29</v>
      </c>
      <c r="N150" s="79">
        <f t="shared" si="20"/>
        <v>22</v>
      </c>
    </row>
    <row r="151" spans="1:14" x14ac:dyDescent="0.25">
      <c r="A151" s="76">
        <v>150</v>
      </c>
      <c r="B151" s="13" t="s">
        <v>153</v>
      </c>
      <c r="C151" s="94">
        <v>42891</v>
      </c>
      <c r="D151" s="94">
        <v>42891</v>
      </c>
      <c r="E151" s="85">
        <f t="shared" si="28"/>
        <v>1</v>
      </c>
      <c r="F151" s="5" t="s">
        <v>26</v>
      </c>
      <c r="G151" s="5" t="s">
        <v>7</v>
      </c>
      <c r="H151" s="5" t="s">
        <v>13</v>
      </c>
      <c r="I151" s="5" t="s">
        <v>14</v>
      </c>
      <c r="J151" s="2" t="s">
        <v>367</v>
      </c>
      <c r="K151" s="1" t="s">
        <v>37</v>
      </c>
      <c r="L151" s="70" t="s">
        <v>78</v>
      </c>
      <c r="M151" s="3" t="s">
        <v>29</v>
      </c>
      <c r="N151" s="79">
        <f t="shared" si="20"/>
        <v>23</v>
      </c>
    </row>
    <row r="152" spans="1:14" x14ac:dyDescent="0.25">
      <c r="A152" s="76">
        <v>151</v>
      </c>
      <c r="B152" s="13" t="s">
        <v>153</v>
      </c>
      <c r="C152" s="94">
        <v>42892</v>
      </c>
      <c r="D152" s="94">
        <v>42892</v>
      </c>
      <c r="E152" s="85">
        <f t="shared" si="28"/>
        <v>1</v>
      </c>
      <c r="F152" s="5" t="s">
        <v>26</v>
      </c>
      <c r="G152" s="5" t="s">
        <v>7</v>
      </c>
      <c r="H152" s="5" t="s">
        <v>13</v>
      </c>
      <c r="I152" s="5" t="s">
        <v>14</v>
      </c>
      <c r="J152" s="2" t="s">
        <v>367</v>
      </c>
      <c r="K152" s="1" t="s">
        <v>37</v>
      </c>
      <c r="L152" s="70" t="s">
        <v>78</v>
      </c>
      <c r="M152" s="3" t="s">
        <v>29</v>
      </c>
      <c r="N152" s="79">
        <f t="shared" si="20"/>
        <v>23</v>
      </c>
    </row>
    <row r="153" spans="1:14" x14ac:dyDescent="0.25">
      <c r="A153" s="76">
        <v>152</v>
      </c>
      <c r="B153" s="13" t="s">
        <v>153</v>
      </c>
      <c r="C153" s="94">
        <v>42893</v>
      </c>
      <c r="D153" s="94">
        <v>42893</v>
      </c>
      <c r="E153" s="85">
        <f t="shared" si="28"/>
        <v>1</v>
      </c>
      <c r="F153" s="5" t="s">
        <v>26</v>
      </c>
      <c r="G153" s="5" t="s">
        <v>7</v>
      </c>
      <c r="H153" s="5" t="s">
        <v>13</v>
      </c>
      <c r="I153" s="5" t="s">
        <v>14</v>
      </c>
      <c r="J153" s="2" t="s">
        <v>367</v>
      </c>
      <c r="K153" s="1" t="s">
        <v>37</v>
      </c>
      <c r="L153" s="70" t="s">
        <v>78</v>
      </c>
      <c r="M153" s="3" t="s">
        <v>29</v>
      </c>
      <c r="N153" s="79">
        <f t="shared" si="20"/>
        <v>23</v>
      </c>
    </row>
    <row r="154" spans="1:14" x14ac:dyDescent="0.25">
      <c r="A154" s="76">
        <v>153</v>
      </c>
      <c r="B154" s="13" t="s">
        <v>153</v>
      </c>
      <c r="C154" s="94">
        <v>42894</v>
      </c>
      <c r="D154" s="94">
        <v>42894</v>
      </c>
      <c r="E154" s="85">
        <f t="shared" ref="E154:E158" si="29">NETWORKDAYS(C154,D154)</f>
        <v>1</v>
      </c>
      <c r="F154" s="5" t="s">
        <v>26</v>
      </c>
      <c r="G154" s="5" t="s">
        <v>7</v>
      </c>
      <c r="H154" s="5" t="s">
        <v>13</v>
      </c>
      <c r="I154" s="5" t="s">
        <v>14</v>
      </c>
      <c r="J154" s="13" t="s">
        <v>367</v>
      </c>
      <c r="K154" s="1" t="s">
        <v>37</v>
      </c>
      <c r="L154" s="70" t="s">
        <v>78</v>
      </c>
      <c r="M154" s="3" t="s">
        <v>29</v>
      </c>
      <c r="N154" s="79">
        <f t="shared" si="20"/>
        <v>23</v>
      </c>
    </row>
    <row r="155" spans="1:14" x14ac:dyDescent="0.25">
      <c r="A155" s="76">
        <v>154</v>
      </c>
      <c r="B155" s="13" t="s">
        <v>170</v>
      </c>
      <c r="C155" s="94">
        <v>42894</v>
      </c>
      <c r="D155" s="94">
        <v>42895</v>
      </c>
      <c r="E155" s="85">
        <f>NETWORKDAYS(C155,D155)</f>
        <v>2</v>
      </c>
      <c r="F155" s="5" t="s">
        <v>26</v>
      </c>
      <c r="G155" s="5" t="s">
        <v>7</v>
      </c>
      <c r="H155" s="5" t="s">
        <v>13</v>
      </c>
      <c r="I155" s="5" t="s">
        <v>14</v>
      </c>
      <c r="J155" s="13" t="s">
        <v>371</v>
      </c>
      <c r="K155" s="1" t="s">
        <v>37</v>
      </c>
      <c r="L155" s="70" t="s">
        <v>372</v>
      </c>
      <c r="M155" s="3" t="s">
        <v>29</v>
      </c>
      <c r="N155" s="79">
        <f t="shared" si="20"/>
        <v>23</v>
      </c>
    </row>
    <row r="156" spans="1:14" x14ac:dyDescent="0.25">
      <c r="A156" s="76">
        <v>155</v>
      </c>
      <c r="B156" s="13" t="s">
        <v>153</v>
      </c>
      <c r="C156" s="94">
        <v>42895</v>
      </c>
      <c r="D156" s="94">
        <v>42895</v>
      </c>
      <c r="E156" s="85">
        <f t="shared" si="29"/>
        <v>1</v>
      </c>
      <c r="F156" s="5" t="s">
        <v>26</v>
      </c>
      <c r="G156" s="5" t="s">
        <v>7</v>
      </c>
      <c r="H156" s="5" t="s">
        <v>13</v>
      </c>
      <c r="I156" s="5" t="s">
        <v>14</v>
      </c>
      <c r="J156" s="13" t="s">
        <v>367</v>
      </c>
      <c r="K156" s="1" t="s">
        <v>37</v>
      </c>
      <c r="L156" s="70" t="s">
        <v>78</v>
      </c>
      <c r="M156" s="3" t="s">
        <v>29</v>
      </c>
      <c r="N156" s="79">
        <f t="shared" si="20"/>
        <v>23</v>
      </c>
    </row>
    <row r="157" spans="1:14" x14ac:dyDescent="0.25">
      <c r="A157" s="76">
        <v>156</v>
      </c>
      <c r="B157" s="13" t="s">
        <v>153</v>
      </c>
      <c r="C157" s="94">
        <v>42898</v>
      </c>
      <c r="D157" s="94">
        <v>42898</v>
      </c>
      <c r="E157" s="85">
        <f t="shared" si="29"/>
        <v>1</v>
      </c>
      <c r="F157" s="5" t="s">
        <v>26</v>
      </c>
      <c r="G157" s="5" t="s">
        <v>7</v>
      </c>
      <c r="H157" s="5" t="s">
        <v>13</v>
      </c>
      <c r="I157" s="5" t="s">
        <v>14</v>
      </c>
      <c r="J157" s="13" t="s">
        <v>367</v>
      </c>
      <c r="K157" s="1" t="s">
        <v>37</v>
      </c>
      <c r="L157" s="70" t="s">
        <v>78</v>
      </c>
      <c r="M157" s="3" t="s">
        <v>29</v>
      </c>
      <c r="N157" s="79">
        <f t="shared" si="20"/>
        <v>24</v>
      </c>
    </row>
    <row r="158" spans="1:14" x14ac:dyDescent="0.25">
      <c r="A158" s="76">
        <v>157</v>
      </c>
      <c r="B158" s="13" t="s">
        <v>387</v>
      </c>
      <c r="C158" s="94">
        <v>42899</v>
      </c>
      <c r="D158" s="94">
        <v>42899</v>
      </c>
      <c r="E158" s="85">
        <f t="shared" si="29"/>
        <v>1</v>
      </c>
      <c r="F158" s="5" t="s">
        <v>26</v>
      </c>
      <c r="G158" s="5" t="s">
        <v>7</v>
      </c>
      <c r="H158" s="5" t="s">
        <v>13</v>
      </c>
      <c r="I158" s="5" t="s">
        <v>14</v>
      </c>
      <c r="J158" s="13" t="s">
        <v>389</v>
      </c>
      <c r="K158" s="1" t="s">
        <v>37</v>
      </c>
      <c r="L158" s="70" t="s">
        <v>78</v>
      </c>
      <c r="M158" s="3" t="s">
        <v>29</v>
      </c>
      <c r="N158" s="79">
        <f t="shared" si="20"/>
        <v>24</v>
      </c>
    </row>
    <row r="159" spans="1:14" x14ac:dyDescent="0.25">
      <c r="A159" s="76">
        <v>158</v>
      </c>
      <c r="B159" s="13" t="s">
        <v>153</v>
      </c>
      <c r="C159" s="94">
        <v>42899</v>
      </c>
      <c r="D159" s="94">
        <v>42899</v>
      </c>
      <c r="E159" s="85">
        <f t="shared" ref="E159:E167" si="30">NETWORKDAYS(C159,D159)</f>
        <v>1</v>
      </c>
      <c r="F159" s="5" t="s">
        <v>26</v>
      </c>
      <c r="G159" s="5" t="s">
        <v>7</v>
      </c>
      <c r="H159" s="5" t="s">
        <v>13</v>
      </c>
      <c r="I159" s="5" t="s">
        <v>14</v>
      </c>
      <c r="J159" s="13" t="s">
        <v>367</v>
      </c>
      <c r="K159" s="1" t="s">
        <v>37</v>
      </c>
      <c r="L159" s="70" t="s">
        <v>78</v>
      </c>
      <c r="M159" s="3" t="s">
        <v>29</v>
      </c>
      <c r="N159" s="79">
        <f t="shared" si="20"/>
        <v>24</v>
      </c>
    </row>
    <row r="160" spans="1:14" x14ac:dyDescent="0.25">
      <c r="A160" s="76">
        <v>159</v>
      </c>
      <c r="B160" s="13" t="s">
        <v>153</v>
      </c>
      <c r="C160" s="94">
        <v>42900</v>
      </c>
      <c r="D160" s="94">
        <v>42900</v>
      </c>
      <c r="E160" s="85">
        <f t="shared" si="30"/>
        <v>1</v>
      </c>
      <c r="F160" s="5" t="s">
        <v>26</v>
      </c>
      <c r="G160" s="5" t="s">
        <v>7</v>
      </c>
      <c r="H160" s="5" t="s">
        <v>13</v>
      </c>
      <c r="I160" s="5" t="s">
        <v>14</v>
      </c>
      <c r="J160" s="13" t="s">
        <v>367</v>
      </c>
      <c r="K160" s="1" t="s">
        <v>37</v>
      </c>
      <c r="L160" s="70" t="s">
        <v>78</v>
      </c>
      <c r="M160" s="3" t="s">
        <v>29</v>
      </c>
      <c r="N160" s="79">
        <f t="shared" si="20"/>
        <v>24</v>
      </c>
    </row>
    <row r="161" spans="1:14" x14ac:dyDescent="0.25">
      <c r="A161" s="76">
        <v>160</v>
      </c>
      <c r="B161" s="13" t="s">
        <v>153</v>
      </c>
      <c r="C161" s="94">
        <v>42901</v>
      </c>
      <c r="D161" s="94">
        <v>42901</v>
      </c>
      <c r="E161" s="85">
        <f t="shared" si="30"/>
        <v>1</v>
      </c>
      <c r="F161" s="5" t="s">
        <v>26</v>
      </c>
      <c r="G161" s="5" t="s">
        <v>7</v>
      </c>
      <c r="H161" s="5" t="s">
        <v>13</v>
      </c>
      <c r="I161" s="5" t="s">
        <v>14</v>
      </c>
      <c r="J161" s="13" t="s">
        <v>367</v>
      </c>
      <c r="K161" s="1" t="s">
        <v>37</v>
      </c>
      <c r="L161" s="70" t="s">
        <v>78</v>
      </c>
      <c r="M161" s="3" t="s">
        <v>29</v>
      </c>
      <c r="N161" s="79">
        <f t="shared" si="20"/>
        <v>24</v>
      </c>
    </row>
    <row r="162" spans="1:14" x14ac:dyDescent="0.25">
      <c r="A162" s="76">
        <v>161</v>
      </c>
      <c r="B162" s="2" t="s">
        <v>398</v>
      </c>
      <c r="C162" s="94">
        <v>42902</v>
      </c>
      <c r="D162" s="94">
        <v>42902</v>
      </c>
      <c r="E162" s="85">
        <f t="shared" ref="E162" si="31">NETWORKDAYS(C162,D162)</f>
        <v>1</v>
      </c>
      <c r="F162" s="5" t="s">
        <v>26</v>
      </c>
      <c r="G162" s="5" t="s">
        <v>7</v>
      </c>
      <c r="H162" s="5" t="s">
        <v>13</v>
      </c>
      <c r="I162" s="5" t="s">
        <v>14</v>
      </c>
      <c r="J162" s="13" t="s">
        <v>367</v>
      </c>
      <c r="K162" s="1" t="s">
        <v>37</v>
      </c>
      <c r="L162" s="70" t="s">
        <v>78</v>
      </c>
      <c r="M162" s="3" t="s">
        <v>29</v>
      </c>
      <c r="N162" s="79">
        <f t="shared" si="20"/>
        <v>24</v>
      </c>
    </row>
    <row r="163" spans="1:14" x14ac:dyDescent="0.25">
      <c r="A163" s="76">
        <v>162</v>
      </c>
      <c r="B163" s="13" t="s">
        <v>153</v>
      </c>
      <c r="C163" s="94">
        <v>42902</v>
      </c>
      <c r="D163" s="94">
        <v>42902</v>
      </c>
      <c r="E163" s="85">
        <f t="shared" si="30"/>
        <v>1</v>
      </c>
      <c r="F163" s="5" t="s">
        <v>26</v>
      </c>
      <c r="G163" s="5" t="s">
        <v>7</v>
      </c>
      <c r="H163" s="5" t="s">
        <v>13</v>
      </c>
      <c r="I163" s="5" t="s">
        <v>14</v>
      </c>
      <c r="J163" s="13" t="s">
        <v>367</v>
      </c>
      <c r="K163" s="1" t="s">
        <v>37</v>
      </c>
      <c r="L163" s="70" t="s">
        <v>78</v>
      </c>
      <c r="M163" s="3" t="s">
        <v>29</v>
      </c>
      <c r="N163" s="79">
        <f t="shared" si="20"/>
        <v>24</v>
      </c>
    </row>
    <row r="164" spans="1:14" x14ac:dyDescent="0.25">
      <c r="A164" s="76">
        <v>163</v>
      </c>
      <c r="B164" s="13" t="s">
        <v>388</v>
      </c>
      <c r="C164" s="94">
        <v>42905</v>
      </c>
      <c r="D164" s="94">
        <v>42905</v>
      </c>
      <c r="E164" s="85">
        <f t="shared" si="30"/>
        <v>1</v>
      </c>
      <c r="F164" s="5" t="s">
        <v>26</v>
      </c>
      <c r="G164" s="5" t="s">
        <v>7</v>
      </c>
      <c r="H164" s="5" t="s">
        <v>13</v>
      </c>
      <c r="I164" s="5" t="s">
        <v>14</v>
      </c>
      <c r="J164" s="13" t="s">
        <v>367</v>
      </c>
      <c r="K164" s="1" t="s">
        <v>37</v>
      </c>
      <c r="L164" s="70" t="s">
        <v>78</v>
      </c>
      <c r="M164" s="3" t="s">
        <v>29</v>
      </c>
      <c r="N164" s="79">
        <f t="shared" si="20"/>
        <v>25</v>
      </c>
    </row>
    <row r="165" spans="1:14" ht="14.45" customHeight="1" x14ac:dyDescent="0.25">
      <c r="A165" s="76">
        <v>164</v>
      </c>
      <c r="B165" s="13" t="s">
        <v>153</v>
      </c>
      <c r="C165" s="94">
        <v>42905</v>
      </c>
      <c r="D165" s="94">
        <v>42905</v>
      </c>
      <c r="E165" s="85">
        <f t="shared" si="30"/>
        <v>1</v>
      </c>
      <c r="F165" s="5" t="s">
        <v>26</v>
      </c>
      <c r="G165" s="5" t="s">
        <v>7</v>
      </c>
      <c r="H165" s="5" t="s">
        <v>13</v>
      </c>
      <c r="I165" s="5" t="s">
        <v>14</v>
      </c>
      <c r="J165" s="13" t="s">
        <v>367</v>
      </c>
      <c r="K165" s="1" t="s">
        <v>37</v>
      </c>
      <c r="L165" s="70" t="s">
        <v>78</v>
      </c>
      <c r="M165" s="3" t="s">
        <v>29</v>
      </c>
      <c r="N165" s="79">
        <f t="shared" si="20"/>
        <v>25</v>
      </c>
    </row>
    <row r="166" spans="1:14" ht="14.45" customHeight="1" x14ac:dyDescent="0.25">
      <c r="A166" s="76">
        <v>165</v>
      </c>
      <c r="B166" s="2" t="s">
        <v>399</v>
      </c>
      <c r="C166" s="94">
        <v>42906</v>
      </c>
      <c r="D166" s="94">
        <v>42907</v>
      </c>
      <c r="E166" s="85">
        <f t="shared" ref="E166" si="32">NETWORKDAYS(C166,D166)</f>
        <v>2</v>
      </c>
      <c r="F166" s="5" t="s">
        <v>26</v>
      </c>
      <c r="G166" s="5" t="s">
        <v>7</v>
      </c>
      <c r="H166" s="5" t="s">
        <v>13</v>
      </c>
      <c r="I166" s="5" t="s">
        <v>14</v>
      </c>
      <c r="J166" s="2" t="s">
        <v>400</v>
      </c>
      <c r="K166" s="1" t="s">
        <v>37</v>
      </c>
      <c r="L166" s="70" t="s">
        <v>78</v>
      </c>
      <c r="M166" s="3" t="s">
        <v>29</v>
      </c>
      <c r="N166" s="79">
        <f t="shared" ref="N166" si="33">WEEKNUM(C166,1)</f>
        <v>25</v>
      </c>
    </row>
    <row r="167" spans="1:14" x14ac:dyDescent="0.25">
      <c r="A167" s="76">
        <v>166</v>
      </c>
      <c r="B167" s="13" t="s">
        <v>153</v>
      </c>
      <c r="C167" s="94">
        <v>42906</v>
      </c>
      <c r="D167" s="94">
        <v>42906</v>
      </c>
      <c r="E167" s="85">
        <f t="shared" si="30"/>
        <v>1</v>
      </c>
      <c r="F167" s="5" t="s">
        <v>26</v>
      </c>
      <c r="G167" s="5" t="s">
        <v>7</v>
      </c>
      <c r="H167" s="5" t="s">
        <v>13</v>
      </c>
      <c r="I167" s="5" t="s">
        <v>14</v>
      </c>
      <c r="J167" s="13" t="s">
        <v>367</v>
      </c>
      <c r="K167" s="1" t="s">
        <v>37</v>
      </c>
      <c r="L167" s="70" t="s">
        <v>78</v>
      </c>
      <c r="M167" s="3" t="s">
        <v>29</v>
      </c>
      <c r="N167" s="79">
        <f t="shared" si="20"/>
        <v>25</v>
      </c>
    </row>
    <row r="168" spans="1:14" ht="15" customHeight="1" x14ac:dyDescent="0.25">
      <c r="A168" s="76">
        <v>167</v>
      </c>
      <c r="B168" s="13" t="s">
        <v>153</v>
      </c>
      <c r="C168" s="94">
        <v>42907</v>
      </c>
      <c r="D168" s="94">
        <v>42907</v>
      </c>
      <c r="E168" s="85">
        <f t="shared" ref="E168" si="34">NETWORKDAYS(C168,D168)</f>
        <v>1</v>
      </c>
      <c r="F168" s="5" t="s">
        <v>26</v>
      </c>
      <c r="G168" s="5" t="s">
        <v>7</v>
      </c>
      <c r="H168" s="5" t="s">
        <v>13</v>
      </c>
      <c r="I168" s="5" t="s">
        <v>14</v>
      </c>
      <c r="J168" s="13" t="s">
        <v>367</v>
      </c>
      <c r="K168" s="1" t="s">
        <v>37</v>
      </c>
      <c r="L168" s="70" t="s">
        <v>78</v>
      </c>
      <c r="M168" s="3" t="s">
        <v>29</v>
      </c>
      <c r="N168" s="79">
        <f t="shared" si="20"/>
        <v>25</v>
      </c>
    </row>
    <row r="169" spans="1:14" ht="15" customHeight="1" x14ac:dyDescent="0.25">
      <c r="A169" s="76">
        <v>168</v>
      </c>
      <c r="B169" s="2" t="s">
        <v>401</v>
      </c>
      <c r="C169" s="94">
        <v>42907</v>
      </c>
      <c r="D169" s="94">
        <v>42914</v>
      </c>
      <c r="E169" s="85">
        <f t="shared" ref="E169" si="35">NETWORKDAYS(C169,D169)</f>
        <v>6</v>
      </c>
      <c r="F169" s="5" t="s">
        <v>26</v>
      </c>
      <c r="G169" s="5" t="s">
        <v>7</v>
      </c>
      <c r="H169" s="5" t="s">
        <v>13</v>
      </c>
      <c r="I169" s="5" t="s">
        <v>14</v>
      </c>
      <c r="J169" s="2" t="s">
        <v>402</v>
      </c>
      <c r="K169" s="1" t="s">
        <v>37</v>
      </c>
      <c r="L169" s="70" t="s">
        <v>360</v>
      </c>
      <c r="M169" s="3" t="s">
        <v>29</v>
      </c>
      <c r="N169" s="79">
        <f t="shared" ref="N169" si="36">WEEKNUM(C169,1)</f>
        <v>25</v>
      </c>
    </row>
    <row r="170" spans="1:14" x14ac:dyDescent="0.25">
      <c r="A170" s="76">
        <v>169</v>
      </c>
      <c r="B170" s="2" t="s">
        <v>153</v>
      </c>
      <c r="C170" s="94">
        <v>42908</v>
      </c>
      <c r="D170" s="94">
        <v>42908</v>
      </c>
      <c r="E170" s="82">
        <f t="shared" ref="E170" si="37">NETWORKDAYS(C170,D170)</f>
        <v>1</v>
      </c>
      <c r="F170" s="5" t="s">
        <v>26</v>
      </c>
      <c r="G170" s="5" t="s">
        <v>7</v>
      </c>
      <c r="H170" s="5" t="s">
        <v>13</v>
      </c>
      <c r="I170" s="5" t="s">
        <v>14</v>
      </c>
      <c r="J170" s="2" t="s">
        <v>367</v>
      </c>
      <c r="K170" s="1" t="s">
        <v>37</v>
      </c>
      <c r="L170" s="70" t="s">
        <v>78</v>
      </c>
      <c r="M170" s="3" t="s">
        <v>29</v>
      </c>
      <c r="N170" s="79">
        <f t="shared" ref="N170" si="38">WEEKNUM(C170,1)</f>
        <v>25</v>
      </c>
    </row>
    <row r="171" spans="1:14" x14ac:dyDescent="0.25">
      <c r="A171" s="76">
        <v>170</v>
      </c>
      <c r="B171" s="2" t="s">
        <v>398</v>
      </c>
      <c r="C171" s="94">
        <v>42908</v>
      </c>
      <c r="D171" s="94">
        <v>42909</v>
      </c>
      <c r="E171" s="82">
        <f>NETWORKDAYS(C171,D171)</f>
        <v>2</v>
      </c>
      <c r="F171" s="5" t="s">
        <v>26</v>
      </c>
      <c r="G171" s="5" t="s">
        <v>7</v>
      </c>
      <c r="H171" s="5" t="s">
        <v>13</v>
      </c>
      <c r="I171" s="5" t="s">
        <v>14</v>
      </c>
      <c r="J171" s="2" t="s">
        <v>367</v>
      </c>
      <c r="K171" s="1" t="s">
        <v>37</v>
      </c>
      <c r="L171" s="70" t="s">
        <v>360</v>
      </c>
      <c r="M171" s="3" t="s">
        <v>29</v>
      </c>
      <c r="N171" s="79">
        <f t="shared" ref="N171" si="39">WEEKNUM(C171,1)</f>
        <v>25</v>
      </c>
    </row>
    <row r="172" spans="1:14" x14ac:dyDescent="0.25">
      <c r="A172" s="76">
        <v>171</v>
      </c>
      <c r="B172" s="2" t="s">
        <v>153</v>
      </c>
      <c r="C172" s="94">
        <v>42909</v>
      </c>
      <c r="D172" s="94">
        <v>42909</v>
      </c>
      <c r="E172" s="82">
        <f t="shared" ref="E172:E174" si="40">NETWORKDAYS(C172,D172)</f>
        <v>1</v>
      </c>
      <c r="F172" s="5" t="s">
        <v>26</v>
      </c>
      <c r="G172" s="5" t="s">
        <v>7</v>
      </c>
      <c r="H172" s="5" t="s">
        <v>13</v>
      </c>
      <c r="I172" s="5" t="s">
        <v>14</v>
      </c>
      <c r="J172" s="2" t="s">
        <v>367</v>
      </c>
      <c r="K172" s="1" t="s">
        <v>37</v>
      </c>
      <c r="L172" s="70" t="s">
        <v>78</v>
      </c>
      <c r="M172" s="3" t="s">
        <v>29</v>
      </c>
      <c r="N172" s="79">
        <f t="shared" ref="N172:N174" si="41">WEEKNUM(C172,1)</f>
        <v>25</v>
      </c>
    </row>
    <row r="173" spans="1:14" x14ac:dyDescent="0.25">
      <c r="A173" s="76">
        <v>172</v>
      </c>
      <c r="B173" s="2" t="s">
        <v>153</v>
      </c>
      <c r="C173" s="94">
        <v>42912</v>
      </c>
      <c r="D173" s="94">
        <v>42912</v>
      </c>
      <c r="E173" s="82">
        <f t="shared" si="40"/>
        <v>1</v>
      </c>
      <c r="F173" s="5" t="s">
        <v>26</v>
      </c>
      <c r="G173" s="5" t="s">
        <v>7</v>
      </c>
      <c r="H173" s="5" t="s">
        <v>13</v>
      </c>
      <c r="I173" s="5" t="s">
        <v>14</v>
      </c>
      <c r="J173" s="2" t="s">
        <v>367</v>
      </c>
      <c r="K173" s="1" t="s">
        <v>37</v>
      </c>
      <c r="L173" s="70" t="s">
        <v>78</v>
      </c>
      <c r="M173" s="3" t="s">
        <v>29</v>
      </c>
      <c r="N173" s="79">
        <f t="shared" si="41"/>
        <v>26</v>
      </c>
    </row>
    <row r="174" spans="1:14" ht="28.5" x14ac:dyDescent="0.25">
      <c r="A174" s="76">
        <v>173</v>
      </c>
      <c r="B174" s="2" t="s">
        <v>403</v>
      </c>
      <c r="C174" s="94">
        <v>42913</v>
      </c>
      <c r="D174" s="94">
        <v>42913</v>
      </c>
      <c r="E174" s="82">
        <f t="shared" si="40"/>
        <v>1</v>
      </c>
      <c r="F174" s="5" t="s">
        <v>26</v>
      </c>
      <c r="G174" s="5" t="s">
        <v>7</v>
      </c>
      <c r="H174" s="5" t="s">
        <v>13</v>
      </c>
      <c r="I174" s="5" t="s">
        <v>14</v>
      </c>
      <c r="J174" s="2" t="s">
        <v>404</v>
      </c>
      <c r="K174" s="1" t="s">
        <v>37</v>
      </c>
      <c r="L174" s="70" t="s">
        <v>78</v>
      </c>
      <c r="M174" s="3" t="s">
        <v>29</v>
      </c>
      <c r="N174" s="79">
        <f t="shared" si="41"/>
        <v>26</v>
      </c>
    </row>
    <row r="175" spans="1:14" x14ac:dyDescent="0.25">
      <c r="A175" s="76">
        <v>174</v>
      </c>
      <c r="B175" s="2" t="s">
        <v>153</v>
      </c>
      <c r="C175" s="94">
        <v>42913</v>
      </c>
      <c r="D175" s="94">
        <v>42913</v>
      </c>
      <c r="E175" s="82">
        <f t="shared" ref="E175:E177" si="42">NETWORKDAYS(C175,D175)</f>
        <v>1</v>
      </c>
      <c r="F175" s="5" t="s">
        <v>26</v>
      </c>
      <c r="G175" s="5" t="s">
        <v>7</v>
      </c>
      <c r="H175" s="5" t="s">
        <v>13</v>
      </c>
      <c r="I175" s="5" t="s">
        <v>14</v>
      </c>
      <c r="J175" s="2" t="s">
        <v>367</v>
      </c>
      <c r="K175" s="1" t="s">
        <v>37</v>
      </c>
      <c r="L175" s="70" t="s">
        <v>78</v>
      </c>
      <c r="M175" s="3" t="s">
        <v>29</v>
      </c>
      <c r="N175" s="79">
        <f t="shared" ref="N175:N177" si="43">WEEKNUM(C175,1)</f>
        <v>26</v>
      </c>
    </row>
    <row r="176" spans="1:14" x14ac:dyDescent="0.25">
      <c r="A176" s="76">
        <v>175</v>
      </c>
      <c r="B176" s="2" t="s">
        <v>153</v>
      </c>
      <c r="C176" s="94">
        <v>42914</v>
      </c>
      <c r="D176" s="94">
        <v>42914</v>
      </c>
      <c r="E176" s="82">
        <f t="shared" si="42"/>
        <v>1</v>
      </c>
      <c r="F176" s="5" t="s">
        <v>26</v>
      </c>
      <c r="G176" s="5" t="s">
        <v>7</v>
      </c>
      <c r="H176" s="5" t="s">
        <v>13</v>
      </c>
      <c r="I176" s="5" t="s">
        <v>14</v>
      </c>
      <c r="J176" s="2" t="s">
        <v>367</v>
      </c>
      <c r="K176" s="1" t="s">
        <v>37</v>
      </c>
      <c r="L176" s="70" t="s">
        <v>78</v>
      </c>
      <c r="M176" s="3" t="s">
        <v>29</v>
      </c>
      <c r="N176" s="79">
        <f t="shared" si="43"/>
        <v>26</v>
      </c>
    </row>
    <row r="177" spans="1:14" x14ac:dyDescent="0.25">
      <c r="A177" s="76">
        <v>176</v>
      </c>
      <c r="B177" s="2" t="s">
        <v>153</v>
      </c>
      <c r="C177" s="94">
        <v>42915</v>
      </c>
      <c r="D177" s="94">
        <v>42915</v>
      </c>
      <c r="E177" s="82">
        <f t="shared" si="42"/>
        <v>1</v>
      </c>
      <c r="F177" s="5" t="s">
        <v>26</v>
      </c>
      <c r="G177" s="5" t="s">
        <v>7</v>
      </c>
      <c r="H177" s="5" t="s">
        <v>13</v>
      </c>
      <c r="I177" s="5" t="s">
        <v>14</v>
      </c>
      <c r="J177" s="2" t="s">
        <v>367</v>
      </c>
      <c r="K177" s="1" t="s">
        <v>37</v>
      </c>
      <c r="L177" s="70" t="s">
        <v>78</v>
      </c>
      <c r="M177" s="3" t="s">
        <v>29</v>
      </c>
      <c r="N177" s="79">
        <f t="shared" si="43"/>
        <v>26</v>
      </c>
    </row>
    <row r="178" spans="1:14" ht="28.5" x14ac:dyDescent="0.25">
      <c r="A178" s="76">
        <v>177</v>
      </c>
      <c r="B178" s="14" t="s">
        <v>413</v>
      </c>
      <c r="C178" s="94">
        <v>42916</v>
      </c>
      <c r="D178" s="95"/>
      <c r="E178" s="86"/>
      <c r="F178" s="5" t="s">
        <v>26</v>
      </c>
      <c r="G178" s="5" t="s">
        <v>7</v>
      </c>
      <c r="H178" s="5" t="s">
        <v>13</v>
      </c>
      <c r="I178" s="5" t="s">
        <v>14</v>
      </c>
      <c r="J178" s="2" t="s">
        <v>367</v>
      </c>
      <c r="K178" s="1" t="s">
        <v>37</v>
      </c>
      <c r="L178" s="70" t="s">
        <v>360</v>
      </c>
      <c r="M178" s="3" t="s">
        <v>29</v>
      </c>
      <c r="N178" s="79">
        <f t="shared" ref="N178" si="44">WEEKNUM(C178,1)</f>
        <v>26</v>
      </c>
    </row>
    <row r="179" spans="1:14" x14ac:dyDescent="0.25">
      <c r="A179" s="76">
        <v>178</v>
      </c>
      <c r="B179" s="14" t="s">
        <v>153</v>
      </c>
      <c r="C179" s="94">
        <v>42916</v>
      </c>
      <c r="D179" s="94">
        <v>42916</v>
      </c>
      <c r="E179" s="86">
        <f t="shared" ref="E179" si="45">NETWORKDAYS(C179,D179)</f>
        <v>1</v>
      </c>
      <c r="F179" s="5" t="s">
        <v>26</v>
      </c>
      <c r="G179" s="5" t="s">
        <v>7</v>
      </c>
      <c r="H179" s="5" t="s">
        <v>13</v>
      </c>
      <c r="I179" s="5" t="s">
        <v>14</v>
      </c>
      <c r="J179" s="14" t="s">
        <v>367</v>
      </c>
      <c r="K179" s="1" t="s">
        <v>37</v>
      </c>
      <c r="L179" s="70" t="s">
        <v>78</v>
      </c>
      <c r="M179" s="3" t="s">
        <v>29</v>
      </c>
      <c r="N179" s="79">
        <f t="shared" ref="N179" si="46">WEEKNUM(C179,1)</f>
        <v>26</v>
      </c>
    </row>
    <row r="180" spans="1:14" x14ac:dyDescent="0.25">
      <c r="A180" s="76">
        <v>179</v>
      </c>
      <c r="B180" s="14" t="s">
        <v>153</v>
      </c>
      <c r="C180" s="95">
        <v>42919</v>
      </c>
      <c r="D180" s="95">
        <v>42919</v>
      </c>
      <c r="E180" s="86">
        <f t="shared" ref="E180:E185" si="47">NETWORKDAYS(C180,D180)</f>
        <v>1</v>
      </c>
      <c r="F180" s="5" t="s">
        <v>26</v>
      </c>
      <c r="G180" s="5" t="s">
        <v>7</v>
      </c>
      <c r="H180" s="5" t="s">
        <v>13</v>
      </c>
      <c r="I180" s="5" t="s">
        <v>14</v>
      </c>
      <c r="J180" s="14" t="s">
        <v>367</v>
      </c>
      <c r="K180" s="1" t="s">
        <v>37</v>
      </c>
      <c r="L180" s="70" t="s">
        <v>78</v>
      </c>
      <c r="M180" s="3" t="s">
        <v>29</v>
      </c>
      <c r="N180" s="79">
        <f t="shared" ref="N180:N185" si="48">WEEKNUM(C180,1)</f>
        <v>27</v>
      </c>
    </row>
    <row r="181" spans="1:14" x14ac:dyDescent="0.25">
      <c r="A181" s="76">
        <v>180</v>
      </c>
      <c r="B181" s="14" t="s">
        <v>153</v>
      </c>
      <c r="C181" s="95">
        <v>42920</v>
      </c>
      <c r="D181" s="95">
        <v>42920</v>
      </c>
      <c r="E181" s="86">
        <f t="shared" si="47"/>
        <v>1</v>
      </c>
      <c r="F181" s="5" t="s">
        <v>26</v>
      </c>
      <c r="G181" s="5" t="s">
        <v>7</v>
      </c>
      <c r="H181" s="5" t="s">
        <v>13</v>
      </c>
      <c r="I181" s="5" t="s">
        <v>14</v>
      </c>
      <c r="J181" s="14" t="s">
        <v>367</v>
      </c>
      <c r="K181" s="1" t="s">
        <v>37</v>
      </c>
      <c r="L181" s="70" t="s">
        <v>78</v>
      </c>
      <c r="M181" s="3" t="s">
        <v>29</v>
      </c>
      <c r="N181" s="79">
        <f t="shared" si="48"/>
        <v>27</v>
      </c>
    </row>
    <row r="182" spans="1:14" ht="30" hidden="1" x14ac:dyDescent="0.25">
      <c r="A182" s="76">
        <v>181</v>
      </c>
      <c r="B182" s="14" t="s">
        <v>414</v>
      </c>
      <c r="C182" s="95">
        <v>42921</v>
      </c>
      <c r="D182" s="95">
        <v>42921</v>
      </c>
      <c r="E182" s="86">
        <f t="shared" ref="E182" si="49">NETWORKDAYS(C182,D182)</f>
        <v>1</v>
      </c>
      <c r="F182" s="5" t="s">
        <v>26</v>
      </c>
      <c r="G182" s="5" t="s">
        <v>7</v>
      </c>
      <c r="H182" s="5" t="s">
        <v>13</v>
      </c>
      <c r="I182" s="5" t="s">
        <v>14</v>
      </c>
      <c r="J182" s="14" t="s">
        <v>367</v>
      </c>
      <c r="K182" s="1" t="s">
        <v>38</v>
      </c>
      <c r="L182" s="70" t="s">
        <v>51</v>
      </c>
      <c r="M182" s="3" t="s">
        <v>29</v>
      </c>
      <c r="N182" s="79">
        <f t="shared" ref="N182" si="50">WEEKNUM(C182,1)</f>
        <v>27</v>
      </c>
    </row>
    <row r="183" spans="1:14" x14ac:dyDescent="0.25">
      <c r="A183" s="76">
        <v>182</v>
      </c>
      <c r="B183" s="14" t="s">
        <v>153</v>
      </c>
      <c r="C183" s="95">
        <v>42921</v>
      </c>
      <c r="D183" s="95">
        <v>42921</v>
      </c>
      <c r="E183" s="86">
        <f t="shared" si="47"/>
        <v>1</v>
      </c>
      <c r="F183" s="5" t="s">
        <v>26</v>
      </c>
      <c r="G183" s="5" t="s">
        <v>7</v>
      </c>
      <c r="H183" s="5" t="s">
        <v>13</v>
      </c>
      <c r="I183" s="5" t="s">
        <v>14</v>
      </c>
      <c r="J183" s="14" t="s">
        <v>367</v>
      </c>
      <c r="K183" s="1" t="s">
        <v>37</v>
      </c>
      <c r="L183" s="70" t="s">
        <v>78</v>
      </c>
      <c r="M183" s="3" t="s">
        <v>29</v>
      </c>
      <c r="N183" s="79">
        <f t="shared" si="48"/>
        <v>27</v>
      </c>
    </row>
    <row r="184" spans="1:14" x14ac:dyDescent="0.25">
      <c r="A184" s="76">
        <v>183</v>
      </c>
      <c r="B184" s="14" t="s">
        <v>153</v>
      </c>
      <c r="C184" s="95">
        <v>42922</v>
      </c>
      <c r="D184" s="95">
        <v>42922</v>
      </c>
      <c r="E184" s="86">
        <f t="shared" si="47"/>
        <v>1</v>
      </c>
      <c r="F184" s="5" t="s">
        <v>26</v>
      </c>
      <c r="G184" s="5" t="s">
        <v>7</v>
      </c>
      <c r="H184" s="5" t="s">
        <v>13</v>
      </c>
      <c r="I184" s="5" t="s">
        <v>14</v>
      </c>
      <c r="J184" s="14" t="s">
        <v>367</v>
      </c>
      <c r="K184" s="1" t="s">
        <v>37</v>
      </c>
      <c r="L184" s="70" t="s">
        <v>78</v>
      </c>
      <c r="M184" s="3" t="s">
        <v>29</v>
      </c>
      <c r="N184" s="79">
        <f t="shared" si="48"/>
        <v>27</v>
      </c>
    </row>
    <row r="185" spans="1:14" x14ac:dyDescent="0.25">
      <c r="A185" s="76">
        <v>184</v>
      </c>
      <c r="B185" s="14" t="s">
        <v>153</v>
      </c>
      <c r="C185" s="95">
        <v>42923</v>
      </c>
      <c r="D185" s="95">
        <v>42923</v>
      </c>
      <c r="E185" s="86">
        <f t="shared" si="47"/>
        <v>1</v>
      </c>
      <c r="F185" s="5" t="s">
        <v>26</v>
      </c>
      <c r="G185" s="5" t="s">
        <v>7</v>
      </c>
      <c r="H185" s="5" t="s">
        <v>13</v>
      </c>
      <c r="I185" s="5" t="s">
        <v>14</v>
      </c>
      <c r="J185" s="14" t="s">
        <v>367</v>
      </c>
      <c r="K185" s="1" t="s">
        <v>37</v>
      </c>
      <c r="L185" s="70" t="s">
        <v>78</v>
      </c>
      <c r="M185" s="3" t="s">
        <v>29</v>
      </c>
      <c r="N185" s="79">
        <f t="shared" si="48"/>
        <v>27</v>
      </c>
    </row>
    <row r="186" spans="1:14" x14ac:dyDescent="0.25">
      <c r="A186" s="76">
        <v>185</v>
      </c>
      <c r="B186" s="2" t="s">
        <v>431</v>
      </c>
      <c r="C186" s="95">
        <v>42924</v>
      </c>
      <c r="D186" s="95">
        <v>42924</v>
      </c>
      <c r="E186" s="86">
        <f t="shared" ref="E186" si="51">NETWORKDAYS(C186,D186)</f>
        <v>0</v>
      </c>
      <c r="F186" s="5" t="s">
        <v>26</v>
      </c>
      <c r="G186" s="5" t="s">
        <v>7</v>
      </c>
      <c r="H186" s="5" t="s">
        <v>13</v>
      </c>
      <c r="I186" s="5" t="s">
        <v>14</v>
      </c>
      <c r="J186" s="2" t="s">
        <v>433</v>
      </c>
      <c r="K186" s="1" t="s">
        <v>37</v>
      </c>
      <c r="L186" s="70" t="s">
        <v>78</v>
      </c>
      <c r="M186" s="3" t="s">
        <v>29</v>
      </c>
      <c r="N186" s="79">
        <f t="shared" ref="N186" si="52">WEEKNUM(C186,1)</f>
        <v>27</v>
      </c>
    </row>
    <row r="187" spans="1:14" x14ac:dyDescent="0.25">
      <c r="A187" s="76">
        <v>186</v>
      </c>
      <c r="B187" s="14" t="s">
        <v>153</v>
      </c>
      <c r="C187" s="95">
        <v>42926</v>
      </c>
      <c r="D187" s="95">
        <v>42926</v>
      </c>
      <c r="E187" s="86">
        <f t="shared" ref="E187:E190" si="53">NETWORKDAYS(C187,D187)</f>
        <v>1</v>
      </c>
      <c r="F187" s="5" t="s">
        <v>26</v>
      </c>
      <c r="G187" s="5" t="s">
        <v>7</v>
      </c>
      <c r="H187" s="5" t="s">
        <v>13</v>
      </c>
      <c r="I187" s="5" t="s">
        <v>14</v>
      </c>
      <c r="J187" s="14" t="s">
        <v>367</v>
      </c>
      <c r="K187" s="1" t="s">
        <v>37</v>
      </c>
      <c r="L187" s="70" t="s">
        <v>78</v>
      </c>
      <c r="M187" s="3" t="s">
        <v>29</v>
      </c>
      <c r="N187" s="79">
        <f t="shared" ref="N187:N190" si="54">WEEKNUM(C187,1)</f>
        <v>28</v>
      </c>
    </row>
    <row r="188" spans="1:14" x14ac:dyDescent="0.25">
      <c r="A188" s="76">
        <v>187</v>
      </c>
      <c r="B188" s="2" t="s">
        <v>432</v>
      </c>
      <c r="C188" s="95">
        <v>42926</v>
      </c>
      <c r="D188" s="95">
        <v>42926</v>
      </c>
      <c r="E188" s="86">
        <f t="shared" si="53"/>
        <v>1</v>
      </c>
      <c r="F188" s="5" t="s">
        <v>26</v>
      </c>
      <c r="G188" s="5" t="s">
        <v>7</v>
      </c>
      <c r="H188" s="5" t="s">
        <v>13</v>
      </c>
      <c r="I188" s="5" t="s">
        <v>14</v>
      </c>
      <c r="J188" s="2" t="s">
        <v>433</v>
      </c>
      <c r="K188" s="1" t="s">
        <v>37</v>
      </c>
      <c r="L188" s="70" t="s">
        <v>78</v>
      </c>
      <c r="M188" s="3" t="s">
        <v>29</v>
      </c>
      <c r="N188" s="79">
        <f t="shared" si="54"/>
        <v>28</v>
      </c>
    </row>
    <row r="189" spans="1:14" x14ac:dyDescent="0.25">
      <c r="A189" s="76">
        <v>188</v>
      </c>
      <c r="B189" s="14" t="s">
        <v>153</v>
      </c>
      <c r="C189" s="89">
        <v>42927</v>
      </c>
      <c r="D189" s="89">
        <v>42927</v>
      </c>
      <c r="E189" s="86">
        <f t="shared" si="53"/>
        <v>1</v>
      </c>
      <c r="F189" s="5" t="s">
        <v>26</v>
      </c>
      <c r="G189" s="5" t="s">
        <v>7</v>
      </c>
      <c r="H189" s="5" t="s">
        <v>13</v>
      </c>
      <c r="I189" s="5" t="s">
        <v>14</v>
      </c>
      <c r="J189" s="14" t="s">
        <v>367</v>
      </c>
      <c r="K189" s="1" t="s">
        <v>37</v>
      </c>
      <c r="L189" s="70" t="s">
        <v>78</v>
      </c>
      <c r="M189" s="3" t="s">
        <v>29</v>
      </c>
      <c r="N189" s="79">
        <f t="shared" si="54"/>
        <v>28</v>
      </c>
    </row>
    <row r="190" spans="1:14" x14ac:dyDescent="0.25">
      <c r="A190" s="76">
        <v>189</v>
      </c>
      <c r="B190" s="14" t="s">
        <v>153</v>
      </c>
      <c r="C190" s="95">
        <v>42928</v>
      </c>
      <c r="D190" s="95">
        <v>42928</v>
      </c>
      <c r="E190" s="86">
        <f t="shared" si="53"/>
        <v>1</v>
      </c>
      <c r="F190" s="5" t="s">
        <v>26</v>
      </c>
      <c r="G190" s="5" t="s">
        <v>7</v>
      </c>
      <c r="H190" s="5" t="s">
        <v>13</v>
      </c>
      <c r="I190" s="5" t="s">
        <v>14</v>
      </c>
      <c r="J190" s="14" t="s">
        <v>367</v>
      </c>
      <c r="K190" s="1" t="s">
        <v>37</v>
      </c>
      <c r="L190" s="70" t="s">
        <v>78</v>
      </c>
      <c r="M190" s="3" t="s">
        <v>29</v>
      </c>
      <c r="N190" s="79">
        <f t="shared" si="54"/>
        <v>28</v>
      </c>
    </row>
    <row r="191" spans="1:14" x14ac:dyDescent="0.25">
      <c r="A191" s="77">
        <v>190</v>
      </c>
      <c r="B191" s="14" t="s">
        <v>153</v>
      </c>
      <c r="C191" s="95">
        <v>42929</v>
      </c>
      <c r="D191" s="95">
        <v>42929</v>
      </c>
      <c r="E191" s="86">
        <f t="shared" ref="E191:E197" si="55">NETWORKDAYS(C191,D191)</f>
        <v>1</v>
      </c>
      <c r="F191" s="5" t="s">
        <v>26</v>
      </c>
      <c r="G191" s="5" t="s">
        <v>7</v>
      </c>
      <c r="H191" s="5" t="s">
        <v>13</v>
      </c>
      <c r="I191" s="5" t="s">
        <v>14</v>
      </c>
      <c r="J191" s="14" t="s">
        <v>367</v>
      </c>
      <c r="K191" s="1" t="s">
        <v>37</v>
      </c>
      <c r="L191" s="70" t="s">
        <v>78</v>
      </c>
      <c r="M191" s="3" t="s">
        <v>29</v>
      </c>
      <c r="N191" s="79">
        <f t="shared" ref="N191:N197" si="56">WEEKNUM(C191,1)</f>
        <v>28</v>
      </c>
    </row>
    <row r="192" spans="1:14" x14ac:dyDescent="0.25">
      <c r="A192" s="76">
        <v>191</v>
      </c>
      <c r="B192" s="14" t="s">
        <v>153</v>
      </c>
      <c r="C192" s="95">
        <v>42930</v>
      </c>
      <c r="D192" s="95">
        <v>42930</v>
      </c>
      <c r="E192" s="86">
        <f t="shared" si="55"/>
        <v>1</v>
      </c>
      <c r="F192" s="5" t="s">
        <v>26</v>
      </c>
      <c r="G192" s="5" t="s">
        <v>7</v>
      </c>
      <c r="H192" s="5" t="s">
        <v>13</v>
      </c>
      <c r="I192" s="5" t="s">
        <v>14</v>
      </c>
      <c r="J192" s="14" t="s">
        <v>367</v>
      </c>
      <c r="K192" s="1" t="s">
        <v>37</v>
      </c>
      <c r="L192" s="70" t="s">
        <v>78</v>
      </c>
      <c r="M192" s="3" t="s">
        <v>29</v>
      </c>
      <c r="N192" s="79">
        <f t="shared" si="56"/>
        <v>28</v>
      </c>
    </row>
    <row r="193" spans="1:14" x14ac:dyDescent="0.25">
      <c r="A193" s="76">
        <v>192</v>
      </c>
      <c r="B193" s="14" t="s">
        <v>153</v>
      </c>
      <c r="C193" s="95">
        <v>42933</v>
      </c>
      <c r="D193" s="95">
        <v>42933</v>
      </c>
      <c r="E193" s="86">
        <f t="shared" si="55"/>
        <v>1</v>
      </c>
      <c r="F193" s="5" t="s">
        <v>26</v>
      </c>
      <c r="G193" s="5" t="s">
        <v>7</v>
      </c>
      <c r="H193" s="5" t="s">
        <v>13</v>
      </c>
      <c r="I193" s="5" t="s">
        <v>14</v>
      </c>
      <c r="J193" s="14" t="s">
        <v>367</v>
      </c>
      <c r="K193" s="1" t="s">
        <v>37</v>
      </c>
      <c r="L193" s="70" t="s">
        <v>78</v>
      </c>
      <c r="M193" s="3" t="s">
        <v>29</v>
      </c>
      <c r="N193" s="79">
        <f t="shared" si="56"/>
        <v>29</v>
      </c>
    </row>
    <row r="194" spans="1:14" x14ac:dyDescent="0.25">
      <c r="A194" s="77">
        <v>193</v>
      </c>
      <c r="B194" s="14" t="s">
        <v>153</v>
      </c>
      <c r="C194" s="95">
        <v>42934</v>
      </c>
      <c r="D194" s="95">
        <v>42934</v>
      </c>
      <c r="E194" s="86">
        <f t="shared" si="55"/>
        <v>1</v>
      </c>
      <c r="F194" s="5" t="s">
        <v>26</v>
      </c>
      <c r="G194" s="5" t="s">
        <v>7</v>
      </c>
      <c r="H194" s="5" t="s">
        <v>13</v>
      </c>
      <c r="I194" s="5" t="s">
        <v>14</v>
      </c>
      <c r="J194" s="14" t="s">
        <v>367</v>
      </c>
      <c r="K194" s="1" t="s">
        <v>37</v>
      </c>
      <c r="L194" s="70" t="s">
        <v>78</v>
      </c>
      <c r="M194" s="3" t="s">
        <v>29</v>
      </c>
      <c r="N194" s="79">
        <f t="shared" si="56"/>
        <v>29</v>
      </c>
    </row>
    <row r="195" spans="1:14" x14ac:dyDescent="0.25">
      <c r="A195" s="76">
        <v>194</v>
      </c>
      <c r="B195" s="14" t="s">
        <v>448</v>
      </c>
      <c r="C195" s="95">
        <v>42934</v>
      </c>
      <c r="D195" s="95">
        <v>42934</v>
      </c>
      <c r="E195" s="86">
        <f t="shared" si="55"/>
        <v>1</v>
      </c>
      <c r="F195" s="5" t="s">
        <v>26</v>
      </c>
      <c r="G195" s="5" t="s">
        <v>7</v>
      </c>
      <c r="H195" s="5" t="s">
        <v>13</v>
      </c>
      <c r="I195" s="5" t="s">
        <v>14</v>
      </c>
      <c r="J195" s="14" t="s">
        <v>29</v>
      </c>
      <c r="K195" s="1" t="s">
        <v>37</v>
      </c>
      <c r="L195" s="70" t="s">
        <v>78</v>
      </c>
      <c r="M195" s="3" t="s">
        <v>29</v>
      </c>
      <c r="N195" s="79">
        <f t="shared" si="56"/>
        <v>29</v>
      </c>
    </row>
    <row r="196" spans="1:14" x14ac:dyDescent="0.25">
      <c r="A196" s="76">
        <v>195</v>
      </c>
      <c r="B196" s="14" t="s">
        <v>153</v>
      </c>
      <c r="C196" s="95">
        <v>42935</v>
      </c>
      <c r="D196" s="95">
        <v>42935</v>
      </c>
      <c r="E196" s="86">
        <f t="shared" si="55"/>
        <v>1</v>
      </c>
      <c r="F196" s="5" t="s">
        <v>26</v>
      </c>
      <c r="G196" s="5" t="s">
        <v>7</v>
      </c>
      <c r="H196" s="5" t="s">
        <v>13</v>
      </c>
      <c r="I196" s="5" t="s">
        <v>14</v>
      </c>
      <c r="J196" s="14" t="s">
        <v>367</v>
      </c>
      <c r="K196" s="1" t="s">
        <v>37</v>
      </c>
      <c r="L196" s="70" t="s">
        <v>78</v>
      </c>
      <c r="M196" s="3" t="s">
        <v>29</v>
      </c>
      <c r="N196" s="79">
        <f t="shared" si="56"/>
        <v>29</v>
      </c>
    </row>
    <row r="197" spans="1:14" x14ac:dyDescent="0.25">
      <c r="A197" s="77">
        <v>196</v>
      </c>
      <c r="B197" s="14" t="s">
        <v>153</v>
      </c>
      <c r="C197" s="95">
        <v>42936</v>
      </c>
      <c r="D197" s="95">
        <v>42936</v>
      </c>
      <c r="E197" s="86">
        <f t="shared" si="55"/>
        <v>1</v>
      </c>
      <c r="F197" s="5" t="s">
        <v>26</v>
      </c>
      <c r="G197" s="5" t="s">
        <v>7</v>
      </c>
      <c r="H197" s="5" t="s">
        <v>13</v>
      </c>
      <c r="I197" s="5" t="s">
        <v>14</v>
      </c>
      <c r="J197" s="14" t="s">
        <v>367</v>
      </c>
      <c r="K197" s="1" t="s">
        <v>37</v>
      </c>
      <c r="L197" s="70" t="s">
        <v>78</v>
      </c>
      <c r="M197" s="3" t="s">
        <v>29</v>
      </c>
      <c r="N197" s="79">
        <f t="shared" si="56"/>
        <v>29</v>
      </c>
    </row>
    <row r="198" spans="1:14" x14ac:dyDescent="0.25">
      <c r="A198" s="76">
        <v>197</v>
      </c>
      <c r="B198" s="14" t="s">
        <v>153</v>
      </c>
      <c r="C198" s="95">
        <v>42937</v>
      </c>
      <c r="D198" s="95">
        <v>42937</v>
      </c>
      <c r="E198" s="86">
        <f t="shared" ref="E198:E208" si="57">NETWORKDAYS(C198,D198)</f>
        <v>1</v>
      </c>
      <c r="F198" s="5" t="s">
        <v>26</v>
      </c>
      <c r="G198" s="5" t="s">
        <v>7</v>
      </c>
      <c r="H198" s="5" t="s">
        <v>13</v>
      </c>
      <c r="I198" s="5" t="s">
        <v>14</v>
      </c>
      <c r="J198" s="14" t="s">
        <v>367</v>
      </c>
      <c r="K198" s="1" t="s">
        <v>37</v>
      </c>
      <c r="L198" s="70" t="s">
        <v>78</v>
      </c>
      <c r="M198" s="3" t="s">
        <v>29</v>
      </c>
      <c r="N198" s="79">
        <f t="shared" ref="N198:N208" si="58">WEEKNUM(C198,1)</f>
        <v>29</v>
      </c>
    </row>
    <row r="199" spans="1:14" x14ac:dyDescent="0.25">
      <c r="A199" s="76">
        <v>198</v>
      </c>
      <c r="B199" s="14" t="s">
        <v>153</v>
      </c>
      <c r="C199" s="95">
        <v>42940</v>
      </c>
      <c r="D199" s="95">
        <v>42940</v>
      </c>
      <c r="E199" s="86">
        <f t="shared" si="57"/>
        <v>1</v>
      </c>
      <c r="F199" s="5" t="s">
        <v>26</v>
      </c>
      <c r="G199" s="5" t="s">
        <v>7</v>
      </c>
      <c r="H199" s="5" t="s">
        <v>13</v>
      </c>
      <c r="I199" s="5" t="s">
        <v>14</v>
      </c>
      <c r="J199" s="14" t="s">
        <v>367</v>
      </c>
      <c r="K199" s="1" t="s">
        <v>37</v>
      </c>
      <c r="L199" s="70" t="s">
        <v>78</v>
      </c>
      <c r="M199" s="3" t="s">
        <v>29</v>
      </c>
      <c r="N199" s="79">
        <f t="shared" si="58"/>
        <v>30</v>
      </c>
    </row>
    <row r="200" spans="1:14" x14ac:dyDescent="0.25">
      <c r="A200" s="77">
        <v>199</v>
      </c>
      <c r="B200" s="14" t="s">
        <v>153</v>
      </c>
      <c r="C200" s="95">
        <v>42941</v>
      </c>
      <c r="D200" s="95">
        <v>42941</v>
      </c>
      <c r="E200" s="86">
        <f t="shared" si="57"/>
        <v>1</v>
      </c>
      <c r="F200" s="5" t="s">
        <v>26</v>
      </c>
      <c r="G200" s="5" t="s">
        <v>7</v>
      </c>
      <c r="H200" s="5" t="s">
        <v>13</v>
      </c>
      <c r="I200" s="5" t="s">
        <v>14</v>
      </c>
      <c r="J200" s="14" t="s">
        <v>367</v>
      </c>
      <c r="K200" s="1" t="s">
        <v>37</v>
      </c>
      <c r="L200" s="70" t="s">
        <v>78</v>
      </c>
      <c r="M200" s="3" t="s">
        <v>29</v>
      </c>
      <c r="N200" s="79">
        <f t="shared" si="58"/>
        <v>30</v>
      </c>
    </row>
    <row r="201" spans="1:14" x14ac:dyDescent="0.25">
      <c r="A201" s="76">
        <v>200</v>
      </c>
      <c r="B201" s="14" t="s">
        <v>153</v>
      </c>
      <c r="C201" s="95">
        <v>42942</v>
      </c>
      <c r="D201" s="95">
        <v>42942</v>
      </c>
      <c r="E201" s="86">
        <f t="shared" ref="E201:E204" si="59">NETWORKDAYS(C201,D201)</f>
        <v>1</v>
      </c>
      <c r="F201" s="5" t="s">
        <v>26</v>
      </c>
      <c r="G201" s="5" t="s">
        <v>7</v>
      </c>
      <c r="H201" s="5" t="s">
        <v>13</v>
      </c>
      <c r="I201" s="5" t="s">
        <v>14</v>
      </c>
      <c r="J201" s="14" t="s">
        <v>367</v>
      </c>
      <c r="K201" s="1" t="s">
        <v>37</v>
      </c>
      <c r="L201" s="70" t="s">
        <v>78</v>
      </c>
      <c r="M201" s="3" t="s">
        <v>29</v>
      </c>
      <c r="N201" s="79">
        <f t="shared" ref="N201:N204" si="60">WEEKNUM(C201,1)</f>
        <v>30</v>
      </c>
    </row>
    <row r="202" spans="1:14" x14ac:dyDescent="0.25">
      <c r="A202" s="76">
        <v>201</v>
      </c>
      <c r="B202" s="14" t="s">
        <v>153</v>
      </c>
      <c r="C202" s="95">
        <v>42943</v>
      </c>
      <c r="D202" s="95">
        <v>42943</v>
      </c>
      <c r="E202" s="86">
        <f t="shared" si="59"/>
        <v>1</v>
      </c>
      <c r="F202" s="5" t="s">
        <v>26</v>
      </c>
      <c r="G202" s="5" t="s">
        <v>7</v>
      </c>
      <c r="H202" s="5" t="s">
        <v>13</v>
      </c>
      <c r="I202" s="5" t="s">
        <v>14</v>
      </c>
      <c r="J202" s="14" t="s">
        <v>367</v>
      </c>
      <c r="K202" s="1" t="s">
        <v>37</v>
      </c>
      <c r="L202" s="70" t="s">
        <v>78</v>
      </c>
      <c r="M202" s="3" t="s">
        <v>29</v>
      </c>
      <c r="N202" s="79">
        <f t="shared" si="60"/>
        <v>30</v>
      </c>
    </row>
    <row r="203" spans="1:14" x14ac:dyDescent="0.25">
      <c r="A203" s="77">
        <v>202</v>
      </c>
      <c r="B203" s="14" t="s">
        <v>153</v>
      </c>
      <c r="C203" s="95">
        <v>42944</v>
      </c>
      <c r="D203" s="95">
        <v>42944</v>
      </c>
      <c r="E203" s="86">
        <f t="shared" si="59"/>
        <v>1</v>
      </c>
      <c r="F203" s="5" t="s">
        <v>26</v>
      </c>
      <c r="G203" s="5" t="s">
        <v>7</v>
      </c>
      <c r="H203" s="5" t="s">
        <v>13</v>
      </c>
      <c r="I203" s="5" t="s">
        <v>14</v>
      </c>
      <c r="J203" s="14" t="s">
        <v>367</v>
      </c>
      <c r="K203" s="1" t="s">
        <v>37</v>
      </c>
      <c r="L203" s="70" t="s">
        <v>78</v>
      </c>
      <c r="M203" s="3" t="s">
        <v>29</v>
      </c>
      <c r="N203" s="79">
        <f t="shared" si="60"/>
        <v>30</v>
      </c>
    </row>
    <row r="204" spans="1:14" x14ac:dyDescent="0.25">
      <c r="A204" s="76">
        <v>203</v>
      </c>
      <c r="B204" s="14" t="s">
        <v>153</v>
      </c>
      <c r="C204" s="95">
        <v>42947</v>
      </c>
      <c r="D204" s="95">
        <v>42947</v>
      </c>
      <c r="E204" s="86">
        <f t="shared" si="59"/>
        <v>1</v>
      </c>
      <c r="F204" s="5" t="s">
        <v>26</v>
      </c>
      <c r="G204" s="5" t="s">
        <v>7</v>
      </c>
      <c r="H204" s="5" t="s">
        <v>13</v>
      </c>
      <c r="I204" s="5" t="s">
        <v>14</v>
      </c>
      <c r="J204" s="14" t="s">
        <v>367</v>
      </c>
      <c r="K204" s="1" t="s">
        <v>37</v>
      </c>
      <c r="L204" s="70" t="s">
        <v>78</v>
      </c>
      <c r="M204" s="3" t="s">
        <v>29</v>
      </c>
      <c r="N204" s="79">
        <f t="shared" si="60"/>
        <v>31</v>
      </c>
    </row>
    <row r="205" spans="1:14" x14ac:dyDescent="0.25">
      <c r="A205" s="76">
        <v>204</v>
      </c>
      <c r="B205" s="14" t="s">
        <v>153</v>
      </c>
      <c r="C205" s="95">
        <v>42948</v>
      </c>
      <c r="D205" s="95">
        <v>42948</v>
      </c>
      <c r="E205" s="86">
        <f t="shared" si="57"/>
        <v>1</v>
      </c>
      <c r="F205" s="5" t="s">
        <v>26</v>
      </c>
      <c r="G205" s="5" t="s">
        <v>7</v>
      </c>
      <c r="H205" s="5" t="s">
        <v>13</v>
      </c>
      <c r="I205" s="5" t="s">
        <v>14</v>
      </c>
      <c r="J205" s="14" t="s">
        <v>367</v>
      </c>
      <c r="K205" s="1" t="s">
        <v>37</v>
      </c>
      <c r="L205" s="70" t="s">
        <v>78</v>
      </c>
      <c r="M205" s="3" t="s">
        <v>29</v>
      </c>
      <c r="N205" s="79">
        <f t="shared" si="58"/>
        <v>31</v>
      </c>
    </row>
    <row r="206" spans="1:14" x14ac:dyDescent="0.25">
      <c r="A206" s="77">
        <v>205</v>
      </c>
      <c r="B206" s="14" t="s">
        <v>153</v>
      </c>
      <c r="C206" s="95">
        <v>42949</v>
      </c>
      <c r="D206" s="95">
        <v>42949</v>
      </c>
      <c r="E206" s="86">
        <f t="shared" si="57"/>
        <v>1</v>
      </c>
      <c r="F206" s="5" t="s">
        <v>26</v>
      </c>
      <c r="G206" s="5" t="s">
        <v>7</v>
      </c>
      <c r="H206" s="5" t="s">
        <v>13</v>
      </c>
      <c r="I206" s="5" t="s">
        <v>14</v>
      </c>
      <c r="J206" s="14" t="s">
        <v>367</v>
      </c>
      <c r="K206" s="1" t="s">
        <v>37</v>
      </c>
      <c r="L206" s="70" t="s">
        <v>78</v>
      </c>
      <c r="M206" s="3" t="s">
        <v>29</v>
      </c>
      <c r="N206" s="79">
        <f t="shared" si="58"/>
        <v>31</v>
      </c>
    </row>
    <row r="207" spans="1:14" hidden="1" x14ac:dyDescent="0.25">
      <c r="A207" s="76">
        <v>206</v>
      </c>
      <c r="B207" s="2" t="s">
        <v>520</v>
      </c>
      <c r="C207" s="95">
        <v>42949</v>
      </c>
      <c r="D207" s="95">
        <v>42949</v>
      </c>
      <c r="E207" s="86">
        <f t="shared" ref="E207" si="61">NETWORKDAYS(C207,D207)</f>
        <v>1</v>
      </c>
      <c r="F207" s="5" t="s">
        <v>26</v>
      </c>
      <c r="G207" s="5" t="s">
        <v>7</v>
      </c>
      <c r="H207" s="5" t="s">
        <v>13</v>
      </c>
      <c r="I207" s="5" t="s">
        <v>14</v>
      </c>
      <c r="J207" s="2" t="s">
        <v>522</v>
      </c>
      <c r="K207" s="1" t="s">
        <v>38</v>
      </c>
      <c r="L207" s="70" t="s">
        <v>523</v>
      </c>
      <c r="M207" s="3" t="s">
        <v>29</v>
      </c>
      <c r="N207" s="79">
        <f t="shared" ref="N207" si="62">WEEKNUM(C207,1)</f>
        <v>31</v>
      </c>
    </row>
    <row r="208" spans="1:14" x14ac:dyDescent="0.25">
      <c r="A208" s="76">
        <v>207</v>
      </c>
      <c r="B208" s="14" t="s">
        <v>153</v>
      </c>
      <c r="C208" s="95">
        <v>42950</v>
      </c>
      <c r="D208" s="95">
        <v>42950</v>
      </c>
      <c r="E208" s="86">
        <f t="shared" si="57"/>
        <v>1</v>
      </c>
      <c r="F208" s="5" t="s">
        <v>26</v>
      </c>
      <c r="G208" s="5" t="s">
        <v>7</v>
      </c>
      <c r="H208" s="5" t="s">
        <v>13</v>
      </c>
      <c r="I208" s="5" t="s">
        <v>14</v>
      </c>
      <c r="J208" s="14" t="s">
        <v>367</v>
      </c>
      <c r="K208" s="1" t="s">
        <v>37</v>
      </c>
      <c r="L208" s="70" t="s">
        <v>78</v>
      </c>
      <c r="M208" s="3" t="s">
        <v>29</v>
      </c>
      <c r="N208" s="79">
        <f t="shared" si="58"/>
        <v>31</v>
      </c>
    </row>
    <row r="209" spans="1:14" x14ac:dyDescent="0.25">
      <c r="A209" s="77">
        <v>208</v>
      </c>
      <c r="B209" s="14" t="s">
        <v>153</v>
      </c>
      <c r="C209" s="95">
        <v>42954</v>
      </c>
      <c r="D209" s="95">
        <v>42954</v>
      </c>
      <c r="E209" s="86">
        <f t="shared" ref="E209:E212" si="63">NETWORKDAYS(C209,D209)</f>
        <v>1</v>
      </c>
      <c r="F209" s="5" t="s">
        <v>26</v>
      </c>
      <c r="G209" s="5" t="s">
        <v>7</v>
      </c>
      <c r="H209" s="5" t="s">
        <v>13</v>
      </c>
      <c r="I209" s="5" t="s">
        <v>14</v>
      </c>
      <c r="J209" s="14" t="s">
        <v>367</v>
      </c>
      <c r="K209" s="1" t="s">
        <v>37</v>
      </c>
      <c r="L209" s="70" t="s">
        <v>78</v>
      </c>
      <c r="M209" s="3" t="s">
        <v>29</v>
      </c>
      <c r="N209" s="79">
        <f t="shared" ref="N209:N216" si="64">WEEKNUM(C209,1)</f>
        <v>32</v>
      </c>
    </row>
    <row r="210" spans="1:14" x14ac:dyDescent="0.25">
      <c r="A210" s="76">
        <v>209</v>
      </c>
      <c r="B210" s="14" t="s">
        <v>153</v>
      </c>
      <c r="C210" s="95">
        <v>42955</v>
      </c>
      <c r="D210" s="95">
        <v>42955</v>
      </c>
      <c r="E210" s="86">
        <f t="shared" si="63"/>
        <v>1</v>
      </c>
      <c r="F210" s="5" t="s">
        <v>26</v>
      </c>
      <c r="G210" s="5" t="s">
        <v>7</v>
      </c>
      <c r="H210" s="5" t="s">
        <v>13</v>
      </c>
      <c r="I210" s="5" t="s">
        <v>14</v>
      </c>
      <c r="J210" s="14" t="s">
        <v>367</v>
      </c>
      <c r="K210" s="1" t="s">
        <v>37</v>
      </c>
      <c r="L210" s="70" t="s">
        <v>78</v>
      </c>
      <c r="M210" s="3" t="s">
        <v>29</v>
      </c>
      <c r="N210" s="79">
        <f t="shared" si="64"/>
        <v>32</v>
      </c>
    </row>
    <row r="211" spans="1:14" x14ac:dyDescent="0.25">
      <c r="A211" s="76">
        <v>210</v>
      </c>
      <c r="B211" s="14" t="s">
        <v>401</v>
      </c>
      <c r="C211" s="95">
        <v>42955</v>
      </c>
      <c r="D211" s="95">
        <v>42955</v>
      </c>
      <c r="E211" s="86">
        <f>NETWORKDAYS(C211,D211)</f>
        <v>1</v>
      </c>
      <c r="F211" s="5" t="s">
        <v>26</v>
      </c>
      <c r="G211" s="5" t="s">
        <v>7</v>
      </c>
      <c r="H211" s="5" t="s">
        <v>13</v>
      </c>
      <c r="I211" s="5" t="s">
        <v>14</v>
      </c>
      <c r="J211" s="14" t="s">
        <v>433</v>
      </c>
      <c r="K211" s="1" t="s">
        <v>37</v>
      </c>
      <c r="L211" s="70" t="s">
        <v>78</v>
      </c>
      <c r="M211" s="3" t="s">
        <v>29</v>
      </c>
      <c r="N211" s="79">
        <f>WEEKNUM(C211,1)</f>
        <v>32</v>
      </c>
    </row>
    <row r="212" spans="1:14" x14ac:dyDescent="0.25">
      <c r="A212" s="77">
        <v>211</v>
      </c>
      <c r="B212" s="14" t="s">
        <v>153</v>
      </c>
      <c r="C212" s="95">
        <v>42956</v>
      </c>
      <c r="D212" s="95">
        <v>42956</v>
      </c>
      <c r="E212" s="86">
        <f t="shared" si="63"/>
        <v>1</v>
      </c>
      <c r="F212" s="5" t="s">
        <v>26</v>
      </c>
      <c r="G212" s="5" t="s">
        <v>7</v>
      </c>
      <c r="H212" s="5" t="s">
        <v>13</v>
      </c>
      <c r="I212" s="5" t="s">
        <v>14</v>
      </c>
      <c r="J212" s="14" t="s">
        <v>367</v>
      </c>
      <c r="K212" s="1" t="s">
        <v>37</v>
      </c>
      <c r="L212" s="70" t="s">
        <v>78</v>
      </c>
      <c r="M212" s="3" t="s">
        <v>29</v>
      </c>
      <c r="N212" s="79">
        <f t="shared" si="64"/>
        <v>32</v>
      </c>
    </row>
    <row r="213" spans="1:14" x14ac:dyDescent="0.25">
      <c r="A213" s="76">
        <v>212</v>
      </c>
      <c r="B213" s="14" t="s">
        <v>153</v>
      </c>
      <c r="C213" s="95">
        <v>42957</v>
      </c>
      <c r="D213" s="95">
        <v>42957</v>
      </c>
      <c r="E213" s="86">
        <f t="shared" ref="E213" si="65">NETWORKDAYS(C213,D213)</f>
        <v>1</v>
      </c>
      <c r="F213" s="5" t="s">
        <v>26</v>
      </c>
      <c r="G213" s="5" t="s">
        <v>7</v>
      </c>
      <c r="H213" s="5" t="s">
        <v>13</v>
      </c>
      <c r="I213" s="5" t="s">
        <v>14</v>
      </c>
      <c r="J213" s="14" t="s">
        <v>367</v>
      </c>
      <c r="K213" s="1" t="s">
        <v>37</v>
      </c>
      <c r="L213" s="70" t="s">
        <v>78</v>
      </c>
      <c r="M213" s="3" t="s">
        <v>29</v>
      </c>
      <c r="N213" s="79">
        <f t="shared" si="64"/>
        <v>32</v>
      </c>
    </row>
    <row r="214" spans="1:14" x14ac:dyDescent="0.25">
      <c r="A214" s="76">
        <v>213</v>
      </c>
      <c r="B214" s="14" t="s">
        <v>484</v>
      </c>
      <c r="C214" s="95">
        <v>42957</v>
      </c>
      <c r="D214" s="95">
        <v>42957</v>
      </c>
      <c r="E214" s="86">
        <f>NETWORKDAYS(C214,D214)</f>
        <v>1</v>
      </c>
      <c r="F214" s="5" t="s">
        <v>26</v>
      </c>
      <c r="G214" s="5" t="s">
        <v>7</v>
      </c>
      <c r="H214" s="5" t="s">
        <v>13</v>
      </c>
      <c r="I214" s="5" t="s">
        <v>14</v>
      </c>
      <c r="J214" s="14" t="s">
        <v>485</v>
      </c>
      <c r="K214" s="1" t="s">
        <v>37</v>
      </c>
      <c r="L214" s="70" t="s">
        <v>78</v>
      </c>
      <c r="M214" s="3" t="s">
        <v>29</v>
      </c>
      <c r="N214" s="79">
        <f>WEEKNUM(C214,1)</f>
        <v>32</v>
      </c>
    </row>
    <row r="215" spans="1:14" x14ac:dyDescent="0.25">
      <c r="A215" s="77">
        <v>214</v>
      </c>
      <c r="B215" s="14" t="s">
        <v>153</v>
      </c>
      <c r="C215" s="95">
        <v>42958</v>
      </c>
      <c r="D215" s="95">
        <v>42958</v>
      </c>
      <c r="E215" s="86">
        <f t="shared" ref="E215:E218" si="66">NETWORKDAYS(C215,D215)</f>
        <v>1</v>
      </c>
      <c r="F215" s="5" t="s">
        <v>26</v>
      </c>
      <c r="G215" s="5" t="s">
        <v>7</v>
      </c>
      <c r="H215" s="5" t="s">
        <v>13</v>
      </c>
      <c r="I215" s="5" t="s">
        <v>14</v>
      </c>
      <c r="J215" s="14" t="s">
        <v>367</v>
      </c>
      <c r="K215" s="1" t="s">
        <v>37</v>
      </c>
      <c r="L215" s="70" t="s">
        <v>78</v>
      </c>
      <c r="M215" s="3" t="s">
        <v>29</v>
      </c>
      <c r="N215" s="79">
        <f t="shared" si="64"/>
        <v>32</v>
      </c>
    </row>
    <row r="216" spans="1:14" x14ac:dyDescent="0.25">
      <c r="A216" s="76">
        <v>215</v>
      </c>
      <c r="B216" s="14" t="s">
        <v>153</v>
      </c>
      <c r="C216" s="95">
        <v>42961</v>
      </c>
      <c r="D216" s="95">
        <v>42961</v>
      </c>
      <c r="E216" s="86">
        <f t="shared" si="66"/>
        <v>1</v>
      </c>
      <c r="F216" s="5" t="s">
        <v>26</v>
      </c>
      <c r="G216" s="5" t="s">
        <v>7</v>
      </c>
      <c r="H216" s="5" t="s">
        <v>13</v>
      </c>
      <c r="I216" s="5" t="s">
        <v>14</v>
      </c>
      <c r="J216" s="14" t="s">
        <v>367</v>
      </c>
      <c r="K216" s="1" t="s">
        <v>37</v>
      </c>
      <c r="L216" s="70" t="s">
        <v>78</v>
      </c>
      <c r="M216" s="3" t="s">
        <v>29</v>
      </c>
      <c r="N216" s="79">
        <f t="shared" si="64"/>
        <v>33</v>
      </c>
    </row>
    <row r="217" spans="1:14" x14ac:dyDescent="0.25">
      <c r="A217" s="76">
        <v>216</v>
      </c>
      <c r="B217" s="14" t="s">
        <v>401</v>
      </c>
      <c r="C217" s="95">
        <v>42961</v>
      </c>
      <c r="D217" s="95">
        <v>42961</v>
      </c>
      <c r="E217" s="86">
        <f>NETWORKDAYS(C217,D217)</f>
        <v>1</v>
      </c>
      <c r="F217" s="5" t="s">
        <v>26</v>
      </c>
      <c r="G217" s="5" t="s">
        <v>7</v>
      </c>
      <c r="H217" s="5" t="s">
        <v>13</v>
      </c>
      <c r="I217" s="5" t="s">
        <v>14</v>
      </c>
      <c r="J217" s="14" t="s">
        <v>485</v>
      </c>
      <c r="K217" s="1" t="s">
        <v>37</v>
      </c>
      <c r="L217" s="70" t="s">
        <v>78</v>
      </c>
      <c r="M217" s="3" t="s">
        <v>29</v>
      </c>
      <c r="N217" s="79">
        <f>WEEKNUM(C217,1)</f>
        <v>33</v>
      </c>
    </row>
    <row r="218" spans="1:14" x14ac:dyDescent="0.25">
      <c r="A218" s="77">
        <v>217</v>
      </c>
      <c r="B218" s="14" t="s">
        <v>153</v>
      </c>
      <c r="C218" s="95">
        <v>42962</v>
      </c>
      <c r="D218" s="95">
        <v>42962</v>
      </c>
      <c r="E218" s="86">
        <f t="shared" si="66"/>
        <v>1</v>
      </c>
      <c r="F218" s="5" t="s">
        <v>26</v>
      </c>
      <c r="G218" s="5" t="s">
        <v>7</v>
      </c>
      <c r="H218" s="5" t="s">
        <v>13</v>
      </c>
      <c r="I218" s="5" t="s">
        <v>14</v>
      </c>
      <c r="J218" s="14" t="s">
        <v>367</v>
      </c>
      <c r="K218" s="1" t="s">
        <v>37</v>
      </c>
      <c r="L218" s="70" t="s">
        <v>78</v>
      </c>
      <c r="M218" s="3" t="s">
        <v>29</v>
      </c>
      <c r="N218" s="79">
        <f t="shared" ref="N218" si="67">WEEKNUM(C218,1)</f>
        <v>33</v>
      </c>
    </row>
    <row r="219" spans="1:14" x14ac:dyDescent="0.25">
      <c r="A219" s="76">
        <v>218</v>
      </c>
      <c r="B219" s="14" t="s">
        <v>153</v>
      </c>
      <c r="C219" s="95">
        <v>42963</v>
      </c>
      <c r="D219" s="95">
        <v>42963</v>
      </c>
      <c r="E219" s="86">
        <f>NETWORKDAYS(C219,D219)</f>
        <v>1</v>
      </c>
      <c r="F219" s="5" t="s">
        <v>26</v>
      </c>
      <c r="G219" s="5" t="s">
        <v>7</v>
      </c>
      <c r="H219" s="5" t="s">
        <v>13</v>
      </c>
      <c r="I219" s="5" t="s">
        <v>14</v>
      </c>
      <c r="J219" s="14" t="s">
        <v>367</v>
      </c>
      <c r="K219" s="1" t="s">
        <v>37</v>
      </c>
      <c r="L219" s="70" t="s">
        <v>78</v>
      </c>
      <c r="M219" s="3" t="s">
        <v>29</v>
      </c>
      <c r="N219" s="79">
        <f>WEEKNUM(C219,1)</f>
        <v>33</v>
      </c>
    </row>
    <row r="220" spans="1:14" x14ac:dyDescent="0.25">
      <c r="A220" s="76">
        <v>219</v>
      </c>
      <c r="B220" s="14" t="s">
        <v>153</v>
      </c>
      <c r="C220" s="95">
        <v>42964</v>
      </c>
      <c r="D220" s="95">
        <v>42964</v>
      </c>
      <c r="E220" s="86">
        <f>NETWORKDAYS(C220,D220)</f>
        <v>1</v>
      </c>
      <c r="F220" s="5" t="s">
        <v>26</v>
      </c>
      <c r="G220" s="5" t="s">
        <v>7</v>
      </c>
      <c r="H220" s="5" t="s">
        <v>13</v>
      </c>
      <c r="I220" s="5" t="s">
        <v>14</v>
      </c>
      <c r="J220" s="14" t="s">
        <v>367</v>
      </c>
      <c r="K220" s="1" t="s">
        <v>37</v>
      </c>
      <c r="L220" s="70" t="s">
        <v>78</v>
      </c>
      <c r="M220" s="3" t="s">
        <v>29</v>
      </c>
      <c r="N220" s="79">
        <f>WEEKNUM(C220,1)</f>
        <v>33</v>
      </c>
    </row>
    <row r="221" spans="1:14" x14ac:dyDescent="0.25">
      <c r="A221" s="77">
        <v>220</v>
      </c>
      <c r="B221" s="14" t="s">
        <v>491</v>
      </c>
      <c r="C221" s="95">
        <v>42964</v>
      </c>
      <c r="D221" s="95">
        <v>42964</v>
      </c>
      <c r="E221" s="86">
        <f>NETWORKDAYS(C221,D221)</f>
        <v>1</v>
      </c>
      <c r="F221" s="5" t="s">
        <v>26</v>
      </c>
      <c r="G221" s="5" t="s">
        <v>7</v>
      </c>
      <c r="H221" s="5" t="s">
        <v>13</v>
      </c>
      <c r="I221" s="2" t="s">
        <v>14</v>
      </c>
      <c r="J221" s="2" t="s">
        <v>515</v>
      </c>
      <c r="K221" s="1" t="s">
        <v>37</v>
      </c>
      <c r="L221" s="70" t="s">
        <v>78</v>
      </c>
      <c r="M221" s="3" t="s">
        <v>29</v>
      </c>
      <c r="N221" s="79">
        <f>WEEKNUM(C221,1)</f>
        <v>33</v>
      </c>
    </row>
    <row r="222" spans="1:14" x14ac:dyDescent="0.25">
      <c r="A222" s="76">
        <v>221</v>
      </c>
      <c r="B222" s="14" t="s">
        <v>153</v>
      </c>
      <c r="C222" s="95">
        <v>42965</v>
      </c>
      <c r="D222" s="95">
        <v>42965</v>
      </c>
      <c r="E222" s="86">
        <f>NETWORKDAYS(C222,D222)</f>
        <v>1</v>
      </c>
      <c r="F222" s="5" t="s">
        <v>26</v>
      </c>
      <c r="G222" s="5" t="s">
        <v>7</v>
      </c>
      <c r="H222" s="5" t="s">
        <v>13</v>
      </c>
      <c r="I222" s="5" t="s">
        <v>14</v>
      </c>
      <c r="J222" s="2" t="s">
        <v>512</v>
      </c>
      <c r="K222" s="1" t="s">
        <v>37</v>
      </c>
      <c r="L222" s="70" t="s">
        <v>78</v>
      </c>
      <c r="M222" s="3" t="s">
        <v>29</v>
      </c>
      <c r="N222" s="79">
        <f>WEEKNUM(C222,1)</f>
        <v>33</v>
      </c>
    </row>
    <row r="223" spans="1:14" x14ac:dyDescent="0.25">
      <c r="A223" s="76">
        <v>222</v>
      </c>
      <c r="B223" s="14" t="s">
        <v>491</v>
      </c>
      <c r="C223" s="95">
        <v>42968</v>
      </c>
      <c r="D223" s="95">
        <v>42968</v>
      </c>
      <c r="E223" s="86">
        <f t="shared" ref="E223:E229" si="68">NETWORKDAYS(C223,D223)</f>
        <v>1</v>
      </c>
      <c r="F223" s="5" t="s">
        <v>26</v>
      </c>
      <c r="G223" s="5" t="s">
        <v>7</v>
      </c>
      <c r="H223" s="5" t="s">
        <v>13</v>
      </c>
      <c r="I223" s="2" t="s">
        <v>14</v>
      </c>
      <c r="J223" s="2" t="s">
        <v>515</v>
      </c>
      <c r="K223" s="1" t="s">
        <v>37</v>
      </c>
      <c r="L223" s="70" t="s">
        <v>78</v>
      </c>
      <c r="M223" s="3" t="s">
        <v>29</v>
      </c>
      <c r="N223" s="79">
        <f t="shared" ref="N223:N229" si="69">WEEKNUM(C223,1)</f>
        <v>34</v>
      </c>
    </row>
    <row r="224" spans="1:14" x14ac:dyDescent="0.25">
      <c r="A224" s="77">
        <v>223</v>
      </c>
      <c r="B224" s="14" t="s">
        <v>153</v>
      </c>
      <c r="C224" s="95">
        <v>42968</v>
      </c>
      <c r="D224" s="95">
        <v>42968</v>
      </c>
      <c r="E224" s="86">
        <f t="shared" si="68"/>
        <v>1</v>
      </c>
      <c r="F224" s="5" t="s">
        <v>26</v>
      </c>
      <c r="G224" s="5" t="s">
        <v>7</v>
      </c>
      <c r="H224" s="5" t="s">
        <v>13</v>
      </c>
      <c r="I224" s="5" t="s">
        <v>14</v>
      </c>
      <c r="J224" s="14" t="s">
        <v>367</v>
      </c>
      <c r="K224" s="1" t="s">
        <v>37</v>
      </c>
      <c r="L224" s="70" t="s">
        <v>78</v>
      </c>
      <c r="M224" s="3" t="s">
        <v>29</v>
      </c>
      <c r="N224" s="79">
        <f t="shared" si="69"/>
        <v>34</v>
      </c>
    </row>
    <row r="225" spans="1:14" x14ac:dyDescent="0.25">
      <c r="A225" s="76">
        <v>224</v>
      </c>
      <c r="B225" s="14" t="s">
        <v>491</v>
      </c>
      <c r="C225" s="95">
        <v>42969</v>
      </c>
      <c r="D225" s="95">
        <v>42969</v>
      </c>
      <c r="E225" s="86">
        <f>NETWORKDAYS(C225,D225)</f>
        <v>1</v>
      </c>
      <c r="F225" s="5" t="s">
        <v>26</v>
      </c>
      <c r="G225" s="5" t="s">
        <v>7</v>
      </c>
      <c r="H225" s="5" t="s">
        <v>13</v>
      </c>
      <c r="I225" s="5" t="s">
        <v>14</v>
      </c>
      <c r="J225" s="14" t="s">
        <v>485</v>
      </c>
      <c r="K225" s="1" t="s">
        <v>37</v>
      </c>
      <c r="L225" s="70" t="s">
        <v>78</v>
      </c>
      <c r="M225" s="3" t="s">
        <v>29</v>
      </c>
      <c r="N225" s="79">
        <f>WEEKNUM(C225,1)</f>
        <v>34</v>
      </c>
    </row>
    <row r="226" spans="1:14" x14ac:dyDescent="0.25">
      <c r="A226" s="76">
        <v>225</v>
      </c>
      <c r="B226" s="14" t="s">
        <v>153</v>
      </c>
      <c r="C226" s="95">
        <v>42969</v>
      </c>
      <c r="D226" s="95">
        <v>42969</v>
      </c>
      <c r="E226" s="86">
        <f t="shared" si="68"/>
        <v>1</v>
      </c>
      <c r="F226" s="5" t="s">
        <v>26</v>
      </c>
      <c r="G226" s="5" t="s">
        <v>7</v>
      </c>
      <c r="H226" s="5" t="s">
        <v>13</v>
      </c>
      <c r="I226" s="5" t="s">
        <v>14</v>
      </c>
      <c r="J226" s="14" t="s">
        <v>367</v>
      </c>
      <c r="K226" s="1" t="s">
        <v>37</v>
      </c>
      <c r="L226" s="70" t="s">
        <v>78</v>
      </c>
      <c r="M226" s="3" t="s">
        <v>29</v>
      </c>
      <c r="N226" s="79">
        <f t="shared" si="69"/>
        <v>34</v>
      </c>
    </row>
    <row r="227" spans="1:14" x14ac:dyDescent="0.25">
      <c r="A227" s="77">
        <v>226</v>
      </c>
      <c r="B227" s="14" t="s">
        <v>153</v>
      </c>
      <c r="C227" s="95">
        <v>42970</v>
      </c>
      <c r="D227" s="95">
        <v>42970</v>
      </c>
      <c r="E227" s="86">
        <f t="shared" si="68"/>
        <v>1</v>
      </c>
      <c r="F227" s="5" t="s">
        <v>26</v>
      </c>
      <c r="G227" s="5" t="s">
        <v>7</v>
      </c>
      <c r="H227" s="5" t="s">
        <v>13</v>
      </c>
      <c r="I227" s="5" t="s">
        <v>14</v>
      </c>
      <c r="J227" s="14" t="s">
        <v>367</v>
      </c>
      <c r="K227" s="1" t="s">
        <v>37</v>
      </c>
      <c r="L227" s="70" t="s">
        <v>78</v>
      </c>
      <c r="M227" s="3" t="s">
        <v>29</v>
      </c>
      <c r="N227" s="79">
        <f t="shared" si="69"/>
        <v>34</v>
      </c>
    </row>
    <row r="228" spans="1:14" x14ac:dyDescent="0.25">
      <c r="A228" s="76">
        <v>227</v>
      </c>
      <c r="B228" s="14" t="s">
        <v>153</v>
      </c>
      <c r="C228" s="95">
        <v>42971</v>
      </c>
      <c r="D228" s="95">
        <v>42971</v>
      </c>
      <c r="E228" s="86">
        <f t="shared" si="68"/>
        <v>1</v>
      </c>
      <c r="F228" s="5" t="s">
        <v>26</v>
      </c>
      <c r="G228" s="5" t="s">
        <v>7</v>
      </c>
      <c r="H228" s="5" t="s">
        <v>13</v>
      </c>
      <c r="I228" s="5" t="s">
        <v>14</v>
      </c>
      <c r="J228" s="14" t="s">
        <v>367</v>
      </c>
      <c r="K228" s="1" t="s">
        <v>37</v>
      </c>
      <c r="L228" s="70" t="s">
        <v>78</v>
      </c>
      <c r="M228" s="3" t="s">
        <v>29</v>
      </c>
      <c r="N228" s="79">
        <f t="shared" si="69"/>
        <v>34</v>
      </c>
    </row>
    <row r="229" spans="1:14" x14ac:dyDescent="0.25">
      <c r="A229" s="76">
        <v>228</v>
      </c>
      <c r="B229" s="14" t="s">
        <v>153</v>
      </c>
      <c r="C229" s="95">
        <v>42972</v>
      </c>
      <c r="D229" s="95">
        <v>42972</v>
      </c>
      <c r="E229" s="86">
        <f t="shared" si="68"/>
        <v>1</v>
      </c>
      <c r="F229" s="5" t="s">
        <v>26</v>
      </c>
      <c r="G229" s="5" t="s">
        <v>7</v>
      </c>
      <c r="H229" s="5" t="s">
        <v>13</v>
      </c>
      <c r="I229" s="5" t="s">
        <v>14</v>
      </c>
      <c r="J229" s="14" t="s">
        <v>367</v>
      </c>
      <c r="K229" s="1" t="s">
        <v>37</v>
      </c>
      <c r="L229" s="70" t="s">
        <v>78</v>
      </c>
      <c r="M229" s="3" t="s">
        <v>29</v>
      </c>
      <c r="N229" s="79">
        <f t="shared" si="69"/>
        <v>34</v>
      </c>
    </row>
    <row r="230" spans="1:14" x14ac:dyDescent="0.25">
      <c r="A230" s="77">
        <v>229</v>
      </c>
      <c r="B230" s="14" t="s">
        <v>448</v>
      </c>
      <c r="C230" s="95">
        <v>42972</v>
      </c>
      <c r="D230" s="95">
        <v>42972</v>
      </c>
      <c r="E230" s="86">
        <f t="shared" ref="E230:E232" si="70">NETWORKDAYS(C230,D230)</f>
        <v>1</v>
      </c>
      <c r="F230" s="5" t="s">
        <v>26</v>
      </c>
      <c r="G230" s="5" t="s">
        <v>7</v>
      </c>
      <c r="H230" s="5" t="s">
        <v>13</v>
      </c>
      <c r="I230" s="5" t="s">
        <v>14</v>
      </c>
      <c r="J230" s="14" t="s">
        <v>29</v>
      </c>
      <c r="K230" s="1" t="s">
        <v>37</v>
      </c>
      <c r="L230" s="70" t="s">
        <v>78</v>
      </c>
      <c r="M230" s="3" t="s">
        <v>29</v>
      </c>
      <c r="N230" s="79">
        <f t="shared" ref="N230:N232" si="71">WEEKNUM(C230,1)</f>
        <v>34</v>
      </c>
    </row>
    <row r="231" spans="1:14" x14ac:dyDescent="0.25">
      <c r="A231" s="77">
        <v>230</v>
      </c>
      <c r="B231" s="14" t="s">
        <v>153</v>
      </c>
      <c r="C231" s="95">
        <v>42975</v>
      </c>
      <c r="D231" s="95">
        <v>42975</v>
      </c>
      <c r="E231" s="86">
        <f t="shared" si="70"/>
        <v>1</v>
      </c>
      <c r="F231" s="5" t="s">
        <v>26</v>
      </c>
      <c r="G231" s="5" t="s">
        <v>7</v>
      </c>
      <c r="H231" s="5" t="s">
        <v>13</v>
      </c>
      <c r="I231" s="5" t="s">
        <v>14</v>
      </c>
      <c r="J231" s="14" t="s">
        <v>367</v>
      </c>
      <c r="K231" s="1" t="s">
        <v>37</v>
      </c>
      <c r="L231" s="70" t="s">
        <v>78</v>
      </c>
      <c r="M231" s="3" t="s">
        <v>29</v>
      </c>
      <c r="N231" s="79">
        <f t="shared" si="71"/>
        <v>35</v>
      </c>
    </row>
    <row r="232" spans="1:14" x14ac:dyDescent="0.25">
      <c r="A232" s="76">
        <v>231</v>
      </c>
      <c r="B232" s="14" t="s">
        <v>153</v>
      </c>
      <c r="C232" s="95">
        <v>42976</v>
      </c>
      <c r="D232" s="95">
        <v>42976</v>
      </c>
      <c r="E232" s="86">
        <f t="shared" si="70"/>
        <v>1</v>
      </c>
      <c r="F232" s="5" t="s">
        <v>26</v>
      </c>
      <c r="G232" s="5" t="s">
        <v>7</v>
      </c>
      <c r="H232" s="5" t="s">
        <v>13</v>
      </c>
      <c r="I232" s="5" t="s">
        <v>14</v>
      </c>
      <c r="J232" s="14" t="s">
        <v>367</v>
      </c>
      <c r="K232" s="1" t="s">
        <v>37</v>
      </c>
      <c r="L232" s="70" t="s">
        <v>78</v>
      </c>
      <c r="M232" s="3" t="s">
        <v>29</v>
      </c>
      <c r="N232" s="79">
        <f t="shared" si="71"/>
        <v>35</v>
      </c>
    </row>
    <row r="233" spans="1:14" x14ac:dyDescent="0.25">
      <c r="A233" s="76">
        <v>232</v>
      </c>
      <c r="B233" s="14" t="s">
        <v>153</v>
      </c>
      <c r="C233" s="95">
        <v>42977</v>
      </c>
      <c r="D233" s="95">
        <v>42977</v>
      </c>
      <c r="E233" s="86">
        <f t="shared" ref="E233" si="72">NETWORKDAYS(C233,D233)</f>
        <v>1</v>
      </c>
      <c r="F233" s="5" t="s">
        <v>26</v>
      </c>
      <c r="G233" s="5" t="s">
        <v>7</v>
      </c>
      <c r="H233" s="5" t="s">
        <v>13</v>
      </c>
      <c r="I233" s="5" t="s">
        <v>14</v>
      </c>
      <c r="J233" s="14" t="s">
        <v>367</v>
      </c>
      <c r="K233" s="1" t="s">
        <v>37</v>
      </c>
      <c r="L233" s="70" t="s">
        <v>78</v>
      </c>
      <c r="M233" s="3" t="s">
        <v>29</v>
      </c>
      <c r="N233" s="79">
        <f t="shared" ref="N233:N234" si="73">WEEKNUM(C233,1)</f>
        <v>35</v>
      </c>
    </row>
    <row r="234" spans="1:14" x14ac:dyDescent="0.25">
      <c r="A234" s="77">
        <v>233</v>
      </c>
      <c r="B234" s="14" t="s">
        <v>506</v>
      </c>
      <c r="C234" s="95">
        <v>42977</v>
      </c>
      <c r="D234" s="95">
        <v>42977</v>
      </c>
      <c r="E234" s="86">
        <f t="shared" ref="E234:E236" si="74">NETWORKDAYS(C234,D234)</f>
        <v>1</v>
      </c>
      <c r="F234" s="5" t="s">
        <v>26</v>
      </c>
      <c r="G234" s="5" t="s">
        <v>7</v>
      </c>
      <c r="H234" s="5" t="s">
        <v>13</v>
      </c>
      <c r="I234" s="5" t="s">
        <v>14</v>
      </c>
      <c r="J234" s="2" t="s">
        <v>29</v>
      </c>
      <c r="K234" s="1" t="s">
        <v>37</v>
      </c>
      <c r="L234" s="70" t="s">
        <v>78</v>
      </c>
      <c r="M234" s="3" t="s">
        <v>29</v>
      </c>
      <c r="N234" s="79">
        <f t="shared" si="73"/>
        <v>35</v>
      </c>
    </row>
    <row r="235" spans="1:14" x14ac:dyDescent="0.25">
      <c r="A235" s="77">
        <v>234</v>
      </c>
      <c r="B235" s="14" t="s">
        <v>153</v>
      </c>
      <c r="C235" s="95">
        <v>42978</v>
      </c>
      <c r="D235" s="95">
        <v>42978</v>
      </c>
      <c r="E235" s="86">
        <f t="shared" si="74"/>
        <v>1</v>
      </c>
      <c r="F235" s="5" t="s">
        <v>26</v>
      </c>
      <c r="G235" s="5" t="s">
        <v>7</v>
      </c>
      <c r="H235" s="5" t="s">
        <v>13</v>
      </c>
      <c r="I235" s="5" t="s">
        <v>14</v>
      </c>
      <c r="J235" s="14" t="s">
        <v>367</v>
      </c>
      <c r="K235" s="1" t="s">
        <v>37</v>
      </c>
      <c r="L235" s="70" t="s">
        <v>78</v>
      </c>
      <c r="M235" s="3" t="s">
        <v>29</v>
      </c>
      <c r="N235" s="79">
        <f t="shared" ref="N235:N236" si="75">WEEKNUM(C235,1)</f>
        <v>35</v>
      </c>
    </row>
    <row r="236" spans="1:14" x14ac:dyDescent="0.25">
      <c r="A236" s="76">
        <v>235</v>
      </c>
      <c r="B236" s="14" t="s">
        <v>448</v>
      </c>
      <c r="C236" s="95">
        <v>42978</v>
      </c>
      <c r="D236" s="95">
        <v>42978</v>
      </c>
      <c r="E236" s="86">
        <f t="shared" si="74"/>
        <v>1</v>
      </c>
      <c r="F236" s="5" t="s">
        <v>26</v>
      </c>
      <c r="G236" s="5" t="s">
        <v>7</v>
      </c>
      <c r="H236" s="5" t="s">
        <v>13</v>
      </c>
      <c r="I236" s="5" t="s">
        <v>14</v>
      </c>
      <c r="J236" s="14" t="s">
        <v>29</v>
      </c>
      <c r="K236" s="1" t="s">
        <v>37</v>
      </c>
      <c r="L236" s="70" t="s">
        <v>78</v>
      </c>
      <c r="M236" s="3" t="s">
        <v>29</v>
      </c>
      <c r="N236" s="79">
        <f t="shared" si="75"/>
        <v>35</v>
      </c>
    </row>
    <row r="237" spans="1:14" x14ac:dyDescent="0.25">
      <c r="A237" s="76">
        <v>236</v>
      </c>
      <c r="B237" s="14" t="s">
        <v>153</v>
      </c>
      <c r="C237" s="95">
        <v>42979</v>
      </c>
      <c r="D237" s="95">
        <v>42979</v>
      </c>
      <c r="E237" s="86">
        <f t="shared" ref="E237:E243" si="76">NETWORKDAYS(C237,D237)</f>
        <v>1</v>
      </c>
      <c r="F237" s="5" t="s">
        <v>26</v>
      </c>
      <c r="G237" s="5" t="s">
        <v>7</v>
      </c>
      <c r="H237" s="5" t="s">
        <v>13</v>
      </c>
      <c r="I237" s="5" t="s">
        <v>14</v>
      </c>
      <c r="J237" s="14" t="s">
        <v>367</v>
      </c>
      <c r="K237" s="1" t="s">
        <v>37</v>
      </c>
      <c r="L237" s="70" t="s">
        <v>78</v>
      </c>
      <c r="M237" s="3" t="s">
        <v>29</v>
      </c>
      <c r="N237" s="79">
        <f>WEEKNUM(C237,1)</f>
        <v>35</v>
      </c>
    </row>
    <row r="238" spans="1:14" x14ac:dyDescent="0.25">
      <c r="A238" s="77">
        <v>237</v>
      </c>
      <c r="B238" s="14" t="s">
        <v>153</v>
      </c>
      <c r="C238" s="95">
        <v>42982</v>
      </c>
      <c r="D238" s="95">
        <v>42982</v>
      </c>
      <c r="E238" s="86">
        <f t="shared" si="76"/>
        <v>1</v>
      </c>
      <c r="F238" s="5" t="s">
        <v>26</v>
      </c>
      <c r="G238" s="5" t="s">
        <v>7</v>
      </c>
      <c r="H238" s="5" t="s">
        <v>13</v>
      </c>
      <c r="I238" s="5" t="s">
        <v>14</v>
      </c>
      <c r="J238" s="14" t="s">
        <v>367</v>
      </c>
      <c r="K238" s="1" t="s">
        <v>37</v>
      </c>
      <c r="L238" s="70" t="s">
        <v>78</v>
      </c>
      <c r="M238" s="3" t="s">
        <v>29</v>
      </c>
      <c r="N238" s="79">
        <f t="shared" ref="N238:N243" si="77">WEEKNUM(C238,1)</f>
        <v>36</v>
      </c>
    </row>
    <row r="239" spans="1:14" x14ac:dyDescent="0.25">
      <c r="A239" s="77">
        <v>238</v>
      </c>
      <c r="B239" s="2" t="s">
        <v>511</v>
      </c>
      <c r="C239" s="95">
        <v>42983</v>
      </c>
      <c r="D239" s="95">
        <v>42983</v>
      </c>
      <c r="E239" s="86">
        <f t="shared" ref="E239" si="78">NETWORKDAYS(C239,D239)</f>
        <v>1</v>
      </c>
      <c r="F239" s="5" t="s">
        <v>26</v>
      </c>
      <c r="G239" s="5" t="s">
        <v>7</v>
      </c>
      <c r="H239" s="5" t="s">
        <v>13</v>
      </c>
      <c r="I239" s="5" t="s">
        <v>14</v>
      </c>
      <c r="J239" s="2" t="s">
        <v>485</v>
      </c>
      <c r="K239" s="1" t="s">
        <v>37</v>
      </c>
      <c r="L239" s="70" t="s">
        <v>360</v>
      </c>
      <c r="M239" s="3" t="s">
        <v>29</v>
      </c>
      <c r="N239" s="79">
        <f t="shared" ref="N239" si="79">WEEKNUM(C239,1)</f>
        <v>36</v>
      </c>
    </row>
    <row r="240" spans="1:14" x14ac:dyDescent="0.25">
      <c r="A240" s="76">
        <v>239</v>
      </c>
      <c r="B240" s="14" t="s">
        <v>153</v>
      </c>
      <c r="C240" s="95">
        <v>42983</v>
      </c>
      <c r="D240" s="95">
        <v>42983</v>
      </c>
      <c r="E240" s="86">
        <f t="shared" si="76"/>
        <v>1</v>
      </c>
      <c r="F240" s="5" t="s">
        <v>26</v>
      </c>
      <c r="G240" s="5" t="s">
        <v>7</v>
      </c>
      <c r="H240" s="5" t="s">
        <v>13</v>
      </c>
      <c r="I240" s="5" t="s">
        <v>14</v>
      </c>
      <c r="J240" s="14" t="s">
        <v>367</v>
      </c>
      <c r="K240" s="1" t="s">
        <v>37</v>
      </c>
      <c r="L240" s="70" t="s">
        <v>78</v>
      </c>
      <c r="M240" s="3" t="s">
        <v>29</v>
      </c>
      <c r="N240" s="79">
        <f t="shared" si="77"/>
        <v>36</v>
      </c>
    </row>
    <row r="241" spans="1:14" x14ac:dyDescent="0.25">
      <c r="A241" s="76">
        <v>240</v>
      </c>
      <c r="B241" s="2" t="s">
        <v>511</v>
      </c>
      <c r="C241" s="95">
        <v>42984</v>
      </c>
      <c r="D241" s="95">
        <v>42984</v>
      </c>
      <c r="E241" s="86">
        <f t="shared" ref="E241" si="80">NETWORKDAYS(C241,D241)</f>
        <v>1</v>
      </c>
      <c r="F241" s="5" t="s">
        <v>26</v>
      </c>
      <c r="G241" s="5" t="s">
        <v>7</v>
      </c>
      <c r="H241" s="5" t="s">
        <v>13</v>
      </c>
      <c r="I241" s="5" t="s">
        <v>14</v>
      </c>
      <c r="J241" s="2" t="s">
        <v>485</v>
      </c>
      <c r="K241" s="1" t="s">
        <v>37</v>
      </c>
      <c r="L241" s="70" t="s">
        <v>360</v>
      </c>
      <c r="M241" s="3" t="s">
        <v>29</v>
      </c>
      <c r="N241" s="79">
        <f t="shared" ref="N241" si="81">WEEKNUM(C241,1)</f>
        <v>36</v>
      </c>
    </row>
    <row r="242" spans="1:14" x14ac:dyDescent="0.25">
      <c r="A242" s="77">
        <v>241</v>
      </c>
      <c r="B242" s="14" t="s">
        <v>153</v>
      </c>
      <c r="C242" s="95">
        <v>42984</v>
      </c>
      <c r="D242" s="95">
        <v>42984</v>
      </c>
      <c r="E242" s="86">
        <f t="shared" si="76"/>
        <v>1</v>
      </c>
      <c r="F242" s="5" t="s">
        <v>26</v>
      </c>
      <c r="G242" s="5" t="s">
        <v>7</v>
      </c>
      <c r="H242" s="5" t="s">
        <v>13</v>
      </c>
      <c r="I242" s="5" t="s">
        <v>14</v>
      </c>
      <c r="J242" s="14" t="s">
        <v>367</v>
      </c>
      <c r="K242" s="1" t="s">
        <v>37</v>
      </c>
      <c r="L242" s="70" t="s">
        <v>78</v>
      </c>
      <c r="M242" s="3" t="s">
        <v>29</v>
      </c>
      <c r="N242" s="79">
        <f t="shared" si="77"/>
        <v>36</v>
      </c>
    </row>
    <row r="243" spans="1:14" x14ac:dyDescent="0.25">
      <c r="A243" s="77">
        <v>242</v>
      </c>
      <c r="B243" s="2" t="s">
        <v>511</v>
      </c>
      <c r="C243" s="95">
        <v>42985</v>
      </c>
      <c r="D243" s="95">
        <v>42985</v>
      </c>
      <c r="E243" s="86">
        <f t="shared" si="76"/>
        <v>1</v>
      </c>
      <c r="F243" s="5" t="s">
        <v>26</v>
      </c>
      <c r="G243" s="5" t="s">
        <v>7</v>
      </c>
      <c r="H243" s="5" t="s">
        <v>13</v>
      </c>
      <c r="I243" s="5" t="s">
        <v>14</v>
      </c>
      <c r="J243" s="2" t="s">
        <v>485</v>
      </c>
      <c r="K243" s="1" t="s">
        <v>37</v>
      </c>
      <c r="L243" s="70" t="s">
        <v>360</v>
      </c>
      <c r="M243" s="3" t="s">
        <v>29</v>
      </c>
      <c r="N243" s="79">
        <f t="shared" si="77"/>
        <v>36</v>
      </c>
    </row>
    <row r="244" spans="1:14" x14ac:dyDescent="0.25">
      <c r="A244" s="76">
        <v>243</v>
      </c>
      <c r="B244" s="14" t="s">
        <v>153</v>
      </c>
      <c r="C244" s="95">
        <v>42985</v>
      </c>
      <c r="D244" s="95">
        <v>42985</v>
      </c>
      <c r="E244" s="86">
        <f t="shared" ref="E244:E249" si="82">NETWORKDAYS(C244,D244)</f>
        <v>1</v>
      </c>
      <c r="F244" s="5" t="s">
        <v>26</v>
      </c>
      <c r="G244" s="5" t="s">
        <v>7</v>
      </c>
      <c r="H244" s="5" t="s">
        <v>13</v>
      </c>
      <c r="I244" s="5" t="s">
        <v>14</v>
      </c>
      <c r="J244" s="14" t="s">
        <v>367</v>
      </c>
      <c r="K244" s="1" t="s">
        <v>37</v>
      </c>
      <c r="L244" s="70" t="s">
        <v>78</v>
      </c>
      <c r="M244" s="3" t="s">
        <v>29</v>
      </c>
      <c r="N244" s="100">
        <f t="shared" ref="N244:N246" si="83">WEEKNUM(C244,1)</f>
        <v>36</v>
      </c>
    </row>
    <row r="245" spans="1:14" x14ac:dyDescent="0.25">
      <c r="A245" s="76">
        <v>244</v>
      </c>
      <c r="B245" s="2" t="s">
        <v>511</v>
      </c>
      <c r="C245" s="95">
        <v>42986</v>
      </c>
      <c r="D245" s="95">
        <v>42986</v>
      </c>
      <c r="E245" s="86">
        <f t="shared" si="82"/>
        <v>1</v>
      </c>
      <c r="F245" s="5" t="s">
        <v>26</v>
      </c>
      <c r="G245" s="5" t="s">
        <v>7</v>
      </c>
      <c r="H245" s="5" t="s">
        <v>13</v>
      </c>
      <c r="I245" s="5" t="s">
        <v>14</v>
      </c>
      <c r="J245" s="2" t="s">
        <v>485</v>
      </c>
      <c r="K245" s="1" t="s">
        <v>37</v>
      </c>
      <c r="L245" s="70" t="s">
        <v>360</v>
      </c>
      <c r="M245" s="3" t="s">
        <v>29</v>
      </c>
      <c r="N245" s="100">
        <f t="shared" si="83"/>
        <v>36</v>
      </c>
    </row>
    <row r="246" spans="1:14" x14ac:dyDescent="0.25">
      <c r="A246" s="77">
        <v>245</v>
      </c>
      <c r="B246" s="14" t="s">
        <v>153</v>
      </c>
      <c r="C246" s="95">
        <v>42986</v>
      </c>
      <c r="D246" s="95">
        <v>42986</v>
      </c>
      <c r="E246" s="86">
        <f t="shared" si="82"/>
        <v>1</v>
      </c>
      <c r="F246" s="5" t="s">
        <v>26</v>
      </c>
      <c r="G246" s="5" t="s">
        <v>7</v>
      </c>
      <c r="H246" s="5" t="s">
        <v>13</v>
      </c>
      <c r="I246" s="5" t="s">
        <v>14</v>
      </c>
      <c r="J246" s="14" t="s">
        <v>367</v>
      </c>
      <c r="K246" s="1" t="s">
        <v>37</v>
      </c>
      <c r="L246" s="70" t="s">
        <v>78</v>
      </c>
      <c r="M246" s="3" t="s">
        <v>29</v>
      </c>
      <c r="N246" s="100">
        <f t="shared" si="83"/>
        <v>36</v>
      </c>
    </row>
    <row r="247" spans="1:14" x14ac:dyDescent="0.25">
      <c r="A247" s="77">
        <v>246</v>
      </c>
      <c r="B247" s="14" t="s">
        <v>153</v>
      </c>
      <c r="C247" s="95">
        <v>42989</v>
      </c>
      <c r="D247" s="95">
        <v>42989</v>
      </c>
      <c r="E247" s="86">
        <f t="shared" si="82"/>
        <v>1</v>
      </c>
      <c r="F247" s="5" t="s">
        <v>26</v>
      </c>
      <c r="G247" s="5" t="s">
        <v>7</v>
      </c>
      <c r="H247" s="5" t="s">
        <v>13</v>
      </c>
      <c r="I247" s="5" t="s">
        <v>14</v>
      </c>
      <c r="J247" s="14" t="s">
        <v>367</v>
      </c>
      <c r="K247" s="1" t="s">
        <v>37</v>
      </c>
      <c r="L247" s="70" t="s">
        <v>78</v>
      </c>
      <c r="M247" s="3" t="s">
        <v>29</v>
      </c>
      <c r="N247" s="100">
        <f t="shared" ref="N247" si="84">WEEKNUM(C247,1)</f>
        <v>37</v>
      </c>
    </row>
    <row r="248" spans="1:14" x14ac:dyDescent="0.25">
      <c r="A248" s="76">
        <v>247</v>
      </c>
      <c r="B248" s="72" t="s">
        <v>398</v>
      </c>
      <c r="C248" s="95">
        <v>42989</v>
      </c>
      <c r="D248" s="95">
        <v>42989</v>
      </c>
      <c r="E248" s="87">
        <f>NETWORKDAYS(C248,D248)</f>
        <v>1</v>
      </c>
      <c r="F248" s="5" t="s">
        <v>26</v>
      </c>
      <c r="G248" s="5" t="s">
        <v>7</v>
      </c>
      <c r="H248" s="5" t="s">
        <v>13</v>
      </c>
      <c r="I248" s="5" t="s">
        <v>14</v>
      </c>
      <c r="J248" s="72" t="s">
        <v>29</v>
      </c>
      <c r="K248" s="1" t="s">
        <v>37</v>
      </c>
      <c r="L248" s="70" t="s">
        <v>360</v>
      </c>
      <c r="M248" s="3" t="s">
        <v>29</v>
      </c>
      <c r="N248" s="100">
        <f>WEEKNUM(C248,1)</f>
        <v>37</v>
      </c>
    </row>
    <row r="249" spans="1:14" x14ac:dyDescent="0.25">
      <c r="A249" s="76">
        <v>248</v>
      </c>
      <c r="B249" s="14" t="s">
        <v>153</v>
      </c>
      <c r="C249" s="95">
        <v>42990</v>
      </c>
      <c r="D249" s="95">
        <v>42990</v>
      </c>
      <c r="E249" s="86">
        <f t="shared" si="82"/>
        <v>1</v>
      </c>
      <c r="F249" s="5" t="s">
        <v>26</v>
      </c>
      <c r="G249" s="5" t="s">
        <v>7</v>
      </c>
      <c r="H249" s="5" t="s">
        <v>13</v>
      </c>
      <c r="I249" s="5" t="s">
        <v>14</v>
      </c>
      <c r="J249" s="14" t="s">
        <v>367</v>
      </c>
      <c r="K249" s="1" t="s">
        <v>37</v>
      </c>
      <c r="L249" s="70" t="s">
        <v>78</v>
      </c>
      <c r="M249" s="3" t="s">
        <v>29</v>
      </c>
      <c r="N249" s="100">
        <f t="shared" ref="N249" si="85">WEEKNUM(C249,1)</f>
        <v>37</v>
      </c>
    </row>
    <row r="250" spans="1:14" ht="28.5" x14ac:dyDescent="0.25">
      <c r="A250" s="77">
        <v>249</v>
      </c>
      <c r="B250" s="72" t="s">
        <v>533</v>
      </c>
      <c r="C250" s="95">
        <v>42990</v>
      </c>
      <c r="D250" s="95">
        <v>42990</v>
      </c>
      <c r="E250" s="87">
        <f>NETWORKDAYS(C250,D250)</f>
        <v>1</v>
      </c>
      <c r="F250" s="5" t="s">
        <v>26</v>
      </c>
      <c r="G250" s="5" t="s">
        <v>7</v>
      </c>
      <c r="H250" s="5" t="s">
        <v>13</v>
      </c>
      <c r="I250" s="5" t="s">
        <v>14</v>
      </c>
      <c r="J250" s="72" t="s">
        <v>485</v>
      </c>
      <c r="K250" s="1" t="s">
        <v>37</v>
      </c>
      <c r="L250" s="70" t="s">
        <v>360</v>
      </c>
      <c r="M250" s="3" t="s">
        <v>29</v>
      </c>
      <c r="N250" s="100">
        <f>WEEKNUM(C250,1)</f>
        <v>37</v>
      </c>
    </row>
    <row r="251" spans="1:14" x14ac:dyDescent="0.25">
      <c r="A251" s="77">
        <v>250</v>
      </c>
      <c r="B251" s="2" t="s">
        <v>511</v>
      </c>
      <c r="C251" s="95">
        <v>42990</v>
      </c>
      <c r="D251" s="95">
        <v>42990</v>
      </c>
      <c r="E251" s="86">
        <f t="shared" ref="E251" si="86">NETWORKDAYS(C251,D251)</f>
        <v>1</v>
      </c>
      <c r="F251" s="5" t="s">
        <v>26</v>
      </c>
      <c r="G251" s="5" t="s">
        <v>7</v>
      </c>
      <c r="H251" s="5" t="s">
        <v>13</v>
      </c>
      <c r="I251" s="5" t="s">
        <v>14</v>
      </c>
      <c r="J251" s="2" t="s">
        <v>485</v>
      </c>
      <c r="K251" s="1" t="s">
        <v>37</v>
      </c>
      <c r="L251" s="70" t="s">
        <v>360</v>
      </c>
      <c r="M251" s="3" t="s">
        <v>29</v>
      </c>
      <c r="N251" s="100">
        <f t="shared" ref="N251" si="87">WEEKNUM(C251,1)</f>
        <v>37</v>
      </c>
    </row>
    <row r="252" spans="1:14" x14ac:dyDescent="0.25">
      <c r="A252" s="76">
        <v>251</v>
      </c>
      <c r="B252" s="72" t="s">
        <v>398</v>
      </c>
      <c r="C252" s="95">
        <v>42990</v>
      </c>
      <c r="D252" s="95">
        <v>42990</v>
      </c>
      <c r="E252" s="87">
        <f t="shared" ref="E252:E257" si="88">NETWORKDAYS(C252,D252)</f>
        <v>1</v>
      </c>
      <c r="F252" s="5" t="s">
        <v>26</v>
      </c>
      <c r="G252" s="5" t="s">
        <v>7</v>
      </c>
      <c r="H252" s="5" t="s">
        <v>13</v>
      </c>
      <c r="I252" s="5" t="s">
        <v>14</v>
      </c>
      <c r="J252" s="72" t="s">
        <v>532</v>
      </c>
      <c r="K252" s="1" t="s">
        <v>37</v>
      </c>
      <c r="L252" s="70" t="s">
        <v>360</v>
      </c>
      <c r="M252" s="3" t="s">
        <v>29</v>
      </c>
      <c r="N252" s="100">
        <f t="shared" ref="N252:N265" si="89">WEEKNUM(C252,1)</f>
        <v>37</v>
      </c>
    </row>
    <row r="253" spans="1:14" x14ac:dyDescent="0.25">
      <c r="A253" s="76">
        <v>252</v>
      </c>
      <c r="B253" s="14" t="s">
        <v>153</v>
      </c>
      <c r="C253" s="95">
        <v>42991</v>
      </c>
      <c r="D253" s="95">
        <v>42991</v>
      </c>
      <c r="E253" s="86">
        <f t="shared" si="88"/>
        <v>1</v>
      </c>
      <c r="F253" s="5" t="s">
        <v>26</v>
      </c>
      <c r="G253" s="5" t="s">
        <v>7</v>
      </c>
      <c r="H253" s="5" t="s">
        <v>13</v>
      </c>
      <c r="I253" s="5" t="s">
        <v>14</v>
      </c>
      <c r="J253" s="14" t="s">
        <v>367</v>
      </c>
      <c r="K253" s="1" t="s">
        <v>37</v>
      </c>
      <c r="L253" s="70" t="s">
        <v>78</v>
      </c>
      <c r="M253" s="3" t="s">
        <v>29</v>
      </c>
      <c r="N253" s="100">
        <f t="shared" si="89"/>
        <v>37</v>
      </c>
    </row>
    <row r="254" spans="1:14" x14ac:dyDescent="0.25">
      <c r="A254" s="77">
        <v>253</v>
      </c>
      <c r="B254" s="72" t="s">
        <v>398</v>
      </c>
      <c r="C254" s="95">
        <v>42991</v>
      </c>
      <c r="D254" s="95">
        <v>42991</v>
      </c>
      <c r="E254" s="87">
        <f t="shared" si="88"/>
        <v>1</v>
      </c>
      <c r="F254" s="5" t="s">
        <v>26</v>
      </c>
      <c r="G254" s="5" t="s">
        <v>7</v>
      </c>
      <c r="H254" s="5" t="s">
        <v>13</v>
      </c>
      <c r="I254" s="5" t="s">
        <v>14</v>
      </c>
      <c r="J254" s="72" t="s">
        <v>29</v>
      </c>
      <c r="K254" s="1" t="s">
        <v>37</v>
      </c>
      <c r="L254" s="70" t="s">
        <v>360</v>
      </c>
      <c r="M254" s="3" t="s">
        <v>29</v>
      </c>
      <c r="N254" s="100">
        <f t="shared" si="89"/>
        <v>37</v>
      </c>
    </row>
    <row r="255" spans="1:14" x14ac:dyDescent="0.25">
      <c r="A255" s="77">
        <v>254</v>
      </c>
      <c r="B255" s="2" t="s">
        <v>511</v>
      </c>
      <c r="C255" s="95">
        <v>42992</v>
      </c>
      <c r="D255" s="95">
        <v>42992</v>
      </c>
      <c r="E255" s="86">
        <f t="shared" si="88"/>
        <v>1</v>
      </c>
      <c r="F255" s="5" t="s">
        <v>26</v>
      </c>
      <c r="G255" s="5" t="s">
        <v>7</v>
      </c>
      <c r="H255" s="5" t="s">
        <v>13</v>
      </c>
      <c r="I255" s="5" t="s">
        <v>14</v>
      </c>
      <c r="J255" s="2" t="s">
        <v>485</v>
      </c>
      <c r="K255" s="1" t="s">
        <v>37</v>
      </c>
      <c r="L255" s="70" t="s">
        <v>360</v>
      </c>
      <c r="M255" s="3" t="s">
        <v>29</v>
      </c>
      <c r="N255" s="100">
        <f t="shared" si="89"/>
        <v>37</v>
      </c>
    </row>
    <row r="256" spans="1:14" x14ac:dyDescent="0.25">
      <c r="A256" s="76">
        <v>255</v>
      </c>
      <c r="B256" s="14" t="s">
        <v>153</v>
      </c>
      <c r="C256" s="95">
        <v>42992</v>
      </c>
      <c r="D256" s="95">
        <v>42992</v>
      </c>
      <c r="E256" s="82">
        <f>NETWORKDAYS(C256,D256)</f>
        <v>1</v>
      </c>
      <c r="F256" s="5" t="s">
        <v>26</v>
      </c>
      <c r="G256" s="5" t="s">
        <v>7</v>
      </c>
      <c r="H256" s="5" t="s">
        <v>13</v>
      </c>
      <c r="I256" s="5" t="s">
        <v>14</v>
      </c>
      <c r="J256" s="14" t="s">
        <v>367</v>
      </c>
      <c r="K256" s="1" t="s">
        <v>37</v>
      </c>
      <c r="L256" s="70" t="s">
        <v>78</v>
      </c>
      <c r="M256" s="3" t="s">
        <v>29</v>
      </c>
      <c r="N256" s="100">
        <f t="shared" si="89"/>
        <v>37</v>
      </c>
    </row>
    <row r="257" spans="1:14" x14ac:dyDescent="0.25">
      <c r="A257" s="76">
        <v>256</v>
      </c>
      <c r="B257" s="2" t="s">
        <v>511</v>
      </c>
      <c r="C257" s="95">
        <v>42993</v>
      </c>
      <c r="D257" s="95">
        <v>42993</v>
      </c>
      <c r="E257" s="86">
        <f t="shared" si="88"/>
        <v>1</v>
      </c>
      <c r="F257" s="5" t="s">
        <v>26</v>
      </c>
      <c r="G257" s="5" t="s">
        <v>7</v>
      </c>
      <c r="H257" s="5" t="s">
        <v>13</v>
      </c>
      <c r="I257" s="5" t="s">
        <v>14</v>
      </c>
      <c r="J257" s="2" t="s">
        <v>485</v>
      </c>
      <c r="K257" s="1" t="s">
        <v>37</v>
      </c>
      <c r="L257" s="70" t="s">
        <v>360</v>
      </c>
      <c r="M257" s="3" t="s">
        <v>29</v>
      </c>
      <c r="N257" s="100">
        <f t="shared" si="89"/>
        <v>37</v>
      </c>
    </row>
    <row r="258" spans="1:14" x14ac:dyDescent="0.25">
      <c r="A258" s="77">
        <v>257</v>
      </c>
      <c r="B258" s="14" t="s">
        <v>153</v>
      </c>
      <c r="C258" s="95">
        <v>42993</v>
      </c>
      <c r="D258" s="95">
        <v>42993</v>
      </c>
      <c r="E258" s="82">
        <f>NETWORKDAYS(C258,D258)</f>
        <v>1</v>
      </c>
      <c r="F258" s="5" t="s">
        <v>26</v>
      </c>
      <c r="G258" s="5" t="s">
        <v>7</v>
      </c>
      <c r="H258" s="5" t="s">
        <v>13</v>
      </c>
      <c r="I258" s="5" t="s">
        <v>14</v>
      </c>
      <c r="J258" s="14" t="s">
        <v>367</v>
      </c>
      <c r="K258" s="1" t="s">
        <v>37</v>
      </c>
      <c r="L258" s="70" t="s">
        <v>78</v>
      </c>
      <c r="M258" s="3" t="s">
        <v>29</v>
      </c>
      <c r="N258" s="100">
        <f t="shared" si="89"/>
        <v>37</v>
      </c>
    </row>
    <row r="259" spans="1:14" x14ac:dyDescent="0.25">
      <c r="A259" s="77">
        <v>258</v>
      </c>
      <c r="B259" s="2" t="s">
        <v>511</v>
      </c>
      <c r="C259" s="95">
        <v>42996</v>
      </c>
      <c r="D259" s="95">
        <v>42996</v>
      </c>
      <c r="E259" s="82">
        <f t="shared" ref="E259:E265" si="90">NETWORKDAYS(C259,D259)</f>
        <v>1</v>
      </c>
      <c r="F259" s="5" t="s">
        <v>26</v>
      </c>
      <c r="G259" s="5" t="s">
        <v>7</v>
      </c>
      <c r="H259" s="5" t="s">
        <v>13</v>
      </c>
      <c r="I259" s="5" t="s">
        <v>14</v>
      </c>
      <c r="J259" s="2" t="s">
        <v>485</v>
      </c>
      <c r="K259" s="1" t="s">
        <v>37</v>
      </c>
      <c r="L259" s="70" t="s">
        <v>360</v>
      </c>
      <c r="M259" s="3" t="s">
        <v>29</v>
      </c>
      <c r="N259" s="100">
        <f t="shared" si="89"/>
        <v>38</v>
      </c>
    </row>
    <row r="260" spans="1:14" hidden="1" x14ac:dyDescent="0.25">
      <c r="A260" s="76">
        <v>259</v>
      </c>
      <c r="B260" s="2" t="s">
        <v>546</v>
      </c>
      <c r="C260" s="95">
        <v>42996</v>
      </c>
      <c r="D260" s="95">
        <v>42997</v>
      </c>
      <c r="E260" s="82">
        <f t="shared" ref="E260" si="91">NETWORKDAYS(C260,D260)</f>
        <v>2</v>
      </c>
      <c r="F260" s="5" t="s">
        <v>26</v>
      </c>
      <c r="G260" s="5" t="s">
        <v>7</v>
      </c>
      <c r="H260" s="5" t="s">
        <v>13</v>
      </c>
      <c r="I260" s="5" t="s">
        <v>14</v>
      </c>
      <c r="J260" s="2" t="s">
        <v>547</v>
      </c>
      <c r="K260" s="1" t="s">
        <v>38</v>
      </c>
      <c r="L260" s="70" t="s">
        <v>224</v>
      </c>
      <c r="M260" s="3" t="s">
        <v>29</v>
      </c>
      <c r="N260" s="100">
        <f t="shared" ref="N260" si="92">WEEKNUM(C260,1)</f>
        <v>38</v>
      </c>
    </row>
    <row r="261" spans="1:14" x14ac:dyDescent="0.25">
      <c r="A261" s="76">
        <v>260</v>
      </c>
      <c r="B261" s="2" t="s">
        <v>153</v>
      </c>
      <c r="C261" s="95">
        <v>42996</v>
      </c>
      <c r="D261" s="95">
        <v>42996</v>
      </c>
      <c r="E261" s="82">
        <f t="shared" si="90"/>
        <v>1</v>
      </c>
      <c r="F261" s="5" t="s">
        <v>26</v>
      </c>
      <c r="G261" s="5" t="s">
        <v>7</v>
      </c>
      <c r="H261" s="5" t="s">
        <v>13</v>
      </c>
      <c r="I261" s="5" t="s">
        <v>14</v>
      </c>
      <c r="J261" s="14" t="s">
        <v>367</v>
      </c>
      <c r="K261" s="1" t="s">
        <v>37</v>
      </c>
      <c r="L261" s="70" t="s">
        <v>78</v>
      </c>
      <c r="M261" s="3" t="s">
        <v>29</v>
      </c>
      <c r="N261" s="100">
        <f t="shared" si="89"/>
        <v>38</v>
      </c>
    </row>
    <row r="262" spans="1:14" x14ac:dyDescent="0.25">
      <c r="A262" s="77">
        <v>261</v>
      </c>
      <c r="B262" s="14" t="s">
        <v>153</v>
      </c>
      <c r="C262" s="95">
        <v>42997</v>
      </c>
      <c r="D262" s="95">
        <v>42997</v>
      </c>
      <c r="E262" s="82">
        <f t="shared" si="90"/>
        <v>1</v>
      </c>
      <c r="F262" s="5" t="s">
        <v>26</v>
      </c>
      <c r="G262" s="5" t="s">
        <v>7</v>
      </c>
      <c r="H262" s="5" t="s">
        <v>13</v>
      </c>
      <c r="I262" s="5" t="s">
        <v>14</v>
      </c>
      <c r="J262" s="14" t="s">
        <v>367</v>
      </c>
      <c r="K262" s="1" t="s">
        <v>37</v>
      </c>
      <c r="L262" s="70" t="s">
        <v>78</v>
      </c>
      <c r="M262" s="3" t="s">
        <v>29</v>
      </c>
      <c r="N262" s="100">
        <f t="shared" si="89"/>
        <v>38</v>
      </c>
    </row>
    <row r="263" spans="1:14" x14ac:dyDescent="0.25">
      <c r="A263" s="77">
        <v>262</v>
      </c>
      <c r="B263" s="2" t="s">
        <v>511</v>
      </c>
      <c r="C263" s="95">
        <v>42997</v>
      </c>
      <c r="D263" s="95">
        <v>42997</v>
      </c>
      <c r="E263" s="82">
        <f t="shared" ref="E263" si="93">NETWORKDAYS(C263,D263)</f>
        <v>1</v>
      </c>
      <c r="F263" s="5" t="s">
        <v>26</v>
      </c>
      <c r="G263" s="5" t="s">
        <v>7</v>
      </c>
      <c r="H263" s="5" t="s">
        <v>13</v>
      </c>
      <c r="I263" s="5" t="s">
        <v>14</v>
      </c>
      <c r="J263" s="2" t="s">
        <v>485</v>
      </c>
      <c r="K263" s="1" t="s">
        <v>37</v>
      </c>
      <c r="L263" s="70" t="s">
        <v>360</v>
      </c>
      <c r="M263" s="3" t="s">
        <v>29</v>
      </c>
      <c r="N263" s="100">
        <f t="shared" si="89"/>
        <v>38</v>
      </c>
    </row>
    <row r="264" spans="1:14" x14ac:dyDescent="0.25">
      <c r="A264" s="76">
        <v>263</v>
      </c>
      <c r="B264" s="14" t="s">
        <v>153</v>
      </c>
      <c r="C264" s="95">
        <v>42998</v>
      </c>
      <c r="D264" s="95">
        <v>42998</v>
      </c>
      <c r="E264" s="82">
        <f t="shared" si="90"/>
        <v>1</v>
      </c>
      <c r="F264" s="5" t="s">
        <v>26</v>
      </c>
      <c r="G264" s="5" t="s">
        <v>7</v>
      </c>
      <c r="H264" s="5" t="s">
        <v>13</v>
      </c>
      <c r="I264" s="5" t="s">
        <v>14</v>
      </c>
      <c r="J264" s="14" t="s">
        <v>367</v>
      </c>
      <c r="K264" s="1" t="s">
        <v>37</v>
      </c>
      <c r="L264" s="70" t="s">
        <v>78</v>
      </c>
      <c r="M264" s="3" t="s">
        <v>29</v>
      </c>
      <c r="N264" s="100">
        <f t="shared" si="89"/>
        <v>38</v>
      </c>
    </row>
    <row r="265" spans="1:14" x14ac:dyDescent="0.25">
      <c r="A265" s="76">
        <v>264</v>
      </c>
      <c r="B265" s="2" t="s">
        <v>511</v>
      </c>
      <c r="C265" s="95">
        <v>42998</v>
      </c>
      <c r="D265" s="95">
        <v>42998</v>
      </c>
      <c r="E265" s="86">
        <f t="shared" si="90"/>
        <v>1</v>
      </c>
      <c r="F265" s="5" t="s">
        <v>26</v>
      </c>
      <c r="G265" s="5" t="s">
        <v>7</v>
      </c>
      <c r="H265" s="5" t="s">
        <v>13</v>
      </c>
      <c r="I265" s="5" t="s">
        <v>14</v>
      </c>
      <c r="J265" s="2" t="s">
        <v>485</v>
      </c>
      <c r="K265" s="1" t="s">
        <v>37</v>
      </c>
      <c r="L265" s="70" t="s">
        <v>360</v>
      </c>
      <c r="M265" s="3" t="s">
        <v>29</v>
      </c>
      <c r="N265" s="100">
        <f t="shared" si="89"/>
        <v>38</v>
      </c>
    </row>
    <row r="266" spans="1:14" x14ac:dyDescent="0.25">
      <c r="A266" s="77">
        <v>265</v>
      </c>
      <c r="B266" s="14" t="s">
        <v>153</v>
      </c>
      <c r="C266" s="95">
        <v>42999</v>
      </c>
      <c r="D266" s="95">
        <v>42999</v>
      </c>
      <c r="E266" s="82">
        <f t="shared" ref="E266:E274" si="94">NETWORKDAYS(C266,D266)</f>
        <v>1</v>
      </c>
      <c r="F266" s="5" t="s">
        <v>26</v>
      </c>
      <c r="G266" s="5" t="s">
        <v>7</v>
      </c>
      <c r="H266" s="5" t="s">
        <v>13</v>
      </c>
      <c r="I266" s="5" t="s">
        <v>14</v>
      </c>
      <c r="J266" s="14" t="s">
        <v>367</v>
      </c>
      <c r="K266" s="1" t="s">
        <v>37</v>
      </c>
      <c r="L266" s="70" t="s">
        <v>78</v>
      </c>
      <c r="M266" s="3" t="s">
        <v>29</v>
      </c>
      <c r="N266" s="79">
        <f t="shared" ref="N266:N282" si="95">WEEKNUM(C266,1)</f>
        <v>38</v>
      </c>
    </row>
    <row r="267" spans="1:14" x14ac:dyDescent="0.25">
      <c r="A267" s="77">
        <v>266</v>
      </c>
      <c r="B267" s="2" t="s">
        <v>511</v>
      </c>
      <c r="C267" s="95">
        <v>42999</v>
      </c>
      <c r="D267" s="95">
        <v>42999</v>
      </c>
      <c r="E267" s="87">
        <f>NETWORKDAYS(C267,D267)</f>
        <v>1</v>
      </c>
      <c r="F267" s="5" t="s">
        <v>26</v>
      </c>
      <c r="G267" s="5" t="s">
        <v>7</v>
      </c>
      <c r="H267" s="5" t="s">
        <v>13</v>
      </c>
      <c r="I267" s="5" t="s">
        <v>14</v>
      </c>
      <c r="J267" s="2" t="s">
        <v>485</v>
      </c>
      <c r="K267" s="1" t="s">
        <v>37</v>
      </c>
      <c r="L267" s="70" t="s">
        <v>360</v>
      </c>
      <c r="M267" s="3" t="s">
        <v>29</v>
      </c>
      <c r="N267" s="79">
        <f>WEEKNUM(C267,1)</f>
        <v>38</v>
      </c>
    </row>
    <row r="268" spans="1:14" x14ac:dyDescent="0.25">
      <c r="A268" s="76">
        <v>267</v>
      </c>
      <c r="B268" s="14" t="s">
        <v>153</v>
      </c>
      <c r="C268" s="95">
        <v>43000</v>
      </c>
      <c r="D268" s="95">
        <v>43000</v>
      </c>
      <c r="E268" s="82">
        <f t="shared" si="94"/>
        <v>1</v>
      </c>
      <c r="F268" s="5" t="s">
        <v>26</v>
      </c>
      <c r="G268" s="5" t="s">
        <v>7</v>
      </c>
      <c r="H268" s="5" t="s">
        <v>13</v>
      </c>
      <c r="I268" s="5" t="s">
        <v>14</v>
      </c>
      <c r="J268" s="14" t="s">
        <v>367</v>
      </c>
      <c r="K268" s="1" t="s">
        <v>37</v>
      </c>
      <c r="L268" s="70" t="s">
        <v>78</v>
      </c>
      <c r="M268" s="3" t="s">
        <v>29</v>
      </c>
      <c r="N268" s="79">
        <f t="shared" si="95"/>
        <v>38</v>
      </c>
    </row>
    <row r="269" spans="1:14" x14ac:dyDescent="0.25">
      <c r="A269" s="76">
        <v>268</v>
      </c>
      <c r="B269" s="2" t="s">
        <v>511</v>
      </c>
      <c r="C269" s="95">
        <v>43000</v>
      </c>
      <c r="D269" s="95">
        <v>43000</v>
      </c>
      <c r="E269" s="87">
        <f>NETWORKDAYS(C269,D269)</f>
        <v>1</v>
      </c>
      <c r="F269" s="5" t="s">
        <v>26</v>
      </c>
      <c r="G269" s="5" t="s">
        <v>7</v>
      </c>
      <c r="H269" s="5" t="s">
        <v>13</v>
      </c>
      <c r="I269" s="5" t="s">
        <v>14</v>
      </c>
      <c r="J269" s="2" t="s">
        <v>485</v>
      </c>
      <c r="K269" s="1" t="s">
        <v>37</v>
      </c>
      <c r="L269" s="70" t="s">
        <v>360</v>
      </c>
      <c r="M269" s="3" t="s">
        <v>29</v>
      </c>
      <c r="N269" s="79">
        <f>WEEKNUM(C269,1)</f>
        <v>38</v>
      </c>
    </row>
    <row r="270" spans="1:14" x14ac:dyDescent="0.25">
      <c r="A270" s="77">
        <v>269</v>
      </c>
      <c r="B270" s="14" t="s">
        <v>153</v>
      </c>
      <c r="C270" s="95">
        <v>43003</v>
      </c>
      <c r="D270" s="95">
        <v>43003</v>
      </c>
      <c r="E270" s="82">
        <f t="shared" si="94"/>
        <v>1</v>
      </c>
      <c r="F270" s="5" t="s">
        <v>26</v>
      </c>
      <c r="G270" s="5" t="s">
        <v>7</v>
      </c>
      <c r="H270" s="5" t="s">
        <v>13</v>
      </c>
      <c r="I270" s="5" t="s">
        <v>14</v>
      </c>
      <c r="J270" s="14" t="s">
        <v>367</v>
      </c>
      <c r="K270" s="1" t="s">
        <v>37</v>
      </c>
      <c r="L270" s="70" t="s">
        <v>78</v>
      </c>
      <c r="M270" s="3" t="s">
        <v>29</v>
      </c>
      <c r="N270" s="79">
        <f t="shared" si="95"/>
        <v>39</v>
      </c>
    </row>
    <row r="271" spans="1:14" x14ac:dyDescent="0.25">
      <c r="A271" s="77">
        <v>270</v>
      </c>
      <c r="B271" s="2" t="s">
        <v>511</v>
      </c>
      <c r="C271" s="95">
        <v>43003</v>
      </c>
      <c r="D271" s="95">
        <v>43003</v>
      </c>
      <c r="E271" s="82">
        <f t="shared" ref="E271:E272" si="96">NETWORKDAYS(C271,D271)</f>
        <v>1</v>
      </c>
      <c r="F271" s="5" t="s">
        <v>26</v>
      </c>
      <c r="G271" s="5" t="s">
        <v>7</v>
      </c>
      <c r="H271" s="5" t="s">
        <v>13</v>
      </c>
      <c r="I271" s="5" t="s">
        <v>14</v>
      </c>
      <c r="J271" s="2" t="s">
        <v>485</v>
      </c>
      <c r="K271" s="1" t="s">
        <v>37</v>
      </c>
      <c r="L271" s="70" t="s">
        <v>360</v>
      </c>
      <c r="M271" s="3" t="s">
        <v>29</v>
      </c>
      <c r="N271" s="79">
        <f t="shared" si="95"/>
        <v>39</v>
      </c>
    </row>
    <row r="272" spans="1:14" hidden="1" x14ac:dyDescent="0.25">
      <c r="A272" s="76">
        <v>271</v>
      </c>
      <c r="B272" s="72" t="s">
        <v>550</v>
      </c>
      <c r="C272" s="95">
        <v>43003</v>
      </c>
      <c r="D272" s="95">
        <v>43003</v>
      </c>
      <c r="E272" s="82">
        <f t="shared" si="96"/>
        <v>1</v>
      </c>
      <c r="F272" s="5" t="s">
        <v>26</v>
      </c>
      <c r="G272" s="5" t="s">
        <v>7</v>
      </c>
      <c r="H272" s="5" t="s">
        <v>13</v>
      </c>
      <c r="I272" s="5" t="s">
        <v>14</v>
      </c>
      <c r="J272" s="72" t="s">
        <v>549</v>
      </c>
      <c r="K272" s="1" t="s">
        <v>38</v>
      </c>
      <c r="L272" s="70" t="s">
        <v>224</v>
      </c>
      <c r="M272" s="3" t="s">
        <v>29</v>
      </c>
      <c r="N272" s="79">
        <f t="shared" si="95"/>
        <v>39</v>
      </c>
    </row>
    <row r="273" spans="1:14" x14ac:dyDescent="0.25">
      <c r="A273" s="76">
        <v>272</v>
      </c>
      <c r="B273" s="14" t="s">
        <v>153</v>
      </c>
      <c r="C273" s="95">
        <v>43004</v>
      </c>
      <c r="D273" s="95">
        <v>43004</v>
      </c>
      <c r="E273" s="82">
        <f t="shared" si="94"/>
        <v>1</v>
      </c>
      <c r="F273" s="5" t="s">
        <v>26</v>
      </c>
      <c r="G273" s="5" t="s">
        <v>7</v>
      </c>
      <c r="H273" s="5" t="s">
        <v>13</v>
      </c>
      <c r="I273" s="5" t="s">
        <v>14</v>
      </c>
      <c r="J273" s="14" t="s">
        <v>367</v>
      </c>
      <c r="K273" s="1" t="s">
        <v>37</v>
      </c>
      <c r="L273" s="70" t="s">
        <v>78</v>
      </c>
      <c r="M273" s="3" t="s">
        <v>29</v>
      </c>
      <c r="N273" s="79">
        <f t="shared" si="95"/>
        <v>39</v>
      </c>
    </row>
    <row r="274" spans="1:14" x14ac:dyDescent="0.25">
      <c r="A274" s="77">
        <v>273</v>
      </c>
      <c r="B274" s="2" t="s">
        <v>511</v>
      </c>
      <c r="C274" s="95">
        <v>43004</v>
      </c>
      <c r="D274" s="95">
        <v>43004</v>
      </c>
      <c r="E274" s="82">
        <f t="shared" si="94"/>
        <v>1</v>
      </c>
      <c r="F274" s="5" t="s">
        <v>26</v>
      </c>
      <c r="G274" s="5" t="s">
        <v>7</v>
      </c>
      <c r="H274" s="5" t="s">
        <v>13</v>
      </c>
      <c r="I274" s="5" t="s">
        <v>14</v>
      </c>
      <c r="J274" s="2" t="s">
        <v>485</v>
      </c>
      <c r="K274" s="1" t="s">
        <v>37</v>
      </c>
      <c r="L274" s="70" t="s">
        <v>360</v>
      </c>
      <c r="M274" s="3" t="s">
        <v>29</v>
      </c>
      <c r="N274" s="79">
        <f t="shared" si="95"/>
        <v>39</v>
      </c>
    </row>
    <row r="275" spans="1:14" x14ac:dyDescent="0.25">
      <c r="A275" s="77">
        <v>274</v>
      </c>
      <c r="B275" s="14" t="s">
        <v>153</v>
      </c>
      <c r="C275" s="95">
        <v>43005</v>
      </c>
      <c r="D275" s="95">
        <v>43005</v>
      </c>
      <c r="E275" s="82">
        <f t="shared" ref="E275:E282" si="97">NETWORKDAYS(C275,D275)</f>
        <v>1</v>
      </c>
      <c r="F275" s="5" t="s">
        <v>26</v>
      </c>
      <c r="G275" s="5" t="s">
        <v>7</v>
      </c>
      <c r="H275" s="5" t="s">
        <v>13</v>
      </c>
      <c r="I275" s="5" t="s">
        <v>14</v>
      </c>
      <c r="J275" s="14" t="s">
        <v>367</v>
      </c>
      <c r="K275" s="1" t="s">
        <v>37</v>
      </c>
      <c r="L275" s="70" t="s">
        <v>78</v>
      </c>
      <c r="M275" s="3" t="s">
        <v>29</v>
      </c>
      <c r="N275" s="79">
        <f t="shared" si="95"/>
        <v>39</v>
      </c>
    </row>
    <row r="276" spans="1:14" x14ac:dyDescent="0.25">
      <c r="A276" s="76">
        <v>275</v>
      </c>
      <c r="B276" s="2" t="s">
        <v>511</v>
      </c>
      <c r="C276" s="95">
        <v>43005</v>
      </c>
      <c r="D276" s="95">
        <v>43005</v>
      </c>
      <c r="E276" s="82">
        <f t="shared" si="97"/>
        <v>1</v>
      </c>
      <c r="F276" s="5" t="s">
        <v>26</v>
      </c>
      <c r="G276" s="5" t="s">
        <v>7</v>
      </c>
      <c r="H276" s="5" t="s">
        <v>13</v>
      </c>
      <c r="I276" s="5" t="s">
        <v>14</v>
      </c>
      <c r="J276" s="2" t="s">
        <v>485</v>
      </c>
      <c r="K276" s="1" t="s">
        <v>37</v>
      </c>
      <c r="L276" s="70" t="s">
        <v>360</v>
      </c>
      <c r="M276" s="3" t="s">
        <v>29</v>
      </c>
      <c r="N276" s="79">
        <f t="shared" si="95"/>
        <v>39</v>
      </c>
    </row>
    <row r="277" spans="1:14" x14ac:dyDescent="0.25">
      <c r="A277" s="76">
        <v>276</v>
      </c>
      <c r="B277" s="14" t="s">
        <v>153</v>
      </c>
      <c r="C277" s="95">
        <v>43006</v>
      </c>
      <c r="D277" s="95">
        <v>43006</v>
      </c>
      <c r="E277" s="82">
        <f t="shared" si="97"/>
        <v>1</v>
      </c>
      <c r="F277" s="5" t="s">
        <v>26</v>
      </c>
      <c r="G277" s="5" t="s">
        <v>7</v>
      </c>
      <c r="H277" s="5" t="s">
        <v>13</v>
      </c>
      <c r="I277" s="5" t="s">
        <v>14</v>
      </c>
      <c r="J277" s="14" t="s">
        <v>367</v>
      </c>
      <c r="K277" s="1" t="s">
        <v>37</v>
      </c>
      <c r="L277" s="70" t="s">
        <v>78</v>
      </c>
      <c r="M277" s="3" t="s">
        <v>29</v>
      </c>
      <c r="N277" s="79">
        <f t="shared" si="95"/>
        <v>39</v>
      </c>
    </row>
    <row r="278" spans="1:14" x14ac:dyDescent="0.25">
      <c r="A278" s="77">
        <v>277</v>
      </c>
      <c r="B278" s="2" t="s">
        <v>511</v>
      </c>
      <c r="C278" s="95">
        <v>43006</v>
      </c>
      <c r="D278" s="95">
        <v>43006</v>
      </c>
      <c r="E278" s="82">
        <f t="shared" ref="E278" si="98">NETWORKDAYS(C278,D278)</f>
        <v>1</v>
      </c>
      <c r="F278" s="5" t="s">
        <v>26</v>
      </c>
      <c r="G278" s="5" t="s">
        <v>7</v>
      </c>
      <c r="H278" s="5" t="s">
        <v>13</v>
      </c>
      <c r="I278" s="5" t="s">
        <v>14</v>
      </c>
      <c r="J278" s="2" t="s">
        <v>485</v>
      </c>
      <c r="K278" s="1" t="s">
        <v>37</v>
      </c>
      <c r="L278" s="70" t="s">
        <v>360</v>
      </c>
      <c r="M278" s="3" t="s">
        <v>29</v>
      </c>
      <c r="N278" s="79">
        <f t="shared" si="95"/>
        <v>39</v>
      </c>
    </row>
    <row r="279" spans="1:14" x14ac:dyDescent="0.25">
      <c r="A279" s="77">
        <v>278</v>
      </c>
      <c r="B279" s="14" t="s">
        <v>153</v>
      </c>
      <c r="C279" s="95">
        <v>43007</v>
      </c>
      <c r="D279" s="95">
        <v>43007</v>
      </c>
      <c r="E279" s="82">
        <f t="shared" si="97"/>
        <v>1</v>
      </c>
      <c r="F279" s="5" t="s">
        <v>26</v>
      </c>
      <c r="G279" s="5" t="s">
        <v>7</v>
      </c>
      <c r="H279" s="5" t="s">
        <v>13</v>
      </c>
      <c r="I279" s="5" t="s">
        <v>14</v>
      </c>
      <c r="J279" s="2" t="s">
        <v>568</v>
      </c>
      <c r="K279" s="1" t="s">
        <v>37</v>
      </c>
      <c r="L279" s="70" t="s">
        <v>78</v>
      </c>
      <c r="M279" s="3" t="s">
        <v>29</v>
      </c>
      <c r="N279" s="79">
        <f t="shared" si="95"/>
        <v>39</v>
      </c>
    </row>
    <row r="280" spans="1:14" x14ac:dyDescent="0.25">
      <c r="A280" s="76">
        <v>279</v>
      </c>
      <c r="B280" s="2" t="s">
        <v>511</v>
      </c>
      <c r="C280" s="95">
        <v>43007</v>
      </c>
      <c r="D280" s="95">
        <v>43007</v>
      </c>
      <c r="E280" s="82">
        <f t="shared" ref="E280" si="99">NETWORKDAYS(C280,D280)</f>
        <v>1</v>
      </c>
      <c r="F280" s="5" t="s">
        <v>26</v>
      </c>
      <c r="G280" s="5" t="s">
        <v>7</v>
      </c>
      <c r="H280" s="5" t="s">
        <v>13</v>
      </c>
      <c r="I280" s="5" t="s">
        <v>14</v>
      </c>
      <c r="J280" s="2" t="s">
        <v>485</v>
      </c>
      <c r="K280" s="1" t="s">
        <v>37</v>
      </c>
      <c r="L280" s="70" t="s">
        <v>360</v>
      </c>
      <c r="M280" s="3" t="s">
        <v>29</v>
      </c>
      <c r="N280" s="79">
        <f t="shared" si="95"/>
        <v>39</v>
      </c>
    </row>
    <row r="281" spans="1:14" x14ac:dyDescent="0.25">
      <c r="A281" s="76">
        <v>280</v>
      </c>
      <c r="B281" s="14" t="s">
        <v>153</v>
      </c>
      <c r="C281" s="95">
        <v>43011</v>
      </c>
      <c r="D281" s="95">
        <v>43011</v>
      </c>
      <c r="E281" s="82">
        <f t="shared" si="97"/>
        <v>1</v>
      </c>
      <c r="F281" s="5" t="s">
        <v>26</v>
      </c>
      <c r="G281" s="5" t="s">
        <v>7</v>
      </c>
      <c r="H281" s="5" t="s">
        <v>13</v>
      </c>
      <c r="I281" s="5" t="s">
        <v>14</v>
      </c>
      <c r="J281" s="2" t="s">
        <v>568</v>
      </c>
      <c r="K281" s="1" t="s">
        <v>37</v>
      </c>
      <c r="L281" s="70" t="s">
        <v>78</v>
      </c>
      <c r="M281" s="3" t="s">
        <v>29</v>
      </c>
      <c r="N281" s="79">
        <f t="shared" si="95"/>
        <v>40</v>
      </c>
    </row>
    <row r="282" spans="1:14" x14ac:dyDescent="0.25">
      <c r="A282" s="77">
        <v>281</v>
      </c>
      <c r="B282" s="14" t="s">
        <v>153</v>
      </c>
      <c r="C282" s="95">
        <v>43012</v>
      </c>
      <c r="D282" s="95">
        <v>43012</v>
      </c>
      <c r="E282" s="82">
        <f t="shared" si="97"/>
        <v>1</v>
      </c>
      <c r="F282" s="5" t="s">
        <v>26</v>
      </c>
      <c r="G282" s="5" t="s">
        <v>7</v>
      </c>
      <c r="H282" s="5" t="s">
        <v>13</v>
      </c>
      <c r="I282" s="5" t="s">
        <v>14</v>
      </c>
      <c r="J282" s="2" t="s">
        <v>568</v>
      </c>
      <c r="K282" s="1" t="s">
        <v>37</v>
      </c>
      <c r="L282" s="70" t="s">
        <v>78</v>
      </c>
      <c r="M282" s="3" t="s">
        <v>29</v>
      </c>
      <c r="N282" s="79">
        <f t="shared" si="95"/>
        <v>40</v>
      </c>
    </row>
    <row r="283" spans="1:14" x14ac:dyDescent="0.25">
      <c r="A283" s="77">
        <v>282</v>
      </c>
      <c r="B283" s="14" t="s">
        <v>153</v>
      </c>
      <c r="C283" s="95">
        <v>43013</v>
      </c>
      <c r="D283" s="95">
        <v>43013</v>
      </c>
      <c r="E283" s="82">
        <f t="shared" ref="E283:E290" si="100">NETWORKDAYS(C283,D283)</f>
        <v>1</v>
      </c>
      <c r="F283" s="5" t="s">
        <v>26</v>
      </c>
      <c r="G283" s="5" t="s">
        <v>7</v>
      </c>
      <c r="H283" s="5" t="s">
        <v>13</v>
      </c>
      <c r="I283" s="5" t="s">
        <v>14</v>
      </c>
      <c r="J283" s="2" t="s">
        <v>600</v>
      </c>
      <c r="K283" s="1" t="s">
        <v>37</v>
      </c>
      <c r="L283" s="70" t="s">
        <v>78</v>
      </c>
      <c r="M283" s="3" t="s">
        <v>29</v>
      </c>
      <c r="N283" s="79">
        <f t="shared" ref="N283:N290" si="101">WEEKNUM(C283,1)</f>
        <v>40</v>
      </c>
    </row>
    <row r="284" spans="1:14" x14ac:dyDescent="0.25">
      <c r="A284" s="76">
        <v>283</v>
      </c>
      <c r="B284" s="14" t="s">
        <v>153</v>
      </c>
      <c r="C284" s="95">
        <v>43014</v>
      </c>
      <c r="D284" s="95">
        <v>43014</v>
      </c>
      <c r="E284" s="82">
        <f t="shared" si="100"/>
        <v>1</v>
      </c>
      <c r="F284" s="5" t="s">
        <v>26</v>
      </c>
      <c r="G284" s="5" t="s">
        <v>7</v>
      </c>
      <c r="H284" s="5" t="s">
        <v>13</v>
      </c>
      <c r="I284" s="5" t="s">
        <v>14</v>
      </c>
      <c r="J284" s="2" t="s">
        <v>600</v>
      </c>
      <c r="K284" s="1" t="s">
        <v>37</v>
      </c>
      <c r="L284" s="70" t="s">
        <v>78</v>
      </c>
      <c r="M284" s="3" t="s">
        <v>29</v>
      </c>
      <c r="N284" s="79">
        <f t="shared" si="101"/>
        <v>40</v>
      </c>
    </row>
    <row r="285" spans="1:14" x14ac:dyDescent="0.25">
      <c r="A285" s="76">
        <v>284</v>
      </c>
      <c r="B285" s="14" t="s">
        <v>153</v>
      </c>
      <c r="C285" s="95">
        <v>43017</v>
      </c>
      <c r="D285" s="95">
        <v>43017</v>
      </c>
      <c r="E285" s="82">
        <f t="shared" si="100"/>
        <v>1</v>
      </c>
      <c r="F285" s="5" t="s">
        <v>26</v>
      </c>
      <c r="G285" s="5" t="s">
        <v>7</v>
      </c>
      <c r="H285" s="5" t="s">
        <v>13</v>
      </c>
      <c r="I285" s="5" t="s">
        <v>14</v>
      </c>
      <c r="J285" s="2" t="s">
        <v>600</v>
      </c>
      <c r="K285" s="1" t="s">
        <v>37</v>
      </c>
      <c r="L285" s="70" t="s">
        <v>78</v>
      </c>
      <c r="M285" s="3" t="s">
        <v>29</v>
      </c>
      <c r="N285" s="79">
        <f t="shared" si="101"/>
        <v>41</v>
      </c>
    </row>
    <row r="286" spans="1:14" x14ac:dyDescent="0.25">
      <c r="A286" s="77">
        <v>285</v>
      </c>
      <c r="B286" s="2" t="s">
        <v>511</v>
      </c>
      <c r="C286" s="95">
        <v>43017</v>
      </c>
      <c r="D286" s="95">
        <v>43017</v>
      </c>
      <c r="E286" s="82">
        <f t="shared" si="100"/>
        <v>1</v>
      </c>
      <c r="F286" s="5" t="s">
        <v>26</v>
      </c>
      <c r="G286" s="5" t="s">
        <v>7</v>
      </c>
      <c r="H286" s="5" t="s">
        <v>13</v>
      </c>
      <c r="I286" s="5" t="s">
        <v>14</v>
      </c>
      <c r="J286" s="2" t="s">
        <v>485</v>
      </c>
      <c r="K286" s="1" t="s">
        <v>37</v>
      </c>
      <c r="L286" s="70" t="s">
        <v>360</v>
      </c>
      <c r="M286" s="3" t="s">
        <v>29</v>
      </c>
      <c r="N286" s="79">
        <f t="shared" si="101"/>
        <v>41</v>
      </c>
    </row>
    <row r="287" spans="1:14" x14ac:dyDescent="0.25">
      <c r="A287" s="77">
        <v>286</v>
      </c>
      <c r="B287" s="14" t="s">
        <v>153</v>
      </c>
      <c r="C287" s="95">
        <v>43018</v>
      </c>
      <c r="D287" s="95">
        <v>43018</v>
      </c>
      <c r="E287" s="82">
        <f t="shared" si="100"/>
        <v>1</v>
      </c>
      <c r="F287" s="5" t="s">
        <v>26</v>
      </c>
      <c r="G287" s="5" t="s">
        <v>7</v>
      </c>
      <c r="H287" s="5" t="s">
        <v>13</v>
      </c>
      <c r="I287" s="5" t="s">
        <v>14</v>
      </c>
      <c r="J287" s="2" t="s">
        <v>600</v>
      </c>
      <c r="K287" s="1" t="s">
        <v>37</v>
      </c>
      <c r="L287" s="70" t="s">
        <v>78</v>
      </c>
      <c r="M287" s="3" t="s">
        <v>29</v>
      </c>
      <c r="N287" s="79">
        <f t="shared" si="101"/>
        <v>41</v>
      </c>
    </row>
    <row r="288" spans="1:14" x14ac:dyDescent="0.25">
      <c r="A288" s="76">
        <v>287</v>
      </c>
      <c r="B288" s="2" t="s">
        <v>511</v>
      </c>
      <c r="C288" s="95">
        <v>43018</v>
      </c>
      <c r="D288" s="95">
        <v>43018</v>
      </c>
      <c r="E288" s="82">
        <f t="shared" ref="E288" si="102">NETWORKDAYS(C288,D288)</f>
        <v>1</v>
      </c>
      <c r="F288" s="5" t="s">
        <v>26</v>
      </c>
      <c r="G288" s="5" t="s">
        <v>7</v>
      </c>
      <c r="H288" s="5" t="s">
        <v>13</v>
      </c>
      <c r="I288" s="5" t="s">
        <v>14</v>
      </c>
      <c r="J288" s="2" t="s">
        <v>485</v>
      </c>
      <c r="K288" s="1" t="s">
        <v>37</v>
      </c>
      <c r="L288" s="70" t="s">
        <v>360</v>
      </c>
      <c r="M288" s="3" t="s">
        <v>29</v>
      </c>
      <c r="N288" s="79">
        <f t="shared" ref="N288" si="103">WEEKNUM(C288,1)</f>
        <v>41</v>
      </c>
    </row>
    <row r="289" spans="1:14" x14ac:dyDescent="0.25">
      <c r="A289" s="76">
        <v>288</v>
      </c>
      <c r="B289" s="14" t="s">
        <v>153</v>
      </c>
      <c r="C289" s="95">
        <v>43019</v>
      </c>
      <c r="D289" s="95">
        <v>43019</v>
      </c>
      <c r="E289" s="82">
        <f t="shared" si="100"/>
        <v>1</v>
      </c>
      <c r="F289" s="5" t="s">
        <v>26</v>
      </c>
      <c r="G289" s="5" t="s">
        <v>7</v>
      </c>
      <c r="H289" s="5" t="s">
        <v>13</v>
      </c>
      <c r="I289" s="5" t="s">
        <v>14</v>
      </c>
      <c r="J289" s="2" t="s">
        <v>600</v>
      </c>
      <c r="K289" s="1" t="s">
        <v>37</v>
      </c>
      <c r="L289" s="70" t="s">
        <v>78</v>
      </c>
      <c r="M289" s="3" t="s">
        <v>29</v>
      </c>
      <c r="N289" s="79">
        <f t="shared" si="101"/>
        <v>41</v>
      </c>
    </row>
    <row r="290" spans="1:14" x14ac:dyDescent="0.25">
      <c r="A290" s="77">
        <v>289</v>
      </c>
      <c r="B290" s="2" t="s">
        <v>511</v>
      </c>
      <c r="C290" s="95">
        <v>43019</v>
      </c>
      <c r="D290" s="95">
        <v>43019</v>
      </c>
      <c r="E290" s="82">
        <f t="shared" si="100"/>
        <v>1</v>
      </c>
      <c r="F290" s="5" t="s">
        <v>26</v>
      </c>
      <c r="G290" s="5" t="s">
        <v>7</v>
      </c>
      <c r="H290" s="5" t="s">
        <v>13</v>
      </c>
      <c r="I290" s="5" t="s">
        <v>14</v>
      </c>
      <c r="J290" s="2" t="s">
        <v>485</v>
      </c>
      <c r="K290" s="1" t="s">
        <v>37</v>
      </c>
      <c r="L290" s="70" t="s">
        <v>360</v>
      </c>
      <c r="M290" s="3" t="s">
        <v>29</v>
      </c>
      <c r="N290" s="79">
        <f t="shared" si="101"/>
        <v>41</v>
      </c>
    </row>
    <row r="291" spans="1:14" x14ac:dyDescent="0.25">
      <c r="A291" s="77">
        <v>290</v>
      </c>
      <c r="B291" s="14" t="s">
        <v>153</v>
      </c>
      <c r="C291" s="95">
        <v>43020</v>
      </c>
      <c r="D291" s="95">
        <v>43020</v>
      </c>
      <c r="E291" s="82">
        <f t="shared" ref="E291:E298" si="104">NETWORKDAYS(C291,D291)</f>
        <v>1</v>
      </c>
      <c r="F291" s="5" t="s">
        <v>26</v>
      </c>
      <c r="G291" s="5" t="s">
        <v>7</v>
      </c>
      <c r="H291" s="5" t="s">
        <v>13</v>
      </c>
      <c r="I291" s="5" t="s">
        <v>14</v>
      </c>
      <c r="J291" s="2" t="s">
        <v>600</v>
      </c>
      <c r="K291" s="1" t="s">
        <v>37</v>
      </c>
      <c r="L291" s="70" t="s">
        <v>78</v>
      </c>
      <c r="M291" s="3" t="s">
        <v>29</v>
      </c>
      <c r="N291" s="79">
        <f t="shared" ref="N291:N298" si="105">WEEKNUM(C291,1)</f>
        <v>41</v>
      </c>
    </row>
    <row r="292" spans="1:14" x14ac:dyDescent="0.25">
      <c r="A292" s="76">
        <v>291</v>
      </c>
      <c r="B292" s="2" t="s">
        <v>511</v>
      </c>
      <c r="C292" s="95">
        <v>43020</v>
      </c>
      <c r="D292" s="95">
        <v>43020</v>
      </c>
      <c r="E292" s="82">
        <f t="shared" si="104"/>
        <v>1</v>
      </c>
      <c r="F292" s="5" t="s">
        <v>26</v>
      </c>
      <c r="G292" s="5" t="s">
        <v>7</v>
      </c>
      <c r="H292" s="5" t="s">
        <v>13</v>
      </c>
      <c r="I292" s="5" t="s">
        <v>14</v>
      </c>
      <c r="J292" s="2" t="s">
        <v>485</v>
      </c>
      <c r="K292" s="1" t="s">
        <v>37</v>
      </c>
      <c r="L292" s="70" t="s">
        <v>360</v>
      </c>
      <c r="M292" s="3" t="s">
        <v>29</v>
      </c>
      <c r="N292" s="79">
        <f t="shared" si="105"/>
        <v>41</v>
      </c>
    </row>
    <row r="293" spans="1:14" x14ac:dyDescent="0.25">
      <c r="A293" s="76">
        <v>292</v>
      </c>
      <c r="B293" s="14" t="s">
        <v>153</v>
      </c>
      <c r="C293" s="95">
        <v>43021</v>
      </c>
      <c r="D293" s="95">
        <v>43021</v>
      </c>
      <c r="E293" s="82">
        <f t="shared" si="104"/>
        <v>1</v>
      </c>
      <c r="F293" s="5" t="s">
        <v>26</v>
      </c>
      <c r="G293" s="5" t="s">
        <v>7</v>
      </c>
      <c r="H293" s="5" t="s">
        <v>13</v>
      </c>
      <c r="I293" s="5" t="s">
        <v>14</v>
      </c>
      <c r="J293" s="2" t="s">
        <v>600</v>
      </c>
      <c r="K293" s="1" t="s">
        <v>37</v>
      </c>
      <c r="L293" s="70" t="s">
        <v>78</v>
      </c>
      <c r="M293" s="3" t="s">
        <v>29</v>
      </c>
      <c r="N293" s="79">
        <f t="shared" si="105"/>
        <v>41</v>
      </c>
    </row>
    <row r="294" spans="1:14" x14ac:dyDescent="0.25">
      <c r="A294" s="77">
        <v>293</v>
      </c>
      <c r="B294" s="2" t="s">
        <v>511</v>
      </c>
      <c r="C294" s="95">
        <v>43021</v>
      </c>
      <c r="D294" s="95">
        <v>43021</v>
      </c>
      <c r="E294" s="82">
        <f t="shared" ref="E294:E295" si="106">NETWORKDAYS(C294,D294)</f>
        <v>1</v>
      </c>
      <c r="F294" s="5" t="s">
        <v>26</v>
      </c>
      <c r="G294" s="5" t="s">
        <v>7</v>
      </c>
      <c r="H294" s="5" t="s">
        <v>13</v>
      </c>
      <c r="I294" s="5" t="s">
        <v>14</v>
      </c>
      <c r="J294" s="2" t="s">
        <v>485</v>
      </c>
      <c r="K294" s="1" t="s">
        <v>37</v>
      </c>
      <c r="L294" s="70" t="s">
        <v>360</v>
      </c>
      <c r="M294" s="3" t="s">
        <v>29</v>
      </c>
      <c r="N294" s="79">
        <f t="shared" ref="N294" si="107">WEEKNUM(C294,1)</f>
        <v>41</v>
      </c>
    </row>
    <row r="295" spans="1:14" x14ac:dyDescent="0.25">
      <c r="A295" s="77">
        <v>294</v>
      </c>
      <c r="B295" s="14" t="s">
        <v>153</v>
      </c>
      <c r="C295" s="95">
        <v>43024</v>
      </c>
      <c r="D295" s="95">
        <v>43024</v>
      </c>
      <c r="E295" s="105">
        <f t="shared" si="106"/>
        <v>1</v>
      </c>
      <c r="F295" s="5" t="s">
        <v>26</v>
      </c>
      <c r="G295" s="5" t="s">
        <v>7</v>
      </c>
      <c r="H295" s="5" t="s">
        <v>13</v>
      </c>
      <c r="I295" s="5" t="s">
        <v>14</v>
      </c>
      <c r="J295" s="2" t="s">
        <v>600</v>
      </c>
      <c r="K295" s="1" t="s">
        <v>37</v>
      </c>
      <c r="L295" s="70" t="s">
        <v>78</v>
      </c>
      <c r="M295" s="3" t="s">
        <v>29</v>
      </c>
      <c r="N295" s="79">
        <f t="shared" si="105"/>
        <v>42</v>
      </c>
    </row>
    <row r="296" spans="1:14" x14ac:dyDescent="0.25">
      <c r="A296" s="76">
        <v>295</v>
      </c>
      <c r="B296" s="2" t="s">
        <v>511</v>
      </c>
      <c r="C296" s="95">
        <v>43024</v>
      </c>
      <c r="D296" s="95">
        <v>43024</v>
      </c>
      <c r="E296" s="82">
        <f t="shared" si="104"/>
        <v>1</v>
      </c>
      <c r="F296" s="5" t="s">
        <v>26</v>
      </c>
      <c r="G296" s="5" t="s">
        <v>7</v>
      </c>
      <c r="H296" s="5" t="s">
        <v>13</v>
      </c>
      <c r="I296" s="5" t="s">
        <v>14</v>
      </c>
      <c r="J296" s="2" t="s">
        <v>485</v>
      </c>
      <c r="K296" s="1" t="s">
        <v>37</v>
      </c>
      <c r="L296" s="70" t="s">
        <v>360</v>
      </c>
      <c r="M296" s="3" t="s">
        <v>29</v>
      </c>
      <c r="N296" s="79">
        <f t="shared" si="105"/>
        <v>42</v>
      </c>
    </row>
    <row r="297" spans="1:14" ht="18.75" customHeight="1" x14ac:dyDescent="0.25">
      <c r="A297" s="76">
        <v>296</v>
      </c>
      <c r="B297" s="14" t="s">
        <v>153</v>
      </c>
      <c r="C297" s="95">
        <v>43025</v>
      </c>
      <c r="D297" s="95">
        <v>43025</v>
      </c>
      <c r="E297" s="82">
        <f t="shared" si="104"/>
        <v>1</v>
      </c>
      <c r="F297" s="5" t="s">
        <v>26</v>
      </c>
      <c r="G297" s="5" t="s">
        <v>7</v>
      </c>
      <c r="H297" s="5" t="s">
        <v>13</v>
      </c>
      <c r="I297" s="5" t="s">
        <v>14</v>
      </c>
      <c r="J297" s="2" t="s">
        <v>600</v>
      </c>
      <c r="K297" s="1" t="s">
        <v>37</v>
      </c>
      <c r="L297" s="70" t="s">
        <v>78</v>
      </c>
      <c r="M297" s="3" t="s">
        <v>29</v>
      </c>
      <c r="N297" s="79">
        <f t="shared" si="105"/>
        <v>42</v>
      </c>
    </row>
    <row r="298" spans="1:14" x14ac:dyDescent="0.25">
      <c r="A298" s="77">
        <v>297</v>
      </c>
      <c r="B298" s="2" t="s">
        <v>511</v>
      </c>
      <c r="C298" s="95">
        <v>43025</v>
      </c>
      <c r="D298" s="95">
        <v>43025</v>
      </c>
      <c r="E298" s="82">
        <f t="shared" si="104"/>
        <v>1</v>
      </c>
      <c r="F298" s="5" t="s">
        <v>26</v>
      </c>
      <c r="G298" s="5" t="s">
        <v>7</v>
      </c>
      <c r="H298" s="5" t="s">
        <v>13</v>
      </c>
      <c r="I298" s="5" t="s">
        <v>14</v>
      </c>
      <c r="J298" s="2" t="s">
        <v>485</v>
      </c>
      <c r="K298" s="1" t="s">
        <v>37</v>
      </c>
      <c r="L298" s="70" t="s">
        <v>360</v>
      </c>
      <c r="M298" s="3" t="s">
        <v>29</v>
      </c>
      <c r="N298" s="79">
        <f t="shared" si="105"/>
        <v>42</v>
      </c>
    </row>
    <row r="299" spans="1:14" ht="18.75" customHeight="1" x14ac:dyDescent="0.25">
      <c r="A299" s="77">
        <v>298</v>
      </c>
      <c r="B299" s="14" t="s">
        <v>153</v>
      </c>
      <c r="C299" s="95">
        <v>43026</v>
      </c>
      <c r="D299" s="95">
        <v>43026</v>
      </c>
      <c r="E299" s="82">
        <f t="shared" ref="E299:E306" si="108">NETWORKDAYS(C299,D299)</f>
        <v>1</v>
      </c>
      <c r="F299" s="5" t="s">
        <v>26</v>
      </c>
      <c r="G299" s="5" t="s">
        <v>7</v>
      </c>
      <c r="H299" s="5" t="s">
        <v>13</v>
      </c>
      <c r="I299" s="5" t="s">
        <v>14</v>
      </c>
      <c r="J299" s="2" t="s">
        <v>600</v>
      </c>
      <c r="K299" s="1" t="s">
        <v>37</v>
      </c>
      <c r="L299" s="70" t="s">
        <v>78</v>
      </c>
      <c r="M299" s="3" t="s">
        <v>29</v>
      </c>
      <c r="N299" s="79">
        <f t="shared" ref="N299:N300" si="109">WEEKNUM(C299,1)</f>
        <v>42</v>
      </c>
    </row>
    <row r="300" spans="1:14" x14ac:dyDescent="0.25">
      <c r="A300" s="76">
        <v>299</v>
      </c>
      <c r="B300" s="2" t="s">
        <v>511</v>
      </c>
      <c r="C300" s="95">
        <v>43026</v>
      </c>
      <c r="D300" s="95">
        <v>43026</v>
      </c>
      <c r="E300" s="82">
        <f t="shared" si="108"/>
        <v>1</v>
      </c>
      <c r="F300" s="5" t="s">
        <v>26</v>
      </c>
      <c r="G300" s="5" t="s">
        <v>7</v>
      </c>
      <c r="H300" s="5" t="s">
        <v>13</v>
      </c>
      <c r="I300" s="5" t="s">
        <v>14</v>
      </c>
      <c r="J300" s="2" t="s">
        <v>485</v>
      </c>
      <c r="K300" s="1" t="s">
        <v>37</v>
      </c>
      <c r="L300" s="70" t="s">
        <v>360</v>
      </c>
      <c r="M300" s="3" t="s">
        <v>29</v>
      </c>
      <c r="N300" s="79">
        <f t="shared" si="109"/>
        <v>42</v>
      </c>
    </row>
    <row r="301" spans="1:14" x14ac:dyDescent="0.25">
      <c r="A301" s="76">
        <v>300</v>
      </c>
      <c r="B301" s="14" t="s">
        <v>153</v>
      </c>
      <c r="C301" s="95">
        <v>43027</v>
      </c>
      <c r="D301" s="95">
        <v>43027</v>
      </c>
      <c r="E301" s="82">
        <f t="shared" si="108"/>
        <v>1</v>
      </c>
      <c r="F301" s="5" t="s">
        <v>26</v>
      </c>
      <c r="G301" s="5" t="s">
        <v>7</v>
      </c>
      <c r="H301" s="5" t="s">
        <v>13</v>
      </c>
      <c r="I301" s="5" t="s">
        <v>14</v>
      </c>
      <c r="J301" s="2" t="s">
        <v>600</v>
      </c>
      <c r="K301" s="1" t="s">
        <v>37</v>
      </c>
      <c r="L301" s="70" t="s">
        <v>78</v>
      </c>
      <c r="M301" s="3" t="s">
        <v>29</v>
      </c>
      <c r="N301" s="79">
        <f t="shared" ref="N301:N306" si="110">WEEKNUM(C301,1)</f>
        <v>42</v>
      </c>
    </row>
    <row r="302" spans="1:14" x14ac:dyDescent="0.25">
      <c r="A302" s="77">
        <v>301</v>
      </c>
      <c r="B302" s="2" t="s">
        <v>511</v>
      </c>
      <c r="C302" s="95">
        <v>43027</v>
      </c>
      <c r="D302" s="95">
        <v>43027</v>
      </c>
      <c r="E302" s="105">
        <f t="shared" si="108"/>
        <v>1</v>
      </c>
      <c r="F302" s="5" t="s">
        <v>26</v>
      </c>
      <c r="G302" s="5" t="s">
        <v>7</v>
      </c>
      <c r="H302" s="5" t="s">
        <v>13</v>
      </c>
      <c r="I302" s="5" t="s">
        <v>14</v>
      </c>
      <c r="J302" s="2" t="s">
        <v>485</v>
      </c>
      <c r="K302" s="1" t="s">
        <v>37</v>
      </c>
      <c r="L302" s="70" t="s">
        <v>360</v>
      </c>
      <c r="M302" s="3" t="s">
        <v>29</v>
      </c>
      <c r="N302" s="79">
        <f t="shared" si="110"/>
        <v>42</v>
      </c>
    </row>
    <row r="303" spans="1:14" x14ac:dyDescent="0.25">
      <c r="A303" s="77">
        <v>302</v>
      </c>
      <c r="B303" s="72" t="s">
        <v>153</v>
      </c>
      <c r="C303" s="102">
        <v>43028</v>
      </c>
      <c r="D303" s="102">
        <v>43028</v>
      </c>
      <c r="E303" s="82">
        <f t="shared" si="108"/>
        <v>1</v>
      </c>
      <c r="F303" s="72" t="s">
        <v>26</v>
      </c>
      <c r="G303" s="103" t="s">
        <v>7</v>
      </c>
      <c r="H303" s="103" t="s">
        <v>13</v>
      </c>
      <c r="I303" s="72" t="s">
        <v>14</v>
      </c>
      <c r="J303" s="2" t="s">
        <v>600</v>
      </c>
      <c r="K303" s="1" t="s">
        <v>37</v>
      </c>
      <c r="L303" s="70" t="s">
        <v>78</v>
      </c>
      <c r="M303" s="3" t="s">
        <v>29</v>
      </c>
      <c r="N303" s="79">
        <f t="shared" si="110"/>
        <v>42</v>
      </c>
    </row>
    <row r="304" spans="1:14" ht="30" hidden="1" x14ac:dyDescent="0.25">
      <c r="A304" s="76">
        <v>303</v>
      </c>
      <c r="B304" s="104" t="s">
        <v>588</v>
      </c>
      <c r="C304" s="102">
        <v>43028</v>
      </c>
      <c r="D304" s="102">
        <v>43028</v>
      </c>
      <c r="E304" s="82">
        <f t="shared" ref="E304" si="111">NETWORKDAYS(C304,D304)</f>
        <v>1</v>
      </c>
      <c r="F304" s="104" t="s">
        <v>26</v>
      </c>
      <c r="G304" s="106" t="s">
        <v>7</v>
      </c>
      <c r="H304" s="106" t="s">
        <v>13</v>
      </c>
      <c r="I304" s="104" t="s">
        <v>14</v>
      </c>
      <c r="J304" s="104" t="s">
        <v>589</v>
      </c>
      <c r="K304" s="107" t="s">
        <v>38</v>
      </c>
      <c r="L304" s="108" t="s">
        <v>174</v>
      </c>
      <c r="M304" s="109" t="s">
        <v>29</v>
      </c>
      <c r="N304" s="110">
        <f t="shared" ref="N304" si="112">WEEKNUM(C304,1)</f>
        <v>42</v>
      </c>
    </row>
    <row r="305" spans="1:14" x14ac:dyDescent="0.25">
      <c r="A305" s="76">
        <v>304</v>
      </c>
      <c r="B305" s="104" t="s">
        <v>511</v>
      </c>
      <c r="C305" s="102">
        <v>43028</v>
      </c>
      <c r="D305" s="102">
        <v>43028</v>
      </c>
      <c r="E305" s="82">
        <f t="shared" si="108"/>
        <v>1</v>
      </c>
      <c r="F305" s="104" t="s">
        <v>26</v>
      </c>
      <c r="G305" s="106" t="s">
        <v>7</v>
      </c>
      <c r="H305" s="106" t="s">
        <v>13</v>
      </c>
      <c r="I305" s="104" t="s">
        <v>14</v>
      </c>
      <c r="J305" s="104" t="s">
        <v>485</v>
      </c>
      <c r="K305" s="107" t="s">
        <v>37</v>
      </c>
      <c r="L305" s="108" t="s">
        <v>360</v>
      </c>
      <c r="M305" s="109" t="s">
        <v>29</v>
      </c>
      <c r="N305" s="110">
        <f t="shared" si="110"/>
        <v>42</v>
      </c>
    </row>
    <row r="306" spans="1:14" x14ac:dyDescent="0.25">
      <c r="A306" s="77">
        <v>305</v>
      </c>
      <c r="B306" s="72" t="s">
        <v>153</v>
      </c>
      <c r="C306" s="102">
        <v>43028</v>
      </c>
      <c r="D306" s="102">
        <v>43028</v>
      </c>
      <c r="E306" s="82">
        <f t="shared" si="108"/>
        <v>1</v>
      </c>
      <c r="F306" s="72" t="s">
        <v>26</v>
      </c>
      <c r="G306" s="103" t="s">
        <v>7</v>
      </c>
      <c r="H306" s="103" t="s">
        <v>13</v>
      </c>
      <c r="I306" s="72" t="s">
        <v>14</v>
      </c>
      <c r="J306" s="2" t="s">
        <v>600</v>
      </c>
      <c r="K306" s="1" t="s">
        <v>37</v>
      </c>
      <c r="L306" s="70" t="s">
        <v>78</v>
      </c>
      <c r="M306" s="3" t="s">
        <v>29</v>
      </c>
      <c r="N306" s="79">
        <f t="shared" si="110"/>
        <v>42</v>
      </c>
    </row>
    <row r="307" spans="1:14" x14ac:dyDescent="0.25">
      <c r="A307" s="77">
        <v>306</v>
      </c>
      <c r="B307" s="72" t="s">
        <v>153</v>
      </c>
      <c r="C307" s="102">
        <v>43031</v>
      </c>
      <c r="D307" s="102">
        <v>43031</v>
      </c>
      <c r="E307" s="82">
        <f t="shared" ref="E307:E309" si="113">NETWORKDAYS(C307,D307)</f>
        <v>1</v>
      </c>
      <c r="F307" s="72" t="s">
        <v>26</v>
      </c>
      <c r="G307" s="103" t="s">
        <v>7</v>
      </c>
      <c r="H307" s="103" t="s">
        <v>13</v>
      </c>
      <c r="I307" s="72" t="s">
        <v>14</v>
      </c>
      <c r="J307" s="2" t="s">
        <v>600</v>
      </c>
      <c r="K307" s="1" t="s">
        <v>37</v>
      </c>
      <c r="L307" s="70" t="s">
        <v>78</v>
      </c>
      <c r="M307" s="3" t="s">
        <v>29</v>
      </c>
      <c r="N307" s="79">
        <f t="shared" ref="N307:N309" si="114">WEEKNUM(C307,1)</f>
        <v>43</v>
      </c>
    </row>
    <row r="308" spans="1:14" x14ac:dyDescent="0.25">
      <c r="A308" s="76">
        <v>307</v>
      </c>
      <c r="B308" s="72" t="s">
        <v>153</v>
      </c>
      <c r="C308" s="102">
        <v>43032</v>
      </c>
      <c r="D308" s="102">
        <v>43032</v>
      </c>
      <c r="E308" s="82">
        <f t="shared" si="113"/>
        <v>1</v>
      </c>
      <c r="F308" s="72" t="s">
        <v>26</v>
      </c>
      <c r="G308" s="103" t="s">
        <v>7</v>
      </c>
      <c r="H308" s="103" t="s">
        <v>13</v>
      </c>
      <c r="I308" s="72" t="s">
        <v>14</v>
      </c>
      <c r="J308" s="2" t="s">
        <v>600</v>
      </c>
      <c r="K308" s="1" t="s">
        <v>37</v>
      </c>
      <c r="L308" s="70" t="s">
        <v>78</v>
      </c>
      <c r="M308" s="3" t="s">
        <v>29</v>
      </c>
      <c r="N308" s="79">
        <f t="shared" si="114"/>
        <v>43</v>
      </c>
    </row>
    <row r="309" spans="1:14" x14ac:dyDescent="0.25">
      <c r="A309" s="76">
        <v>308</v>
      </c>
      <c r="B309" s="72" t="s">
        <v>153</v>
      </c>
      <c r="C309" s="102">
        <v>43033</v>
      </c>
      <c r="D309" s="102">
        <v>43033</v>
      </c>
      <c r="E309" s="82">
        <f t="shared" si="113"/>
        <v>1</v>
      </c>
      <c r="F309" s="72" t="s">
        <v>26</v>
      </c>
      <c r="G309" s="103" t="s">
        <v>7</v>
      </c>
      <c r="H309" s="103" t="s">
        <v>13</v>
      </c>
      <c r="I309" s="72" t="s">
        <v>14</v>
      </c>
      <c r="J309" s="2" t="s">
        <v>600</v>
      </c>
      <c r="K309" s="1" t="s">
        <v>37</v>
      </c>
      <c r="L309" s="70" t="s">
        <v>78</v>
      </c>
      <c r="M309" s="3" t="s">
        <v>29</v>
      </c>
      <c r="N309" s="79">
        <f t="shared" si="114"/>
        <v>43</v>
      </c>
    </row>
    <row r="310" spans="1:14" x14ac:dyDescent="0.25">
      <c r="A310" s="77">
        <v>309</v>
      </c>
      <c r="B310" s="72" t="s">
        <v>153</v>
      </c>
      <c r="C310" s="102">
        <v>43034</v>
      </c>
      <c r="D310" s="102">
        <v>43034</v>
      </c>
      <c r="E310" s="82">
        <f t="shared" ref="E310" si="115">NETWORKDAYS(C310,D310)</f>
        <v>1</v>
      </c>
      <c r="F310" s="72" t="s">
        <v>26</v>
      </c>
      <c r="G310" s="103" t="s">
        <v>7</v>
      </c>
      <c r="H310" s="103" t="s">
        <v>13</v>
      </c>
      <c r="I310" s="72" t="s">
        <v>14</v>
      </c>
      <c r="J310" s="2" t="s">
        <v>600</v>
      </c>
      <c r="K310" s="1" t="s">
        <v>37</v>
      </c>
      <c r="L310" s="70" t="s">
        <v>78</v>
      </c>
      <c r="M310" s="3" t="s">
        <v>29</v>
      </c>
      <c r="N310" s="79">
        <f t="shared" ref="N310" si="116">WEEKNUM(C310,1)</f>
        <v>43</v>
      </c>
    </row>
    <row r="311" spans="1:14" x14ac:dyDescent="0.25">
      <c r="A311" s="77">
        <v>310</v>
      </c>
      <c r="B311" s="72" t="s">
        <v>153</v>
      </c>
      <c r="C311" s="102">
        <v>43035</v>
      </c>
      <c r="D311" s="102">
        <v>43035</v>
      </c>
      <c r="E311" s="82">
        <f t="shared" ref="E311:E319" si="117">NETWORKDAYS(C311,D311)</f>
        <v>1</v>
      </c>
      <c r="F311" s="72" t="s">
        <v>26</v>
      </c>
      <c r="G311" s="103" t="s">
        <v>7</v>
      </c>
      <c r="H311" s="103" t="s">
        <v>13</v>
      </c>
      <c r="I311" s="72" t="s">
        <v>14</v>
      </c>
      <c r="J311" s="2" t="s">
        <v>600</v>
      </c>
      <c r="K311" s="1" t="s">
        <v>37</v>
      </c>
      <c r="L311" s="70" t="s">
        <v>78</v>
      </c>
      <c r="M311" s="3" t="s">
        <v>29</v>
      </c>
      <c r="N311" s="79">
        <f t="shared" ref="N311:N319" si="118">WEEKNUM(C311,1)</f>
        <v>43</v>
      </c>
    </row>
    <row r="312" spans="1:14" hidden="1" x14ac:dyDescent="0.25">
      <c r="A312" s="76">
        <v>311</v>
      </c>
      <c r="B312" s="2" t="s">
        <v>605</v>
      </c>
      <c r="C312" s="102">
        <v>43035</v>
      </c>
      <c r="D312" s="102">
        <v>43035</v>
      </c>
      <c r="E312" s="82">
        <f>NETWORKDAYS(C312,D312)</f>
        <v>1</v>
      </c>
      <c r="F312" s="72" t="s">
        <v>26</v>
      </c>
      <c r="G312" s="103" t="s">
        <v>7</v>
      </c>
      <c r="H312" s="103" t="s">
        <v>13</v>
      </c>
      <c r="I312" s="72" t="s">
        <v>14</v>
      </c>
      <c r="J312" s="2" t="s">
        <v>600</v>
      </c>
      <c r="K312" s="107" t="s">
        <v>38</v>
      </c>
      <c r="L312" s="108" t="s">
        <v>224</v>
      </c>
      <c r="M312" s="3" t="s">
        <v>29</v>
      </c>
      <c r="N312" s="79">
        <f t="shared" ref="N312" si="119">WEEKNUM(C312,1)</f>
        <v>43</v>
      </c>
    </row>
    <row r="313" spans="1:14" x14ac:dyDescent="0.25">
      <c r="A313" s="76">
        <v>312</v>
      </c>
      <c r="B313" s="72" t="s">
        <v>153</v>
      </c>
      <c r="C313" s="102">
        <v>43038</v>
      </c>
      <c r="D313" s="102">
        <v>43038</v>
      </c>
      <c r="E313" s="82">
        <f t="shared" si="117"/>
        <v>1</v>
      </c>
      <c r="F313" s="72" t="s">
        <v>26</v>
      </c>
      <c r="G313" s="103" t="s">
        <v>7</v>
      </c>
      <c r="H313" s="103" t="s">
        <v>13</v>
      </c>
      <c r="I313" s="72" t="s">
        <v>14</v>
      </c>
      <c r="J313" s="2" t="s">
        <v>600</v>
      </c>
      <c r="K313" s="1" t="s">
        <v>37</v>
      </c>
      <c r="L313" s="70" t="s">
        <v>78</v>
      </c>
      <c r="M313" s="3" t="s">
        <v>29</v>
      </c>
      <c r="N313" s="79">
        <f t="shared" si="118"/>
        <v>44</v>
      </c>
    </row>
    <row r="314" spans="1:14" hidden="1" x14ac:dyDescent="0.25">
      <c r="A314" s="77">
        <v>313</v>
      </c>
      <c r="B314" s="2" t="s">
        <v>605</v>
      </c>
      <c r="C314" s="102">
        <v>43038</v>
      </c>
      <c r="D314" s="102">
        <v>43038</v>
      </c>
      <c r="E314" s="82">
        <f>NETWORKDAYS(C314,D314)</f>
        <v>1</v>
      </c>
      <c r="F314" s="72" t="s">
        <v>26</v>
      </c>
      <c r="G314" s="103" t="s">
        <v>7</v>
      </c>
      <c r="H314" s="103" t="s">
        <v>13</v>
      </c>
      <c r="I314" s="72" t="s">
        <v>14</v>
      </c>
      <c r="J314" s="2" t="s">
        <v>600</v>
      </c>
      <c r="K314" s="107" t="s">
        <v>38</v>
      </c>
      <c r="L314" s="108" t="s">
        <v>224</v>
      </c>
      <c r="M314" s="3" t="s">
        <v>29</v>
      </c>
      <c r="N314" s="79">
        <f t="shared" si="118"/>
        <v>44</v>
      </c>
    </row>
    <row r="315" spans="1:14" x14ac:dyDescent="0.25">
      <c r="A315" s="77">
        <v>314</v>
      </c>
      <c r="B315" s="72" t="s">
        <v>153</v>
      </c>
      <c r="C315" s="102">
        <v>43039</v>
      </c>
      <c r="D315" s="102">
        <v>43039</v>
      </c>
      <c r="E315" s="82">
        <f t="shared" si="117"/>
        <v>1</v>
      </c>
      <c r="F315" s="72" t="s">
        <v>26</v>
      </c>
      <c r="G315" s="103" t="s">
        <v>7</v>
      </c>
      <c r="H315" s="103" t="s">
        <v>13</v>
      </c>
      <c r="I315" s="72" t="s">
        <v>14</v>
      </c>
      <c r="J315" s="2" t="s">
        <v>600</v>
      </c>
      <c r="K315" s="1" t="s">
        <v>37</v>
      </c>
      <c r="L315" s="70" t="s">
        <v>78</v>
      </c>
      <c r="M315" s="3" t="s">
        <v>29</v>
      </c>
      <c r="N315" s="79">
        <f t="shared" si="118"/>
        <v>44</v>
      </c>
    </row>
    <row r="316" spans="1:14" hidden="1" x14ac:dyDescent="0.25">
      <c r="A316" s="76">
        <v>315</v>
      </c>
      <c r="B316" s="2" t="s">
        <v>605</v>
      </c>
      <c r="C316" s="102">
        <v>43039</v>
      </c>
      <c r="D316" s="102">
        <v>43039</v>
      </c>
      <c r="E316" s="82">
        <f>NETWORKDAYS(C316,D316)</f>
        <v>1</v>
      </c>
      <c r="F316" s="72" t="s">
        <v>26</v>
      </c>
      <c r="G316" s="103" t="s">
        <v>7</v>
      </c>
      <c r="H316" s="103" t="s">
        <v>13</v>
      </c>
      <c r="I316" s="72" t="s">
        <v>14</v>
      </c>
      <c r="J316" s="2" t="s">
        <v>600</v>
      </c>
      <c r="K316" s="107" t="s">
        <v>38</v>
      </c>
      <c r="L316" s="108" t="s">
        <v>224</v>
      </c>
      <c r="M316" s="3" t="s">
        <v>29</v>
      </c>
      <c r="N316" s="79">
        <f t="shared" ref="N316" si="120">WEEKNUM(C316,1)</f>
        <v>44</v>
      </c>
    </row>
    <row r="317" spans="1:14" x14ac:dyDescent="0.25">
      <c r="A317" s="76">
        <v>316</v>
      </c>
      <c r="B317" s="2" t="s">
        <v>604</v>
      </c>
      <c r="C317" s="102">
        <v>43039</v>
      </c>
      <c r="D317" s="102">
        <v>43039</v>
      </c>
      <c r="E317" s="82">
        <f>NETWORKDAYS(C317,D317)</f>
        <v>1</v>
      </c>
      <c r="F317" s="72" t="s">
        <v>26</v>
      </c>
      <c r="G317" s="103" t="s">
        <v>7</v>
      </c>
      <c r="H317" s="103" t="s">
        <v>13</v>
      </c>
      <c r="I317" s="72" t="s">
        <v>14</v>
      </c>
      <c r="J317" s="2" t="s">
        <v>600</v>
      </c>
      <c r="K317" s="1" t="s">
        <v>37</v>
      </c>
      <c r="L317" s="70" t="s">
        <v>78</v>
      </c>
      <c r="M317" s="3" t="s">
        <v>29</v>
      </c>
      <c r="N317" s="79">
        <f t="shared" ref="N317:N318" si="121">WEEKNUM(C317,1)</f>
        <v>44</v>
      </c>
    </row>
    <row r="318" spans="1:14" hidden="1" x14ac:dyDescent="0.25">
      <c r="A318" s="77">
        <v>317</v>
      </c>
      <c r="B318" s="2" t="s">
        <v>605</v>
      </c>
      <c r="C318" s="102">
        <v>43040</v>
      </c>
      <c r="D318" s="102">
        <v>43040</v>
      </c>
      <c r="E318" s="82">
        <f>NETWORKDAYS(C318,D318)</f>
        <v>1</v>
      </c>
      <c r="F318" s="72" t="s">
        <v>26</v>
      </c>
      <c r="G318" s="103" t="s">
        <v>7</v>
      </c>
      <c r="H318" s="103" t="s">
        <v>13</v>
      </c>
      <c r="I318" s="72" t="s">
        <v>14</v>
      </c>
      <c r="J318" s="2" t="s">
        <v>600</v>
      </c>
      <c r="K318" s="107" t="s">
        <v>38</v>
      </c>
      <c r="L318" s="108" t="s">
        <v>224</v>
      </c>
      <c r="M318" s="3" t="s">
        <v>29</v>
      </c>
      <c r="N318" s="79">
        <f t="shared" si="121"/>
        <v>44</v>
      </c>
    </row>
    <row r="319" spans="1:14" x14ac:dyDescent="0.25">
      <c r="A319" s="77">
        <v>318</v>
      </c>
      <c r="B319" s="72" t="s">
        <v>153</v>
      </c>
      <c r="C319" s="102">
        <v>43040</v>
      </c>
      <c r="D319" s="102">
        <v>43040</v>
      </c>
      <c r="E319" s="82">
        <f t="shared" si="117"/>
        <v>1</v>
      </c>
      <c r="F319" s="72" t="s">
        <v>26</v>
      </c>
      <c r="G319" s="103" t="s">
        <v>7</v>
      </c>
      <c r="H319" s="103" t="s">
        <v>13</v>
      </c>
      <c r="I319" s="72" t="s">
        <v>14</v>
      </c>
      <c r="J319" s="2" t="s">
        <v>600</v>
      </c>
      <c r="K319" s="1" t="s">
        <v>37</v>
      </c>
      <c r="L319" s="70" t="s">
        <v>78</v>
      </c>
      <c r="M319" s="3" t="s">
        <v>29</v>
      </c>
      <c r="N319" s="79">
        <f t="shared" si="118"/>
        <v>44</v>
      </c>
    </row>
    <row r="320" spans="1:14" ht="28.5" x14ac:dyDescent="0.25">
      <c r="A320" s="76">
        <v>319</v>
      </c>
      <c r="B320" s="2" t="s">
        <v>611</v>
      </c>
      <c r="C320" s="102">
        <v>43041</v>
      </c>
      <c r="D320" s="102">
        <v>43041</v>
      </c>
      <c r="E320" s="82">
        <f t="shared" ref="E320:E327" si="122">NETWORKDAYS(C320,D320)</f>
        <v>1</v>
      </c>
      <c r="F320" s="72" t="s">
        <v>26</v>
      </c>
      <c r="G320" s="103" t="s">
        <v>7</v>
      </c>
      <c r="H320" s="103" t="s">
        <v>13</v>
      </c>
      <c r="I320" s="72" t="s">
        <v>14</v>
      </c>
      <c r="J320" s="2" t="s">
        <v>600</v>
      </c>
      <c r="K320" s="1" t="s">
        <v>37</v>
      </c>
      <c r="L320" s="70" t="s">
        <v>612</v>
      </c>
      <c r="M320" s="3" t="s">
        <v>29</v>
      </c>
      <c r="N320" s="79">
        <f t="shared" ref="N320:N327" si="123">WEEKNUM(C320,1)</f>
        <v>44</v>
      </c>
    </row>
    <row r="321" spans="1:14" x14ac:dyDescent="0.25">
      <c r="A321" s="76">
        <v>320</v>
      </c>
      <c r="B321" s="72" t="s">
        <v>153</v>
      </c>
      <c r="C321" s="102">
        <v>43041</v>
      </c>
      <c r="D321" s="102">
        <v>43041</v>
      </c>
      <c r="E321" s="82">
        <f t="shared" si="122"/>
        <v>1</v>
      </c>
      <c r="F321" s="72" t="s">
        <v>26</v>
      </c>
      <c r="G321" s="103" t="s">
        <v>7</v>
      </c>
      <c r="H321" s="103" t="s">
        <v>13</v>
      </c>
      <c r="I321" s="72" t="s">
        <v>14</v>
      </c>
      <c r="J321" s="2" t="s">
        <v>600</v>
      </c>
      <c r="K321" s="1" t="s">
        <v>37</v>
      </c>
      <c r="L321" s="70" t="s">
        <v>78</v>
      </c>
      <c r="M321" s="3" t="s">
        <v>29</v>
      </c>
      <c r="N321" s="79">
        <f t="shared" si="123"/>
        <v>44</v>
      </c>
    </row>
    <row r="322" spans="1:14" hidden="1" x14ac:dyDescent="0.25">
      <c r="A322" s="77">
        <v>321</v>
      </c>
      <c r="B322" s="2" t="s">
        <v>605</v>
      </c>
      <c r="C322" s="102">
        <v>43042</v>
      </c>
      <c r="D322" s="102">
        <v>43042</v>
      </c>
      <c r="E322" s="82">
        <f t="shared" si="122"/>
        <v>1</v>
      </c>
      <c r="F322" s="72" t="s">
        <v>26</v>
      </c>
      <c r="G322" s="103" t="s">
        <v>7</v>
      </c>
      <c r="H322" s="103" t="s">
        <v>13</v>
      </c>
      <c r="I322" s="72" t="s">
        <v>14</v>
      </c>
      <c r="J322" s="2" t="s">
        <v>600</v>
      </c>
      <c r="K322" s="107" t="s">
        <v>38</v>
      </c>
      <c r="L322" s="108" t="s">
        <v>224</v>
      </c>
      <c r="M322" s="3" t="s">
        <v>29</v>
      </c>
      <c r="N322" s="79">
        <f t="shared" si="123"/>
        <v>44</v>
      </c>
    </row>
    <row r="323" spans="1:14" x14ac:dyDescent="0.25">
      <c r="A323" s="77">
        <v>322</v>
      </c>
      <c r="B323" s="72" t="s">
        <v>153</v>
      </c>
      <c r="C323" s="102">
        <v>43042</v>
      </c>
      <c r="D323" s="102">
        <v>43042</v>
      </c>
      <c r="E323" s="82">
        <f t="shared" ref="E323" si="124">NETWORKDAYS(C323,D323)</f>
        <v>1</v>
      </c>
      <c r="F323" s="72" t="s">
        <v>26</v>
      </c>
      <c r="G323" s="103" t="s">
        <v>7</v>
      </c>
      <c r="H323" s="103" t="s">
        <v>13</v>
      </c>
      <c r="I323" s="72" t="s">
        <v>14</v>
      </c>
      <c r="J323" s="2" t="s">
        <v>600</v>
      </c>
      <c r="K323" s="1" t="s">
        <v>37</v>
      </c>
      <c r="L323" s="70" t="s">
        <v>78</v>
      </c>
      <c r="M323" s="3" t="s">
        <v>29</v>
      </c>
      <c r="N323" s="79">
        <f t="shared" ref="N323" si="125">WEEKNUM(C323,1)</f>
        <v>44</v>
      </c>
    </row>
    <row r="324" spans="1:14" hidden="1" x14ac:dyDescent="0.25">
      <c r="A324" s="76">
        <v>323</v>
      </c>
      <c r="B324" s="2" t="s">
        <v>605</v>
      </c>
      <c r="C324" s="102">
        <v>43045</v>
      </c>
      <c r="D324" s="102">
        <v>43045</v>
      </c>
      <c r="E324" s="82">
        <f t="shared" si="122"/>
        <v>1</v>
      </c>
      <c r="F324" s="72" t="s">
        <v>26</v>
      </c>
      <c r="G324" s="103" t="s">
        <v>7</v>
      </c>
      <c r="H324" s="103" t="s">
        <v>13</v>
      </c>
      <c r="I324" s="72" t="s">
        <v>14</v>
      </c>
      <c r="J324" s="2" t="s">
        <v>600</v>
      </c>
      <c r="K324" s="107" t="s">
        <v>38</v>
      </c>
      <c r="L324" s="108" t="s">
        <v>224</v>
      </c>
      <c r="M324" s="3" t="s">
        <v>29</v>
      </c>
      <c r="N324" s="79">
        <f t="shared" si="123"/>
        <v>45</v>
      </c>
    </row>
    <row r="325" spans="1:14" x14ac:dyDescent="0.25">
      <c r="A325" s="76">
        <v>324</v>
      </c>
      <c r="B325" s="72" t="s">
        <v>153</v>
      </c>
      <c r="C325" s="102">
        <v>43045</v>
      </c>
      <c r="D325" s="102">
        <v>43045</v>
      </c>
      <c r="E325" s="82">
        <f t="shared" si="122"/>
        <v>1</v>
      </c>
      <c r="F325" s="72" t="s">
        <v>26</v>
      </c>
      <c r="G325" s="103" t="s">
        <v>7</v>
      </c>
      <c r="H325" s="103" t="s">
        <v>13</v>
      </c>
      <c r="I325" s="72" t="s">
        <v>14</v>
      </c>
      <c r="J325" s="2" t="s">
        <v>600</v>
      </c>
      <c r="K325" s="1" t="s">
        <v>37</v>
      </c>
      <c r="L325" s="70" t="s">
        <v>78</v>
      </c>
      <c r="M325" s="3" t="s">
        <v>29</v>
      </c>
      <c r="N325" s="79">
        <f t="shared" si="123"/>
        <v>45</v>
      </c>
    </row>
    <row r="326" spans="1:14" hidden="1" x14ac:dyDescent="0.25">
      <c r="A326" s="77">
        <v>325</v>
      </c>
      <c r="B326" s="2" t="s">
        <v>605</v>
      </c>
      <c r="C326" s="102">
        <v>43046</v>
      </c>
      <c r="D326" s="102">
        <v>43046</v>
      </c>
      <c r="E326" s="82">
        <f t="shared" si="122"/>
        <v>1</v>
      </c>
      <c r="F326" s="72" t="s">
        <v>26</v>
      </c>
      <c r="G326" s="103" t="s">
        <v>7</v>
      </c>
      <c r="H326" s="103" t="s">
        <v>13</v>
      </c>
      <c r="I326" s="72" t="s">
        <v>14</v>
      </c>
      <c r="J326" s="2" t="s">
        <v>600</v>
      </c>
      <c r="K326" s="107" t="s">
        <v>38</v>
      </c>
      <c r="L326" s="108" t="s">
        <v>224</v>
      </c>
      <c r="M326" s="3" t="s">
        <v>29</v>
      </c>
      <c r="N326" s="79">
        <f t="shared" si="123"/>
        <v>45</v>
      </c>
    </row>
    <row r="327" spans="1:14" x14ac:dyDescent="0.25">
      <c r="A327" s="77">
        <v>326</v>
      </c>
      <c r="B327" s="72" t="s">
        <v>153</v>
      </c>
      <c r="C327" s="102">
        <v>43046</v>
      </c>
      <c r="D327" s="102">
        <v>43046</v>
      </c>
      <c r="E327" s="82">
        <f t="shared" si="122"/>
        <v>1</v>
      </c>
      <c r="F327" s="72" t="s">
        <v>26</v>
      </c>
      <c r="G327" s="103" t="s">
        <v>7</v>
      </c>
      <c r="H327" s="103" t="s">
        <v>13</v>
      </c>
      <c r="I327" s="72" t="s">
        <v>14</v>
      </c>
      <c r="J327" s="2" t="s">
        <v>600</v>
      </c>
      <c r="K327" s="1" t="s">
        <v>37</v>
      </c>
      <c r="L327" s="70" t="s">
        <v>78</v>
      </c>
      <c r="M327" s="3" t="s">
        <v>29</v>
      </c>
      <c r="N327" s="79">
        <f t="shared" si="123"/>
        <v>45</v>
      </c>
    </row>
    <row r="328" spans="1:14" hidden="1" x14ac:dyDescent="0.25">
      <c r="A328" s="76">
        <v>327</v>
      </c>
      <c r="B328" s="2" t="s">
        <v>613</v>
      </c>
      <c r="C328" s="102">
        <v>43047</v>
      </c>
      <c r="D328" s="102">
        <v>43047</v>
      </c>
      <c r="E328" s="82">
        <f t="shared" ref="E328:E329" si="126">NETWORKDAYS(C328,D328)</f>
        <v>1</v>
      </c>
      <c r="F328" s="72" t="s">
        <v>26</v>
      </c>
      <c r="G328" s="103" t="s">
        <v>7</v>
      </c>
      <c r="H328" s="103" t="s">
        <v>13</v>
      </c>
      <c r="I328" s="72" t="s">
        <v>14</v>
      </c>
      <c r="J328" s="2" t="s">
        <v>600</v>
      </c>
      <c r="K328" s="107" t="s">
        <v>38</v>
      </c>
      <c r="L328" s="108" t="s">
        <v>224</v>
      </c>
      <c r="M328" s="3" t="s">
        <v>29</v>
      </c>
      <c r="N328" s="79">
        <f t="shared" ref="N328:N329" si="127">WEEKNUM(C328,1)</f>
        <v>45</v>
      </c>
    </row>
    <row r="329" spans="1:14" x14ac:dyDescent="0.25">
      <c r="A329" s="76">
        <v>328</v>
      </c>
      <c r="B329" s="72" t="s">
        <v>153</v>
      </c>
      <c r="C329" s="102">
        <v>43047</v>
      </c>
      <c r="D329" s="102">
        <v>43047</v>
      </c>
      <c r="E329" s="82">
        <f t="shared" si="126"/>
        <v>1</v>
      </c>
      <c r="F329" s="72" t="s">
        <v>26</v>
      </c>
      <c r="G329" s="103" t="s">
        <v>7</v>
      </c>
      <c r="H329" s="103" t="s">
        <v>13</v>
      </c>
      <c r="I329" s="72" t="s">
        <v>14</v>
      </c>
      <c r="J329" s="2" t="s">
        <v>600</v>
      </c>
      <c r="K329" s="1" t="s">
        <v>37</v>
      </c>
      <c r="L329" s="70" t="s">
        <v>78</v>
      </c>
      <c r="M329" s="3" t="s">
        <v>29</v>
      </c>
      <c r="N329" s="79">
        <f t="shared" si="127"/>
        <v>45</v>
      </c>
    </row>
    <row r="330" spans="1:14" hidden="1" x14ac:dyDescent="0.25">
      <c r="A330" s="77">
        <v>329</v>
      </c>
      <c r="B330" s="2" t="s">
        <v>616</v>
      </c>
      <c r="C330" s="102">
        <v>43048</v>
      </c>
      <c r="D330" s="102">
        <v>43048</v>
      </c>
      <c r="E330" s="82">
        <f t="shared" ref="E330:E337" si="128">NETWORKDAYS(C330,D330)</f>
        <v>1</v>
      </c>
      <c r="F330" s="72" t="s">
        <v>26</v>
      </c>
      <c r="G330" s="103" t="s">
        <v>7</v>
      </c>
      <c r="H330" s="103" t="s">
        <v>13</v>
      </c>
      <c r="I330" s="72" t="s">
        <v>14</v>
      </c>
      <c r="J330" s="2" t="s">
        <v>600</v>
      </c>
      <c r="K330" s="107" t="s">
        <v>38</v>
      </c>
      <c r="L330" s="108" t="s">
        <v>617</v>
      </c>
      <c r="M330" s="3" t="s">
        <v>29</v>
      </c>
      <c r="N330" s="79">
        <f t="shared" ref="N330:N337" si="129">WEEKNUM(C330,1)</f>
        <v>45</v>
      </c>
    </row>
    <row r="331" spans="1:14" hidden="1" x14ac:dyDescent="0.25">
      <c r="A331" s="77">
        <v>330</v>
      </c>
      <c r="B331" s="2" t="s">
        <v>605</v>
      </c>
      <c r="C331" s="102">
        <v>43048</v>
      </c>
      <c r="D331" s="102">
        <v>43048</v>
      </c>
      <c r="E331" s="82">
        <f t="shared" si="128"/>
        <v>1</v>
      </c>
      <c r="F331" s="72" t="s">
        <v>26</v>
      </c>
      <c r="G331" s="103" t="s">
        <v>7</v>
      </c>
      <c r="H331" s="103" t="s">
        <v>13</v>
      </c>
      <c r="I331" s="72" t="s">
        <v>14</v>
      </c>
      <c r="J331" s="2" t="s">
        <v>600</v>
      </c>
      <c r="K331" s="107" t="s">
        <v>38</v>
      </c>
      <c r="L331" s="108" t="s">
        <v>224</v>
      </c>
      <c r="M331" s="3" t="s">
        <v>29</v>
      </c>
      <c r="N331" s="79">
        <f t="shared" si="129"/>
        <v>45</v>
      </c>
    </row>
    <row r="332" spans="1:14" x14ac:dyDescent="0.25">
      <c r="A332" s="76">
        <v>331</v>
      </c>
      <c r="B332" s="111" t="s">
        <v>153</v>
      </c>
      <c r="C332" s="102">
        <v>43048</v>
      </c>
      <c r="D332" s="102">
        <v>43048</v>
      </c>
      <c r="E332" s="113">
        <f t="shared" si="128"/>
        <v>1</v>
      </c>
      <c r="F332" s="111" t="s">
        <v>26</v>
      </c>
      <c r="G332" s="114" t="s">
        <v>7</v>
      </c>
      <c r="H332" s="114" t="s">
        <v>13</v>
      </c>
      <c r="I332" s="111" t="s">
        <v>14</v>
      </c>
      <c r="J332" s="111" t="s">
        <v>600</v>
      </c>
      <c r="K332" s="107" t="s">
        <v>37</v>
      </c>
      <c r="L332" s="108" t="s">
        <v>78</v>
      </c>
      <c r="M332" s="109" t="s">
        <v>29</v>
      </c>
      <c r="N332" s="110">
        <f t="shared" si="129"/>
        <v>45</v>
      </c>
    </row>
    <row r="333" spans="1:14" hidden="1" x14ac:dyDescent="0.25">
      <c r="A333" s="76">
        <v>332</v>
      </c>
      <c r="B333" s="125" t="s">
        <v>675</v>
      </c>
      <c r="C333" s="102">
        <v>43048</v>
      </c>
      <c r="D333" s="102">
        <v>43048</v>
      </c>
      <c r="E333" s="113">
        <f t="shared" si="128"/>
        <v>1</v>
      </c>
      <c r="F333" s="111" t="s">
        <v>26</v>
      </c>
      <c r="G333" s="114" t="s">
        <v>7</v>
      </c>
      <c r="H333" s="114" t="s">
        <v>13</v>
      </c>
      <c r="I333" s="111" t="s">
        <v>14</v>
      </c>
      <c r="J333" s="111" t="s">
        <v>600</v>
      </c>
      <c r="K333" s="107" t="s">
        <v>38</v>
      </c>
      <c r="L333" s="108" t="s">
        <v>314</v>
      </c>
      <c r="M333" s="109" t="s">
        <v>29</v>
      </c>
      <c r="N333" s="110">
        <f t="shared" si="129"/>
        <v>45</v>
      </c>
    </row>
    <row r="334" spans="1:14" hidden="1" x14ac:dyDescent="0.25">
      <c r="A334" s="77">
        <v>333</v>
      </c>
      <c r="B334" s="111" t="s">
        <v>618</v>
      </c>
      <c r="C334" s="102">
        <v>43049</v>
      </c>
      <c r="D334" s="102">
        <v>43049</v>
      </c>
      <c r="E334" s="113">
        <f t="shared" ref="E334" si="130">NETWORKDAYS(C334,D334)</f>
        <v>1</v>
      </c>
      <c r="F334" s="111" t="s">
        <v>26</v>
      </c>
      <c r="G334" s="114" t="s">
        <v>7</v>
      </c>
      <c r="H334" s="114" t="s">
        <v>13</v>
      </c>
      <c r="I334" s="111" t="s">
        <v>14</v>
      </c>
      <c r="J334" s="111" t="s">
        <v>600</v>
      </c>
      <c r="K334" s="107" t="s">
        <v>38</v>
      </c>
      <c r="L334" s="108" t="s">
        <v>224</v>
      </c>
      <c r="M334" s="109" t="s">
        <v>29</v>
      </c>
      <c r="N334" s="110">
        <f t="shared" ref="N334" si="131">WEEKNUM(C334,1)</f>
        <v>45</v>
      </c>
    </row>
    <row r="335" spans="1:14" x14ac:dyDescent="0.25">
      <c r="A335" s="77">
        <v>334</v>
      </c>
      <c r="B335" s="111" t="s">
        <v>153</v>
      </c>
      <c r="C335" s="102">
        <v>43049</v>
      </c>
      <c r="D335" s="102">
        <v>43049</v>
      </c>
      <c r="E335" s="113">
        <f t="shared" si="128"/>
        <v>1</v>
      </c>
      <c r="F335" s="111" t="s">
        <v>26</v>
      </c>
      <c r="G335" s="114" t="s">
        <v>7</v>
      </c>
      <c r="H335" s="114" t="s">
        <v>13</v>
      </c>
      <c r="I335" s="111" t="s">
        <v>14</v>
      </c>
      <c r="J335" s="111" t="s">
        <v>600</v>
      </c>
      <c r="K335" s="107" t="s">
        <v>37</v>
      </c>
      <c r="L335" s="108" t="s">
        <v>78</v>
      </c>
      <c r="M335" s="109" t="s">
        <v>29</v>
      </c>
      <c r="N335" s="110">
        <f t="shared" si="129"/>
        <v>45</v>
      </c>
    </row>
    <row r="336" spans="1:14" hidden="1" x14ac:dyDescent="0.25">
      <c r="A336" s="76">
        <v>335</v>
      </c>
      <c r="B336" s="111" t="s">
        <v>618</v>
      </c>
      <c r="C336" s="112">
        <v>43052</v>
      </c>
      <c r="D336" s="112">
        <v>43052</v>
      </c>
      <c r="E336" s="113">
        <f t="shared" si="128"/>
        <v>1</v>
      </c>
      <c r="F336" s="111" t="s">
        <v>26</v>
      </c>
      <c r="G336" s="114" t="s">
        <v>7</v>
      </c>
      <c r="H336" s="114" t="s">
        <v>13</v>
      </c>
      <c r="I336" s="111" t="s">
        <v>14</v>
      </c>
      <c r="J336" s="111" t="s">
        <v>600</v>
      </c>
      <c r="K336" s="107" t="s">
        <v>38</v>
      </c>
      <c r="L336" s="108" t="s">
        <v>224</v>
      </c>
      <c r="M336" s="109" t="s">
        <v>29</v>
      </c>
      <c r="N336" s="110">
        <f t="shared" si="129"/>
        <v>46</v>
      </c>
    </row>
    <row r="337" spans="1:14" x14ac:dyDescent="0.25">
      <c r="A337" s="76">
        <v>336</v>
      </c>
      <c r="B337" s="111" t="s">
        <v>153</v>
      </c>
      <c r="C337" s="112">
        <v>43052</v>
      </c>
      <c r="D337" s="112">
        <v>43052</v>
      </c>
      <c r="E337" s="113">
        <f t="shared" si="128"/>
        <v>1</v>
      </c>
      <c r="F337" s="111" t="s">
        <v>26</v>
      </c>
      <c r="G337" s="114" t="s">
        <v>7</v>
      </c>
      <c r="H337" s="114" t="s">
        <v>13</v>
      </c>
      <c r="I337" s="111" t="s">
        <v>14</v>
      </c>
      <c r="J337" s="111" t="s">
        <v>600</v>
      </c>
      <c r="K337" s="107" t="s">
        <v>37</v>
      </c>
      <c r="L337" s="108" t="s">
        <v>78</v>
      </c>
      <c r="M337" s="109" t="s">
        <v>29</v>
      </c>
      <c r="N337" s="110">
        <f t="shared" si="129"/>
        <v>46</v>
      </c>
    </row>
    <row r="338" spans="1:14" hidden="1" x14ac:dyDescent="0.25">
      <c r="A338" s="77">
        <v>337</v>
      </c>
      <c r="B338" s="111" t="s">
        <v>618</v>
      </c>
      <c r="C338" s="112">
        <v>43053</v>
      </c>
      <c r="D338" s="112">
        <v>43053</v>
      </c>
      <c r="E338" s="113">
        <f t="shared" ref="E338:E339" si="132">NETWORKDAYS(C338,D338)</f>
        <v>1</v>
      </c>
      <c r="F338" s="111" t="s">
        <v>26</v>
      </c>
      <c r="G338" s="114" t="s">
        <v>7</v>
      </c>
      <c r="H338" s="114" t="s">
        <v>13</v>
      </c>
      <c r="I338" s="111" t="s">
        <v>14</v>
      </c>
      <c r="J338" s="111" t="s">
        <v>600</v>
      </c>
      <c r="K338" s="107" t="s">
        <v>38</v>
      </c>
      <c r="L338" s="108" t="s">
        <v>224</v>
      </c>
      <c r="M338" s="109" t="s">
        <v>29</v>
      </c>
      <c r="N338" s="110">
        <f t="shared" ref="N338:N339" si="133">WEEKNUM(C338,1)</f>
        <v>46</v>
      </c>
    </row>
    <row r="339" spans="1:14" hidden="1" x14ac:dyDescent="0.25">
      <c r="A339" s="77">
        <v>338</v>
      </c>
      <c r="B339" s="117" t="s">
        <v>671</v>
      </c>
      <c r="C339" s="112">
        <v>43053</v>
      </c>
      <c r="D339" s="112">
        <v>43053</v>
      </c>
      <c r="E339" s="113">
        <f t="shared" si="132"/>
        <v>1</v>
      </c>
      <c r="F339" s="111" t="s">
        <v>26</v>
      </c>
      <c r="G339" s="114" t="s">
        <v>7</v>
      </c>
      <c r="H339" s="114" t="s">
        <v>13</v>
      </c>
      <c r="I339" s="111" t="s">
        <v>14</v>
      </c>
      <c r="J339" s="125" t="s">
        <v>352</v>
      </c>
      <c r="K339" s="1" t="s">
        <v>38</v>
      </c>
      <c r="L339" s="70" t="s">
        <v>314</v>
      </c>
      <c r="M339" s="3" t="s">
        <v>29</v>
      </c>
      <c r="N339" s="79">
        <f t="shared" si="133"/>
        <v>46</v>
      </c>
    </row>
    <row r="340" spans="1:14" x14ac:dyDescent="0.25">
      <c r="A340" s="76">
        <v>339</v>
      </c>
      <c r="B340" s="111" t="s">
        <v>153</v>
      </c>
      <c r="C340" s="112">
        <v>43053</v>
      </c>
      <c r="D340" s="112">
        <v>43053</v>
      </c>
      <c r="E340" s="113">
        <f t="shared" ref="E340:E344" si="134">NETWORKDAYS(C340,D340)</f>
        <v>1</v>
      </c>
      <c r="F340" s="111" t="s">
        <v>26</v>
      </c>
      <c r="G340" s="114" t="s">
        <v>7</v>
      </c>
      <c r="H340" s="114" t="s">
        <v>13</v>
      </c>
      <c r="I340" s="111" t="s">
        <v>14</v>
      </c>
      <c r="J340" s="111" t="s">
        <v>600</v>
      </c>
      <c r="K340" s="107" t="s">
        <v>37</v>
      </c>
      <c r="L340" s="108" t="s">
        <v>78</v>
      </c>
      <c r="M340" s="109" t="s">
        <v>29</v>
      </c>
      <c r="N340" s="110">
        <f t="shared" ref="N340:N344" si="135">WEEKNUM(C340,1)</f>
        <v>46</v>
      </c>
    </row>
    <row r="341" spans="1:14" hidden="1" x14ac:dyDescent="0.25">
      <c r="A341" s="76">
        <v>340</v>
      </c>
      <c r="B341" s="117" t="s">
        <v>674</v>
      </c>
      <c r="C341" s="112">
        <v>43054</v>
      </c>
      <c r="D341" s="112">
        <v>43054</v>
      </c>
      <c r="E341" s="113">
        <f t="shared" ref="E341" si="136">NETWORKDAYS(C341,D341)</f>
        <v>1</v>
      </c>
      <c r="F341" s="111" t="s">
        <v>26</v>
      </c>
      <c r="G341" s="114" t="s">
        <v>7</v>
      </c>
      <c r="H341" s="114" t="s">
        <v>13</v>
      </c>
      <c r="I341" s="111" t="s">
        <v>14</v>
      </c>
      <c r="J341" s="125" t="s">
        <v>349</v>
      </c>
      <c r="K341" s="107" t="s">
        <v>38</v>
      </c>
      <c r="L341" s="108" t="s">
        <v>314</v>
      </c>
      <c r="M341" s="109" t="s">
        <v>29</v>
      </c>
      <c r="N341" s="110">
        <f t="shared" ref="N341" si="137">WEEKNUM(C341,1)</f>
        <v>46</v>
      </c>
    </row>
    <row r="342" spans="1:14" hidden="1" x14ac:dyDescent="0.25">
      <c r="A342" s="77">
        <v>341</v>
      </c>
      <c r="B342" s="111" t="s">
        <v>618</v>
      </c>
      <c r="C342" s="112">
        <v>43054</v>
      </c>
      <c r="D342" s="112">
        <v>43054</v>
      </c>
      <c r="E342" s="113">
        <f t="shared" si="134"/>
        <v>1</v>
      </c>
      <c r="F342" s="111" t="s">
        <v>26</v>
      </c>
      <c r="G342" s="114" t="s">
        <v>7</v>
      </c>
      <c r="H342" s="114" t="s">
        <v>13</v>
      </c>
      <c r="I342" s="111" t="s">
        <v>14</v>
      </c>
      <c r="J342" s="111" t="s">
        <v>600</v>
      </c>
      <c r="K342" s="107" t="s">
        <v>38</v>
      </c>
      <c r="L342" s="108" t="s">
        <v>224</v>
      </c>
      <c r="M342" s="109" t="s">
        <v>29</v>
      </c>
      <c r="N342" s="110">
        <f t="shared" si="135"/>
        <v>46</v>
      </c>
    </row>
    <row r="343" spans="1:14" hidden="1" x14ac:dyDescent="0.25">
      <c r="A343" s="77">
        <v>342</v>
      </c>
      <c r="B343" s="117" t="s">
        <v>668</v>
      </c>
      <c r="C343" s="112">
        <v>43055</v>
      </c>
      <c r="D343" s="112">
        <v>43055</v>
      </c>
      <c r="E343" s="113">
        <f t="shared" si="134"/>
        <v>1</v>
      </c>
      <c r="F343" s="111" t="s">
        <v>26</v>
      </c>
      <c r="G343" s="114" t="s">
        <v>7</v>
      </c>
      <c r="H343" s="114" t="s">
        <v>13</v>
      </c>
      <c r="I343" s="111" t="s">
        <v>14</v>
      </c>
      <c r="J343" s="125" t="s">
        <v>352</v>
      </c>
      <c r="K343" s="1" t="s">
        <v>38</v>
      </c>
      <c r="L343" s="70" t="s">
        <v>314</v>
      </c>
      <c r="M343" s="3" t="s">
        <v>29</v>
      </c>
      <c r="N343" s="79">
        <f t="shared" si="135"/>
        <v>46</v>
      </c>
    </row>
    <row r="344" spans="1:14" x14ac:dyDescent="0.25">
      <c r="A344" s="76">
        <v>343</v>
      </c>
      <c r="B344" s="111" t="s">
        <v>153</v>
      </c>
      <c r="C344" s="112">
        <v>43054</v>
      </c>
      <c r="D344" s="112">
        <v>43054</v>
      </c>
      <c r="E344" s="113">
        <f t="shared" si="134"/>
        <v>1</v>
      </c>
      <c r="F344" s="111" t="s">
        <v>26</v>
      </c>
      <c r="G344" s="114" t="s">
        <v>7</v>
      </c>
      <c r="H344" s="114" t="s">
        <v>13</v>
      </c>
      <c r="I344" s="111" t="s">
        <v>14</v>
      </c>
      <c r="J344" s="111" t="s">
        <v>600</v>
      </c>
      <c r="K344" s="107" t="s">
        <v>37</v>
      </c>
      <c r="L344" s="108" t="s">
        <v>78</v>
      </c>
      <c r="M344" s="109" t="s">
        <v>29</v>
      </c>
      <c r="N344" s="110">
        <f t="shared" si="135"/>
        <v>46</v>
      </c>
    </row>
    <row r="345" spans="1:14" x14ac:dyDescent="0.25">
      <c r="A345" s="76">
        <v>344</v>
      </c>
      <c r="B345" s="111" t="s">
        <v>153</v>
      </c>
      <c r="C345" s="112">
        <v>43055</v>
      </c>
      <c r="D345" s="112">
        <v>43055</v>
      </c>
      <c r="E345" s="113">
        <f t="shared" ref="E345:E355" si="138">NETWORKDAYS(C345,D345)</f>
        <v>1</v>
      </c>
      <c r="F345" s="111" t="s">
        <v>26</v>
      </c>
      <c r="G345" s="114" t="s">
        <v>7</v>
      </c>
      <c r="H345" s="114" t="s">
        <v>13</v>
      </c>
      <c r="I345" s="111" t="s">
        <v>14</v>
      </c>
      <c r="J345" s="111" t="s">
        <v>600</v>
      </c>
      <c r="K345" s="107" t="s">
        <v>37</v>
      </c>
      <c r="L345" s="108" t="s">
        <v>78</v>
      </c>
      <c r="M345" s="109" t="s">
        <v>29</v>
      </c>
      <c r="N345" s="110">
        <f t="shared" ref="N345:N355" si="139">WEEKNUM(C345,1)</f>
        <v>46</v>
      </c>
    </row>
    <row r="346" spans="1:14" hidden="1" x14ac:dyDescent="0.25">
      <c r="A346" s="77">
        <v>345</v>
      </c>
      <c r="B346" s="117" t="s">
        <v>668</v>
      </c>
      <c r="C346" s="112">
        <v>43055</v>
      </c>
      <c r="D346" s="112">
        <v>43055</v>
      </c>
      <c r="E346" s="113">
        <f t="shared" si="138"/>
        <v>1</v>
      </c>
      <c r="F346" s="111" t="s">
        <v>26</v>
      </c>
      <c r="G346" s="114" t="s">
        <v>7</v>
      </c>
      <c r="H346" s="114" t="s">
        <v>13</v>
      </c>
      <c r="I346" s="111" t="s">
        <v>14</v>
      </c>
      <c r="J346" s="125" t="s">
        <v>352</v>
      </c>
      <c r="K346" s="1" t="s">
        <v>38</v>
      </c>
      <c r="L346" s="70" t="s">
        <v>314</v>
      </c>
      <c r="M346" s="3" t="s">
        <v>29</v>
      </c>
      <c r="N346" s="79">
        <f t="shared" ref="N346:N347" si="140">WEEKNUM(C346,1)</f>
        <v>46</v>
      </c>
    </row>
    <row r="347" spans="1:14" hidden="1" x14ac:dyDescent="0.25">
      <c r="A347" s="77">
        <v>346</v>
      </c>
      <c r="B347" s="117" t="s">
        <v>633</v>
      </c>
      <c r="C347" s="112">
        <v>43055</v>
      </c>
      <c r="D347" s="112">
        <v>43055</v>
      </c>
      <c r="E347" s="119">
        <f t="shared" si="138"/>
        <v>1</v>
      </c>
      <c r="F347" s="117" t="s">
        <v>26</v>
      </c>
      <c r="G347" s="120" t="s">
        <v>7</v>
      </c>
      <c r="H347" s="120" t="s">
        <v>13</v>
      </c>
      <c r="I347" s="117" t="s">
        <v>14</v>
      </c>
      <c r="J347" s="117" t="s">
        <v>600</v>
      </c>
      <c r="K347" s="1" t="s">
        <v>38</v>
      </c>
      <c r="L347" s="70" t="s">
        <v>261</v>
      </c>
      <c r="M347" s="3" t="s">
        <v>29</v>
      </c>
      <c r="N347" s="79">
        <f t="shared" si="140"/>
        <v>46</v>
      </c>
    </row>
    <row r="348" spans="1:14" hidden="1" x14ac:dyDescent="0.25">
      <c r="A348" s="76">
        <v>347</v>
      </c>
      <c r="B348" s="117" t="s">
        <v>665</v>
      </c>
      <c r="C348" s="112">
        <v>43056</v>
      </c>
      <c r="D348" s="112">
        <v>43056</v>
      </c>
      <c r="E348" s="113">
        <f t="shared" ref="E348:E349" si="141">NETWORKDAYS(C348,D348)</f>
        <v>1</v>
      </c>
      <c r="F348" s="111" t="s">
        <v>26</v>
      </c>
      <c r="G348" s="114" t="s">
        <v>7</v>
      </c>
      <c r="H348" s="114" t="s">
        <v>13</v>
      </c>
      <c r="I348" s="111" t="s">
        <v>14</v>
      </c>
      <c r="J348" s="125" t="s">
        <v>352</v>
      </c>
      <c r="K348" s="1" t="s">
        <v>38</v>
      </c>
      <c r="L348" s="70" t="s">
        <v>667</v>
      </c>
      <c r="M348" s="3" t="s">
        <v>29</v>
      </c>
      <c r="N348" s="79">
        <f t="shared" si="139"/>
        <v>46</v>
      </c>
    </row>
    <row r="349" spans="1:14" hidden="1" x14ac:dyDescent="0.25">
      <c r="A349" s="76">
        <v>348</v>
      </c>
      <c r="B349" s="117" t="s">
        <v>666</v>
      </c>
      <c r="C349" s="112">
        <v>43056</v>
      </c>
      <c r="D349" s="112">
        <v>43056</v>
      </c>
      <c r="E349" s="113">
        <f t="shared" si="141"/>
        <v>1</v>
      </c>
      <c r="F349" s="111" t="s">
        <v>26</v>
      </c>
      <c r="G349" s="114" t="s">
        <v>7</v>
      </c>
      <c r="H349" s="114" t="s">
        <v>13</v>
      </c>
      <c r="I349" s="111" t="s">
        <v>14</v>
      </c>
      <c r="J349" s="125" t="s">
        <v>352</v>
      </c>
      <c r="K349" s="1" t="s">
        <v>38</v>
      </c>
      <c r="L349" s="70" t="s">
        <v>667</v>
      </c>
      <c r="M349" s="3" t="s">
        <v>29</v>
      </c>
      <c r="N349" s="79">
        <f t="shared" si="139"/>
        <v>46</v>
      </c>
    </row>
    <row r="350" spans="1:14" x14ac:dyDescent="0.25">
      <c r="A350" s="77">
        <v>349</v>
      </c>
      <c r="B350" s="111" t="s">
        <v>153</v>
      </c>
      <c r="C350" s="112">
        <v>43056</v>
      </c>
      <c r="D350" s="112">
        <v>43056</v>
      </c>
      <c r="E350" s="113">
        <f t="shared" si="138"/>
        <v>1</v>
      </c>
      <c r="F350" s="111" t="s">
        <v>26</v>
      </c>
      <c r="G350" s="114" t="s">
        <v>7</v>
      </c>
      <c r="H350" s="114" t="s">
        <v>13</v>
      </c>
      <c r="I350" s="111" t="s">
        <v>14</v>
      </c>
      <c r="J350" s="111" t="s">
        <v>600</v>
      </c>
      <c r="K350" s="107" t="s">
        <v>37</v>
      </c>
      <c r="L350" s="108" t="s">
        <v>78</v>
      </c>
      <c r="M350" s="109" t="s">
        <v>29</v>
      </c>
      <c r="N350" s="110">
        <f t="shared" si="139"/>
        <v>46</v>
      </c>
    </row>
    <row r="351" spans="1:14" hidden="1" x14ac:dyDescent="0.25">
      <c r="A351" s="77">
        <v>350</v>
      </c>
      <c r="B351" s="111" t="s">
        <v>618</v>
      </c>
      <c r="C351" s="112">
        <v>43059</v>
      </c>
      <c r="D351" s="112">
        <v>43059</v>
      </c>
      <c r="E351" s="113">
        <f t="shared" si="138"/>
        <v>1</v>
      </c>
      <c r="F351" s="111" t="s">
        <v>26</v>
      </c>
      <c r="G351" s="114" t="s">
        <v>7</v>
      </c>
      <c r="H351" s="114" t="s">
        <v>13</v>
      </c>
      <c r="I351" s="111" t="s">
        <v>14</v>
      </c>
      <c r="J351" s="111" t="s">
        <v>600</v>
      </c>
      <c r="K351" s="107" t="s">
        <v>38</v>
      </c>
      <c r="L351" s="108" t="s">
        <v>224</v>
      </c>
      <c r="M351" s="109" t="s">
        <v>29</v>
      </c>
      <c r="N351" s="110">
        <f t="shared" si="139"/>
        <v>47</v>
      </c>
    </row>
    <row r="352" spans="1:14" x14ac:dyDescent="0.25">
      <c r="A352" s="76">
        <v>351</v>
      </c>
      <c r="B352" s="111" t="s">
        <v>153</v>
      </c>
      <c r="C352" s="112">
        <v>43059</v>
      </c>
      <c r="D352" s="112">
        <v>43059</v>
      </c>
      <c r="E352" s="113">
        <f t="shared" si="138"/>
        <v>1</v>
      </c>
      <c r="F352" s="111" t="s">
        <v>26</v>
      </c>
      <c r="G352" s="114" t="s">
        <v>7</v>
      </c>
      <c r="H352" s="114" t="s">
        <v>13</v>
      </c>
      <c r="I352" s="111" t="s">
        <v>14</v>
      </c>
      <c r="J352" s="111" t="s">
        <v>600</v>
      </c>
      <c r="K352" s="107" t="s">
        <v>37</v>
      </c>
      <c r="L352" s="108" t="s">
        <v>78</v>
      </c>
      <c r="M352" s="109" t="s">
        <v>29</v>
      </c>
      <c r="N352" s="110">
        <f t="shared" si="139"/>
        <v>47</v>
      </c>
    </row>
    <row r="353" spans="1:14" hidden="1" x14ac:dyDescent="0.25">
      <c r="A353" s="76">
        <v>352</v>
      </c>
      <c r="B353" s="115" t="s">
        <v>625</v>
      </c>
      <c r="C353" s="112">
        <v>43060</v>
      </c>
      <c r="D353" s="112">
        <v>43060</v>
      </c>
      <c r="E353" s="116">
        <f>NETWORKDAYS(C353,D353)</f>
        <v>1</v>
      </c>
      <c r="F353" s="111" t="s">
        <v>26</v>
      </c>
      <c r="G353" s="114" t="s">
        <v>7</v>
      </c>
      <c r="H353" s="114" t="s">
        <v>13</v>
      </c>
      <c r="I353" s="111" t="s">
        <v>14</v>
      </c>
      <c r="J353" s="111" t="s">
        <v>619</v>
      </c>
      <c r="K353" s="1" t="s">
        <v>38</v>
      </c>
      <c r="L353" s="70" t="s">
        <v>620</v>
      </c>
      <c r="M353" s="3" t="s">
        <v>29</v>
      </c>
      <c r="N353" s="79">
        <f>WEEKNUM(C353,1)</f>
        <v>47</v>
      </c>
    </row>
    <row r="354" spans="1:14" x14ac:dyDescent="0.25">
      <c r="A354" s="77">
        <v>353</v>
      </c>
      <c r="B354" s="125" t="s">
        <v>153</v>
      </c>
      <c r="C354" s="112">
        <v>43060</v>
      </c>
      <c r="D354" s="112">
        <v>43060</v>
      </c>
      <c r="E354" s="113">
        <f t="shared" si="138"/>
        <v>1</v>
      </c>
      <c r="F354" s="111" t="s">
        <v>26</v>
      </c>
      <c r="G354" s="114" t="s">
        <v>7</v>
      </c>
      <c r="H354" s="114" t="s">
        <v>13</v>
      </c>
      <c r="I354" s="111" t="s">
        <v>14</v>
      </c>
      <c r="J354" s="111" t="s">
        <v>600</v>
      </c>
      <c r="K354" s="107" t="s">
        <v>37</v>
      </c>
      <c r="L354" s="108" t="s">
        <v>78</v>
      </c>
      <c r="M354" s="109" t="s">
        <v>29</v>
      </c>
      <c r="N354" s="110">
        <f t="shared" si="139"/>
        <v>47</v>
      </c>
    </row>
    <row r="355" spans="1:14" x14ac:dyDescent="0.25">
      <c r="A355" s="77">
        <v>354</v>
      </c>
      <c r="B355" s="111" t="s">
        <v>153</v>
      </c>
      <c r="C355" s="112">
        <v>43061</v>
      </c>
      <c r="D355" s="112">
        <v>43061</v>
      </c>
      <c r="E355" s="113">
        <f t="shared" si="138"/>
        <v>1</v>
      </c>
      <c r="F355" s="111" t="s">
        <v>26</v>
      </c>
      <c r="G355" s="114" t="s">
        <v>7</v>
      </c>
      <c r="H355" s="114" t="s">
        <v>13</v>
      </c>
      <c r="I355" s="111" t="s">
        <v>14</v>
      </c>
      <c r="J355" s="111" t="s">
        <v>600</v>
      </c>
      <c r="K355" s="107" t="s">
        <v>37</v>
      </c>
      <c r="L355" s="108" t="s">
        <v>78</v>
      </c>
      <c r="M355" s="109" t="s">
        <v>29</v>
      </c>
      <c r="N355" s="110">
        <f t="shared" si="139"/>
        <v>47</v>
      </c>
    </row>
    <row r="356" spans="1:14" x14ac:dyDescent="0.25">
      <c r="A356" s="76">
        <v>355</v>
      </c>
      <c r="B356" s="111" t="s">
        <v>153</v>
      </c>
      <c r="C356" s="112">
        <v>43062</v>
      </c>
      <c r="D356" s="112">
        <v>43062</v>
      </c>
      <c r="E356" s="113">
        <f t="shared" ref="E356:E359" si="142">NETWORKDAYS(C356,D356)</f>
        <v>1</v>
      </c>
      <c r="F356" s="111" t="s">
        <v>26</v>
      </c>
      <c r="G356" s="114" t="s">
        <v>7</v>
      </c>
      <c r="H356" s="114" t="s">
        <v>13</v>
      </c>
      <c r="I356" s="111" t="s">
        <v>14</v>
      </c>
      <c r="J356" s="111" t="s">
        <v>600</v>
      </c>
      <c r="K356" s="107" t="s">
        <v>37</v>
      </c>
      <c r="L356" s="108" t="s">
        <v>78</v>
      </c>
      <c r="M356" s="109" t="s">
        <v>29</v>
      </c>
      <c r="N356" s="110">
        <f t="shared" ref="N356:N359" si="143">WEEKNUM(C356,1)</f>
        <v>47</v>
      </c>
    </row>
    <row r="357" spans="1:14" x14ac:dyDescent="0.25">
      <c r="A357" s="76">
        <v>356</v>
      </c>
      <c r="B357" s="111" t="s">
        <v>153</v>
      </c>
      <c r="C357" s="112">
        <v>43063</v>
      </c>
      <c r="D357" s="112">
        <v>43063</v>
      </c>
      <c r="E357" s="113">
        <f t="shared" si="142"/>
        <v>1</v>
      </c>
      <c r="F357" s="111" t="s">
        <v>26</v>
      </c>
      <c r="G357" s="114" t="s">
        <v>7</v>
      </c>
      <c r="H357" s="114" t="s">
        <v>13</v>
      </c>
      <c r="I357" s="111" t="s">
        <v>14</v>
      </c>
      <c r="J357" s="111" t="s">
        <v>600</v>
      </c>
      <c r="K357" s="107" t="s">
        <v>37</v>
      </c>
      <c r="L357" s="108" t="s">
        <v>78</v>
      </c>
      <c r="M357" s="109" t="s">
        <v>29</v>
      </c>
      <c r="N357" s="110">
        <f t="shared" si="143"/>
        <v>47</v>
      </c>
    </row>
    <row r="358" spans="1:14" x14ac:dyDescent="0.25">
      <c r="A358" s="77">
        <v>357</v>
      </c>
      <c r="B358" s="111" t="s">
        <v>153</v>
      </c>
      <c r="C358" s="112">
        <v>43066</v>
      </c>
      <c r="D358" s="112">
        <v>43066</v>
      </c>
      <c r="E358" s="113">
        <f t="shared" si="142"/>
        <v>1</v>
      </c>
      <c r="F358" s="111" t="s">
        <v>26</v>
      </c>
      <c r="G358" s="114" t="s">
        <v>7</v>
      </c>
      <c r="H358" s="114" t="s">
        <v>13</v>
      </c>
      <c r="I358" s="111" t="s">
        <v>14</v>
      </c>
      <c r="J358" s="111" t="s">
        <v>600</v>
      </c>
      <c r="K358" s="107" t="s">
        <v>37</v>
      </c>
      <c r="L358" s="108" t="s">
        <v>78</v>
      </c>
      <c r="M358" s="109" t="s">
        <v>29</v>
      </c>
      <c r="N358" s="110">
        <f t="shared" si="143"/>
        <v>48</v>
      </c>
    </row>
    <row r="359" spans="1:14" x14ac:dyDescent="0.25">
      <c r="A359" s="77">
        <v>358</v>
      </c>
      <c r="B359" s="111" t="s">
        <v>153</v>
      </c>
      <c r="C359" s="112">
        <v>43067</v>
      </c>
      <c r="D359" s="112">
        <v>43067</v>
      </c>
      <c r="E359" s="113">
        <f t="shared" si="142"/>
        <v>1</v>
      </c>
      <c r="F359" s="111" t="s">
        <v>26</v>
      </c>
      <c r="G359" s="114" t="s">
        <v>7</v>
      </c>
      <c r="H359" s="114" t="s">
        <v>13</v>
      </c>
      <c r="I359" s="111" t="s">
        <v>14</v>
      </c>
      <c r="J359" s="111" t="s">
        <v>600</v>
      </c>
      <c r="K359" s="107" t="s">
        <v>37</v>
      </c>
      <c r="L359" s="108" t="s">
        <v>78</v>
      </c>
      <c r="M359" s="109" t="s">
        <v>29</v>
      </c>
      <c r="N359" s="110">
        <f t="shared" si="143"/>
        <v>48</v>
      </c>
    </row>
    <row r="360" spans="1:14" x14ac:dyDescent="0.25">
      <c r="A360" s="76">
        <v>359</v>
      </c>
      <c r="B360" s="111" t="s">
        <v>153</v>
      </c>
      <c r="C360" s="112">
        <v>43068</v>
      </c>
      <c r="D360" s="112">
        <v>43068</v>
      </c>
      <c r="E360" s="113">
        <f t="shared" ref="E360:E361" si="144">NETWORKDAYS(C360,D360)</f>
        <v>1</v>
      </c>
      <c r="F360" s="111" t="s">
        <v>26</v>
      </c>
      <c r="G360" s="114" t="s">
        <v>7</v>
      </c>
      <c r="H360" s="114" t="s">
        <v>13</v>
      </c>
      <c r="I360" s="111" t="s">
        <v>14</v>
      </c>
      <c r="J360" s="111" t="s">
        <v>600</v>
      </c>
      <c r="K360" s="107" t="s">
        <v>37</v>
      </c>
      <c r="L360" s="108" t="s">
        <v>78</v>
      </c>
      <c r="M360" s="109" t="s">
        <v>29</v>
      </c>
      <c r="N360" s="110">
        <f t="shared" ref="N360:N361" si="145">WEEKNUM(C360,1)</f>
        <v>48</v>
      </c>
    </row>
    <row r="361" spans="1:14" x14ac:dyDescent="0.25">
      <c r="A361" s="76">
        <v>360</v>
      </c>
      <c r="B361" s="111" t="s">
        <v>153</v>
      </c>
      <c r="C361" s="112">
        <v>43069</v>
      </c>
      <c r="D361" s="112">
        <v>43069</v>
      </c>
      <c r="E361" s="113">
        <f t="shared" si="144"/>
        <v>1</v>
      </c>
      <c r="F361" s="111" t="s">
        <v>26</v>
      </c>
      <c r="G361" s="114" t="s">
        <v>7</v>
      </c>
      <c r="H361" s="114" t="s">
        <v>13</v>
      </c>
      <c r="I361" s="111" t="s">
        <v>14</v>
      </c>
      <c r="J361" s="111" t="s">
        <v>600</v>
      </c>
      <c r="K361" s="107" t="s">
        <v>37</v>
      </c>
      <c r="L361" s="108" t="s">
        <v>78</v>
      </c>
      <c r="M361" s="109" t="s">
        <v>29</v>
      </c>
      <c r="N361" s="110">
        <f t="shared" si="145"/>
        <v>48</v>
      </c>
    </row>
    <row r="362" spans="1:14" x14ac:dyDescent="0.25">
      <c r="A362" s="77">
        <v>361</v>
      </c>
      <c r="B362" s="111" t="s">
        <v>153</v>
      </c>
      <c r="C362" s="112">
        <v>43070</v>
      </c>
      <c r="D362" s="112">
        <v>43070</v>
      </c>
      <c r="E362" s="113">
        <f t="shared" ref="E362:E363" si="146">NETWORKDAYS(C362,D362)</f>
        <v>1</v>
      </c>
      <c r="F362" s="111" t="s">
        <v>26</v>
      </c>
      <c r="G362" s="114" t="s">
        <v>7</v>
      </c>
      <c r="H362" s="114" t="s">
        <v>13</v>
      </c>
      <c r="I362" s="111" t="s">
        <v>14</v>
      </c>
      <c r="J362" s="111" t="s">
        <v>600</v>
      </c>
      <c r="K362" s="107" t="s">
        <v>37</v>
      </c>
      <c r="L362" s="108" t="s">
        <v>78</v>
      </c>
      <c r="M362" s="109" t="s">
        <v>29</v>
      </c>
      <c r="N362" s="110">
        <f t="shared" ref="N362:N363" si="147">WEEKNUM(C362,1)</f>
        <v>48</v>
      </c>
    </row>
    <row r="363" spans="1:14" x14ac:dyDescent="0.25">
      <c r="A363" s="77">
        <v>362</v>
      </c>
      <c r="B363" s="111" t="s">
        <v>153</v>
      </c>
      <c r="C363" s="112">
        <v>43073</v>
      </c>
      <c r="D363" s="112">
        <v>43073</v>
      </c>
      <c r="E363" s="113">
        <f t="shared" si="146"/>
        <v>1</v>
      </c>
      <c r="F363" s="111" t="s">
        <v>26</v>
      </c>
      <c r="G363" s="114" t="s">
        <v>7</v>
      </c>
      <c r="H363" s="114" t="s">
        <v>13</v>
      </c>
      <c r="I363" s="111" t="s">
        <v>14</v>
      </c>
      <c r="J363" s="111" t="s">
        <v>600</v>
      </c>
      <c r="K363" s="107" t="s">
        <v>37</v>
      </c>
      <c r="L363" s="108" t="s">
        <v>78</v>
      </c>
      <c r="M363" s="109" t="s">
        <v>29</v>
      </c>
      <c r="N363" s="110">
        <f t="shared" si="147"/>
        <v>49</v>
      </c>
    </row>
    <row r="364" spans="1:14" x14ac:dyDescent="0.25">
      <c r="A364" s="76">
        <v>363</v>
      </c>
      <c r="B364" s="111" t="s">
        <v>153</v>
      </c>
      <c r="C364" s="112">
        <v>43074</v>
      </c>
      <c r="D364" s="112">
        <v>43074</v>
      </c>
      <c r="E364" s="113">
        <f t="shared" ref="E364:E369" si="148">NETWORKDAYS(C364,D364)</f>
        <v>1</v>
      </c>
      <c r="F364" s="111" t="s">
        <v>26</v>
      </c>
      <c r="G364" s="114" t="s">
        <v>7</v>
      </c>
      <c r="H364" s="114" t="s">
        <v>13</v>
      </c>
      <c r="I364" s="111" t="s">
        <v>14</v>
      </c>
      <c r="J364" s="111" t="s">
        <v>600</v>
      </c>
      <c r="K364" s="107" t="s">
        <v>37</v>
      </c>
      <c r="L364" s="108" t="s">
        <v>78</v>
      </c>
      <c r="M364" s="109" t="s">
        <v>29</v>
      </c>
      <c r="N364" s="110">
        <f t="shared" ref="N364:N369" si="149">WEEKNUM(C364,1)</f>
        <v>49</v>
      </c>
    </row>
    <row r="365" spans="1:14" x14ac:dyDescent="0.25">
      <c r="A365" s="76">
        <v>364</v>
      </c>
      <c r="B365" s="111" t="s">
        <v>153</v>
      </c>
      <c r="C365" s="112">
        <v>43075</v>
      </c>
      <c r="D365" s="112">
        <v>43075</v>
      </c>
      <c r="E365" s="113">
        <f t="shared" si="148"/>
        <v>1</v>
      </c>
      <c r="F365" s="111" t="s">
        <v>26</v>
      </c>
      <c r="G365" s="114" t="s">
        <v>7</v>
      </c>
      <c r="H365" s="114" t="s">
        <v>13</v>
      </c>
      <c r="I365" s="111" t="s">
        <v>14</v>
      </c>
      <c r="J365" s="111" t="s">
        <v>600</v>
      </c>
      <c r="K365" s="107" t="s">
        <v>37</v>
      </c>
      <c r="L365" s="108" t="s">
        <v>78</v>
      </c>
      <c r="M365" s="109" t="s">
        <v>29</v>
      </c>
      <c r="N365" s="110">
        <f t="shared" si="149"/>
        <v>49</v>
      </c>
    </row>
    <row r="366" spans="1:14" x14ac:dyDescent="0.25">
      <c r="A366" s="77">
        <v>365</v>
      </c>
      <c r="B366" s="111" t="s">
        <v>153</v>
      </c>
      <c r="C366" s="112">
        <v>43076</v>
      </c>
      <c r="D366" s="112">
        <v>43076</v>
      </c>
      <c r="E366" s="113">
        <f t="shared" si="148"/>
        <v>1</v>
      </c>
      <c r="F366" s="111" t="s">
        <v>26</v>
      </c>
      <c r="G366" s="114" t="s">
        <v>7</v>
      </c>
      <c r="H366" s="114" t="s">
        <v>13</v>
      </c>
      <c r="I366" s="111" t="s">
        <v>14</v>
      </c>
      <c r="J366" s="111" t="s">
        <v>600</v>
      </c>
      <c r="K366" s="107" t="s">
        <v>37</v>
      </c>
      <c r="L366" s="108" t="s">
        <v>78</v>
      </c>
      <c r="M366" s="109" t="s">
        <v>29</v>
      </c>
      <c r="N366" s="110">
        <f t="shared" si="149"/>
        <v>49</v>
      </c>
    </row>
    <row r="367" spans="1:14" hidden="1" x14ac:dyDescent="0.25">
      <c r="A367" s="77">
        <v>366</v>
      </c>
      <c r="B367" s="117" t="s">
        <v>676</v>
      </c>
      <c r="C367" s="118">
        <v>43058</v>
      </c>
      <c r="D367" s="118">
        <v>43058</v>
      </c>
      <c r="E367" s="119">
        <f t="shared" ref="E367" si="150">NETWORKDAYS(C367,D367)</f>
        <v>0</v>
      </c>
      <c r="F367" s="117" t="s">
        <v>26</v>
      </c>
      <c r="G367" s="120" t="s">
        <v>7</v>
      </c>
      <c r="H367" s="120" t="s">
        <v>13</v>
      </c>
      <c r="I367" s="117" t="s">
        <v>14</v>
      </c>
      <c r="J367" s="117" t="s">
        <v>600</v>
      </c>
      <c r="K367" s="1" t="s">
        <v>38</v>
      </c>
      <c r="L367" s="70" t="s">
        <v>314</v>
      </c>
      <c r="M367" s="3" t="s">
        <v>29</v>
      </c>
      <c r="N367" s="79">
        <f t="shared" ref="N367" si="151">WEEKNUM(C367,1)</f>
        <v>47</v>
      </c>
    </row>
    <row r="368" spans="1:14" hidden="1" x14ac:dyDescent="0.25">
      <c r="A368" s="76">
        <v>367</v>
      </c>
      <c r="B368" s="117" t="s">
        <v>633</v>
      </c>
      <c r="C368" s="118">
        <v>43059</v>
      </c>
      <c r="D368" s="118">
        <v>43059</v>
      </c>
      <c r="E368" s="119">
        <f t="shared" si="148"/>
        <v>1</v>
      </c>
      <c r="F368" s="117" t="s">
        <v>26</v>
      </c>
      <c r="G368" s="120" t="s">
        <v>7</v>
      </c>
      <c r="H368" s="120" t="s">
        <v>13</v>
      </c>
      <c r="I368" s="117" t="s">
        <v>14</v>
      </c>
      <c r="J368" s="117" t="s">
        <v>600</v>
      </c>
      <c r="K368" s="1" t="s">
        <v>38</v>
      </c>
      <c r="L368" s="70" t="s">
        <v>261</v>
      </c>
      <c r="M368" s="3" t="s">
        <v>29</v>
      </c>
      <c r="N368" s="79">
        <f t="shared" si="149"/>
        <v>47</v>
      </c>
    </row>
    <row r="369" spans="1:14" hidden="1" x14ac:dyDescent="0.25">
      <c r="A369" s="76">
        <v>368</v>
      </c>
      <c r="B369" s="117" t="s">
        <v>170</v>
      </c>
      <c r="C369" s="118">
        <v>43060</v>
      </c>
      <c r="D369" s="118">
        <v>43060</v>
      </c>
      <c r="E369" s="119">
        <f t="shared" si="148"/>
        <v>1</v>
      </c>
      <c r="F369" s="117" t="s">
        <v>26</v>
      </c>
      <c r="G369" s="120" t="s">
        <v>7</v>
      </c>
      <c r="H369" s="120" t="s">
        <v>13</v>
      </c>
      <c r="I369" s="117" t="s">
        <v>14</v>
      </c>
      <c r="J369" s="117" t="s">
        <v>664</v>
      </c>
      <c r="K369" s="1" t="s">
        <v>38</v>
      </c>
      <c r="L369" s="70" t="s">
        <v>261</v>
      </c>
      <c r="M369" s="3" t="s">
        <v>29</v>
      </c>
      <c r="N369" s="79">
        <f t="shared" si="149"/>
        <v>47</v>
      </c>
    </row>
    <row r="370" spans="1:14" hidden="1" x14ac:dyDescent="0.25">
      <c r="A370" s="77">
        <v>369</v>
      </c>
      <c r="B370" s="117" t="s">
        <v>633</v>
      </c>
      <c r="C370" s="118">
        <v>43060</v>
      </c>
      <c r="D370" s="118">
        <v>43060</v>
      </c>
      <c r="E370" s="119">
        <f t="shared" ref="E370:E382" si="152">NETWORKDAYS(C370,D370)</f>
        <v>1</v>
      </c>
      <c r="F370" s="117" t="s">
        <v>26</v>
      </c>
      <c r="G370" s="120" t="s">
        <v>7</v>
      </c>
      <c r="H370" s="120" t="s">
        <v>13</v>
      </c>
      <c r="I370" s="117" t="s">
        <v>14</v>
      </c>
      <c r="J370" s="117" t="s">
        <v>600</v>
      </c>
      <c r="K370" s="1" t="s">
        <v>38</v>
      </c>
      <c r="L370" s="70" t="s">
        <v>261</v>
      </c>
      <c r="M370" s="3" t="s">
        <v>29</v>
      </c>
      <c r="N370" s="79">
        <f t="shared" ref="N370:N382" si="153">WEEKNUM(C370,1)</f>
        <v>47</v>
      </c>
    </row>
    <row r="371" spans="1:14" hidden="1" x14ac:dyDescent="0.25">
      <c r="A371" s="77">
        <v>370</v>
      </c>
      <c r="B371" s="117" t="s">
        <v>633</v>
      </c>
      <c r="C371" s="118">
        <v>43061</v>
      </c>
      <c r="D371" s="118">
        <v>43061</v>
      </c>
      <c r="E371" s="119">
        <f t="shared" si="152"/>
        <v>1</v>
      </c>
      <c r="F371" s="117" t="s">
        <v>26</v>
      </c>
      <c r="G371" s="120" t="s">
        <v>7</v>
      </c>
      <c r="H371" s="120" t="s">
        <v>13</v>
      </c>
      <c r="I371" s="117" t="s">
        <v>14</v>
      </c>
      <c r="J371" s="117" t="s">
        <v>600</v>
      </c>
      <c r="K371" s="1" t="s">
        <v>38</v>
      </c>
      <c r="L371" s="70" t="s">
        <v>261</v>
      </c>
      <c r="M371" s="3" t="s">
        <v>29</v>
      </c>
      <c r="N371" s="79">
        <f t="shared" si="153"/>
        <v>47</v>
      </c>
    </row>
    <row r="372" spans="1:14" hidden="1" x14ac:dyDescent="0.25">
      <c r="A372" s="76">
        <v>371</v>
      </c>
      <c r="B372" s="117" t="s">
        <v>633</v>
      </c>
      <c r="C372" s="118">
        <v>43062</v>
      </c>
      <c r="D372" s="118">
        <v>43062</v>
      </c>
      <c r="E372" s="119">
        <f t="shared" si="152"/>
        <v>1</v>
      </c>
      <c r="F372" s="117" t="s">
        <v>26</v>
      </c>
      <c r="G372" s="120" t="s">
        <v>7</v>
      </c>
      <c r="H372" s="120" t="s">
        <v>13</v>
      </c>
      <c r="I372" s="117" t="s">
        <v>14</v>
      </c>
      <c r="J372" s="117" t="s">
        <v>600</v>
      </c>
      <c r="K372" s="1" t="s">
        <v>38</v>
      </c>
      <c r="L372" s="70" t="s">
        <v>261</v>
      </c>
      <c r="M372" s="3" t="s">
        <v>29</v>
      </c>
      <c r="N372" s="79">
        <f t="shared" si="153"/>
        <v>47</v>
      </c>
    </row>
    <row r="373" spans="1:14" hidden="1" x14ac:dyDescent="0.25">
      <c r="A373" s="76">
        <v>372</v>
      </c>
      <c r="B373" s="117" t="s">
        <v>633</v>
      </c>
      <c r="C373" s="118">
        <v>43063</v>
      </c>
      <c r="D373" s="118">
        <v>43063</v>
      </c>
      <c r="E373" s="119">
        <f t="shared" si="152"/>
        <v>1</v>
      </c>
      <c r="F373" s="117" t="s">
        <v>26</v>
      </c>
      <c r="G373" s="120" t="s">
        <v>7</v>
      </c>
      <c r="H373" s="120" t="s">
        <v>13</v>
      </c>
      <c r="I373" s="117" t="s">
        <v>14</v>
      </c>
      <c r="J373" s="117" t="s">
        <v>600</v>
      </c>
      <c r="K373" s="1" t="s">
        <v>38</v>
      </c>
      <c r="L373" s="70" t="s">
        <v>261</v>
      </c>
      <c r="M373" s="3" t="s">
        <v>29</v>
      </c>
      <c r="N373" s="79">
        <f t="shared" si="153"/>
        <v>47</v>
      </c>
    </row>
    <row r="374" spans="1:14" hidden="1" x14ac:dyDescent="0.25">
      <c r="A374" s="77">
        <v>373</v>
      </c>
      <c r="B374" s="117" t="s">
        <v>633</v>
      </c>
      <c r="C374" s="118">
        <v>43066</v>
      </c>
      <c r="D374" s="118">
        <v>43066</v>
      </c>
      <c r="E374" s="119">
        <f t="shared" si="152"/>
        <v>1</v>
      </c>
      <c r="F374" s="117" t="s">
        <v>26</v>
      </c>
      <c r="G374" s="120" t="s">
        <v>7</v>
      </c>
      <c r="H374" s="120" t="s">
        <v>13</v>
      </c>
      <c r="I374" s="117" t="s">
        <v>14</v>
      </c>
      <c r="J374" s="117" t="s">
        <v>600</v>
      </c>
      <c r="K374" s="1" t="s">
        <v>38</v>
      </c>
      <c r="L374" s="70" t="s">
        <v>261</v>
      </c>
      <c r="M374" s="3" t="s">
        <v>29</v>
      </c>
      <c r="N374" s="79">
        <f t="shared" si="153"/>
        <v>48</v>
      </c>
    </row>
    <row r="375" spans="1:14" hidden="1" x14ac:dyDescent="0.25">
      <c r="A375" s="77">
        <v>374</v>
      </c>
      <c r="B375" s="117" t="s">
        <v>633</v>
      </c>
      <c r="C375" s="118">
        <v>43067</v>
      </c>
      <c r="D375" s="118">
        <v>43067</v>
      </c>
      <c r="E375" s="119">
        <f t="shared" si="152"/>
        <v>1</v>
      </c>
      <c r="F375" s="117" t="s">
        <v>26</v>
      </c>
      <c r="G375" s="120" t="s">
        <v>7</v>
      </c>
      <c r="H375" s="120" t="s">
        <v>13</v>
      </c>
      <c r="I375" s="117" t="s">
        <v>14</v>
      </c>
      <c r="J375" s="117" t="s">
        <v>600</v>
      </c>
      <c r="K375" s="1" t="s">
        <v>38</v>
      </c>
      <c r="L375" s="70" t="s">
        <v>261</v>
      </c>
      <c r="M375" s="3" t="s">
        <v>29</v>
      </c>
      <c r="N375" s="79">
        <f t="shared" si="153"/>
        <v>48</v>
      </c>
    </row>
    <row r="376" spans="1:14" hidden="1" x14ac:dyDescent="0.25">
      <c r="A376" s="76">
        <v>375</v>
      </c>
      <c r="B376" s="117" t="s">
        <v>633</v>
      </c>
      <c r="C376" s="118">
        <v>43068</v>
      </c>
      <c r="D376" s="118">
        <v>43068</v>
      </c>
      <c r="E376" s="119">
        <f t="shared" si="152"/>
        <v>1</v>
      </c>
      <c r="F376" s="117" t="s">
        <v>26</v>
      </c>
      <c r="G376" s="120" t="s">
        <v>7</v>
      </c>
      <c r="H376" s="120" t="s">
        <v>13</v>
      </c>
      <c r="I376" s="117" t="s">
        <v>14</v>
      </c>
      <c r="J376" s="117" t="s">
        <v>600</v>
      </c>
      <c r="K376" s="1" t="s">
        <v>38</v>
      </c>
      <c r="L376" s="70" t="s">
        <v>261</v>
      </c>
      <c r="M376" s="3" t="s">
        <v>29</v>
      </c>
      <c r="N376" s="79">
        <f t="shared" si="153"/>
        <v>48</v>
      </c>
    </row>
    <row r="377" spans="1:14" hidden="1" x14ac:dyDescent="0.25">
      <c r="A377" s="76">
        <v>376</v>
      </c>
      <c r="B377" s="117" t="s">
        <v>672</v>
      </c>
      <c r="C377" s="118">
        <v>43068</v>
      </c>
      <c r="D377" s="118">
        <v>43068</v>
      </c>
      <c r="E377" s="119">
        <f t="shared" ref="E377" si="154">NETWORKDAYS(C377,D377)</f>
        <v>1</v>
      </c>
      <c r="F377" s="117" t="s">
        <v>26</v>
      </c>
      <c r="G377" s="120" t="s">
        <v>7</v>
      </c>
      <c r="H377" s="120" t="s">
        <v>13</v>
      </c>
      <c r="I377" s="117" t="s">
        <v>14</v>
      </c>
      <c r="J377" s="117" t="s">
        <v>673</v>
      </c>
      <c r="K377" s="1" t="s">
        <v>38</v>
      </c>
      <c r="L377" s="70" t="s">
        <v>224</v>
      </c>
      <c r="M377" s="3" t="s">
        <v>29</v>
      </c>
      <c r="N377" s="79">
        <f t="shared" ref="N377" si="155">WEEKNUM(C377,1)</f>
        <v>48</v>
      </c>
    </row>
    <row r="378" spans="1:14" hidden="1" x14ac:dyDescent="0.25">
      <c r="A378" s="77">
        <v>377</v>
      </c>
      <c r="B378" s="117" t="s">
        <v>633</v>
      </c>
      <c r="C378" s="118">
        <v>43069</v>
      </c>
      <c r="D378" s="118">
        <v>43069</v>
      </c>
      <c r="E378" s="119">
        <f t="shared" si="152"/>
        <v>1</v>
      </c>
      <c r="F378" s="117" t="s">
        <v>26</v>
      </c>
      <c r="G378" s="120" t="s">
        <v>7</v>
      </c>
      <c r="H378" s="120" t="s">
        <v>13</v>
      </c>
      <c r="I378" s="117" t="s">
        <v>14</v>
      </c>
      <c r="J378" s="117" t="s">
        <v>600</v>
      </c>
      <c r="K378" s="1" t="s">
        <v>38</v>
      </c>
      <c r="L378" s="70" t="s">
        <v>261</v>
      </c>
      <c r="M378" s="3" t="s">
        <v>29</v>
      </c>
      <c r="N378" s="79">
        <f t="shared" si="153"/>
        <v>48</v>
      </c>
    </row>
    <row r="379" spans="1:14" hidden="1" x14ac:dyDescent="0.25">
      <c r="A379" s="77">
        <v>378</v>
      </c>
      <c r="B379" s="117" t="s">
        <v>633</v>
      </c>
      <c r="C379" s="118">
        <v>43070</v>
      </c>
      <c r="D379" s="118">
        <v>43070</v>
      </c>
      <c r="E379" s="119">
        <f t="shared" si="152"/>
        <v>1</v>
      </c>
      <c r="F379" s="117" t="s">
        <v>26</v>
      </c>
      <c r="G379" s="120" t="s">
        <v>7</v>
      </c>
      <c r="H379" s="120" t="s">
        <v>13</v>
      </c>
      <c r="I379" s="117" t="s">
        <v>14</v>
      </c>
      <c r="J379" s="117" t="s">
        <v>600</v>
      </c>
      <c r="K379" s="1" t="s">
        <v>38</v>
      </c>
      <c r="L379" s="70" t="s">
        <v>261</v>
      </c>
      <c r="M379" s="3" t="s">
        <v>29</v>
      </c>
      <c r="N379" s="79">
        <f t="shared" si="153"/>
        <v>48</v>
      </c>
    </row>
    <row r="380" spans="1:14" hidden="1" x14ac:dyDescent="0.25">
      <c r="A380" s="76">
        <v>379</v>
      </c>
      <c r="B380" s="117" t="s">
        <v>633</v>
      </c>
      <c r="C380" s="118">
        <v>43073</v>
      </c>
      <c r="D380" s="118">
        <v>43073</v>
      </c>
      <c r="E380" s="119">
        <f t="shared" si="152"/>
        <v>1</v>
      </c>
      <c r="F380" s="117" t="s">
        <v>26</v>
      </c>
      <c r="G380" s="120" t="s">
        <v>7</v>
      </c>
      <c r="H380" s="120" t="s">
        <v>13</v>
      </c>
      <c r="I380" s="117" t="s">
        <v>14</v>
      </c>
      <c r="J380" s="117" t="s">
        <v>600</v>
      </c>
      <c r="K380" s="1" t="s">
        <v>38</v>
      </c>
      <c r="L380" s="70" t="s">
        <v>261</v>
      </c>
      <c r="M380" s="3" t="s">
        <v>29</v>
      </c>
      <c r="N380" s="79">
        <f t="shared" si="153"/>
        <v>49</v>
      </c>
    </row>
    <row r="381" spans="1:14" hidden="1" x14ac:dyDescent="0.25">
      <c r="A381" s="76">
        <v>380</v>
      </c>
      <c r="B381" s="117" t="s">
        <v>633</v>
      </c>
      <c r="C381" s="118">
        <v>43074</v>
      </c>
      <c r="D381" s="118">
        <v>43074</v>
      </c>
      <c r="E381" s="119">
        <f t="shared" si="152"/>
        <v>1</v>
      </c>
      <c r="F381" s="117" t="s">
        <v>26</v>
      </c>
      <c r="G381" s="120" t="s">
        <v>7</v>
      </c>
      <c r="H381" s="120" t="s">
        <v>13</v>
      </c>
      <c r="I381" s="117" t="s">
        <v>14</v>
      </c>
      <c r="J381" s="117" t="s">
        <v>600</v>
      </c>
      <c r="K381" s="1" t="s">
        <v>38</v>
      </c>
      <c r="L381" s="70" t="s">
        <v>261</v>
      </c>
      <c r="M381" s="3" t="s">
        <v>29</v>
      </c>
      <c r="N381" s="79">
        <f t="shared" si="153"/>
        <v>49</v>
      </c>
    </row>
    <row r="382" spans="1:14" hidden="1" x14ac:dyDescent="0.25">
      <c r="A382" s="77">
        <v>381</v>
      </c>
      <c r="B382" s="117" t="s">
        <v>633</v>
      </c>
      <c r="C382" s="122">
        <v>43076</v>
      </c>
      <c r="D382" s="122">
        <v>43076</v>
      </c>
      <c r="E382" s="123">
        <f t="shared" si="152"/>
        <v>1</v>
      </c>
      <c r="F382" s="121" t="s">
        <v>26</v>
      </c>
      <c r="G382" s="124" t="s">
        <v>7</v>
      </c>
      <c r="H382" s="124" t="s">
        <v>13</v>
      </c>
      <c r="I382" s="121" t="s">
        <v>14</v>
      </c>
      <c r="J382" s="121" t="s">
        <v>600</v>
      </c>
      <c r="K382" s="1" t="s">
        <v>38</v>
      </c>
      <c r="L382" s="70" t="s">
        <v>261</v>
      </c>
      <c r="M382" s="109" t="s">
        <v>29</v>
      </c>
      <c r="N382" s="110">
        <f t="shared" si="153"/>
        <v>49</v>
      </c>
    </row>
    <row r="383" spans="1:14" ht="28.5" hidden="1" x14ac:dyDescent="0.25">
      <c r="A383" s="77">
        <v>382</v>
      </c>
      <c r="B383" s="121" t="s">
        <v>690</v>
      </c>
      <c r="C383" s="122">
        <v>43059</v>
      </c>
      <c r="D383" s="122">
        <v>43059</v>
      </c>
      <c r="E383" s="123">
        <f t="shared" ref="E383" si="156">NETWORKDAYS(C383,D383)</f>
        <v>1</v>
      </c>
      <c r="F383" s="121" t="s">
        <v>26</v>
      </c>
      <c r="G383" s="124" t="s">
        <v>7</v>
      </c>
      <c r="H383" s="124" t="s">
        <v>13</v>
      </c>
      <c r="I383" s="121" t="s">
        <v>14</v>
      </c>
      <c r="J383" s="121" t="s">
        <v>352</v>
      </c>
      <c r="K383" s="1" t="s">
        <v>38</v>
      </c>
      <c r="L383" s="70" t="s">
        <v>314</v>
      </c>
      <c r="M383" s="109" t="s">
        <v>29</v>
      </c>
      <c r="N383" s="110">
        <f t="shared" ref="N383" si="157">WEEKNUM(C383,1)</f>
        <v>47</v>
      </c>
    </row>
    <row r="384" spans="1:14" ht="28.5" hidden="1" x14ac:dyDescent="0.25">
      <c r="A384" s="76">
        <v>383</v>
      </c>
      <c r="B384" s="121" t="s">
        <v>690</v>
      </c>
      <c r="C384" s="122">
        <v>43060</v>
      </c>
      <c r="D384" s="122">
        <v>43060</v>
      </c>
      <c r="E384" s="123">
        <f t="shared" ref="E384:E401" si="158">NETWORKDAYS(C384,D384)</f>
        <v>1</v>
      </c>
      <c r="F384" s="121" t="s">
        <v>26</v>
      </c>
      <c r="G384" s="124" t="s">
        <v>7</v>
      </c>
      <c r="H384" s="124" t="s">
        <v>13</v>
      </c>
      <c r="I384" s="121" t="s">
        <v>14</v>
      </c>
      <c r="J384" s="121" t="s">
        <v>352</v>
      </c>
      <c r="K384" s="107" t="s">
        <v>38</v>
      </c>
      <c r="L384" s="108" t="s">
        <v>314</v>
      </c>
      <c r="M384" s="109" t="s">
        <v>29</v>
      </c>
      <c r="N384" s="110">
        <f t="shared" ref="N384:N401" si="159">WEEKNUM(C384,1)</f>
        <v>47</v>
      </c>
    </row>
    <row r="385" spans="1:14" ht="28.5" hidden="1" x14ac:dyDescent="0.25">
      <c r="A385" s="76">
        <v>384</v>
      </c>
      <c r="B385" s="121" t="s">
        <v>690</v>
      </c>
      <c r="C385" s="122">
        <v>43061</v>
      </c>
      <c r="D385" s="122">
        <v>43061</v>
      </c>
      <c r="E385" s="123">
        <f t="shared" si="158"/>
        <v>1</v>
      </c>
      <c r="F385" s="121" t="s">
        <v>26</v>
      </c>
      <c r="G385" s="124" t="s">
        <v>7</v>
      </c>
      <c r="H385" s="124" t="s">
        <v>13</v>
      </c>
      <c r="I385" s="121" t="s">
        <v>14</v>
      </c>
      <c r="J385" s="121" t="s">
        <v>352</v>
      </c>
      <c r="K385" s="107" t="s">
        <v>38</v>
      </c>
      <c r="L385" s="108" t="s">
        <v>314</v>
      </c>
      <c r="M385" s="109" t="s">
        <v>29</v>
      </c>
      <c r="N385" s="110">
        <f t="shared" si="159"/>
        <v>47</v>
      </c>
    </row>
    <row r="386" spans="1:14" ht="28.5" hidden="1" x14ac:dyDescent="0.25">
      <c r="A386" s="77">
        <v>385</v>
      </c>
      <c r="B386" s="117" t="s">
        <v>690</v>
      </c>
      <c r="C386" s="122">
        <v>43062</v>
      </c>
      <c r="D386" s="122">
        <v>43062</v>
      </c>
      <c r="E386" s="119">
        <f t="shared" si="158"/>
        <v>1</v>
      </c>
      <c r="F386" s="117" t="s">
        <v>26</v>
      </c>
      <c r="G386" s="120" t="s">
        <v>7</v>
      </c>
      <c r="H386" s="120" t="s">
        <v>13</v>
      </c>
      <c r="I386" s="117" t="s">
        <v>14</v>
      </c>
      <c r="J386" s="117" t="s">
        <v>352</v>
      </c>
      <c r="K386" s="1" t="s">
        <v>38</v>
      </c>
      <c r="L386" s="70" t="s">
        <v>314</v>
      </c>
      <c r="M386" s="3" t="s">
        <v>29</v>
      </c>
      <c r="N386" s="79">
        <f t="shared" si="159"/>
        <v>47</v>
      </c>
    </row>
    <row r="387" spans="1:14" ht="28.5" hidden="1" x14ac:dyDescent="0.25">
      <c r="A387" s="77">
        <v>386</v>
      </c>
      <c r="B387" s="117" t="s">
        <v>690</v>
      </c>
      <c r="C387" s="122">
        <v>43063</v>
      </c>
      <c r="D387" s="122">
        <v>43063</v>
      </c>
      <c r="E387" s="119">
        <f t="shared" si="158"/>
        <v>1</v>
      </c>
      <c r="F387" s="117" t="s">
        <v>26</v>
      </c>
      <c r="G387" s="120" t="s">
        <v>7</v>
      </c>
      <c r="H387" s="120" t="s">
        <v>13</v>
      </c>
      <c r="I387" s="117" t="s">
        <v>14</v>
      </c>
      <c r="J387" s="117" t="s">
        <v>352</v>
      </c>
      <c r="K387" s="1" t="s">
        <v>38</v>
      </c>
      <c r="L387" s="70" t="s">
        <v>314</v>
      </c>
      <c r="M387" s="3" t="s">
        <v>29</v>
      </c>
      <c r="N387" s="79">
        <f t="shared" si="159"/>
        <v>47</v>
      </c>
    </row>
    <row r="388" spans="1:14" ht="28.5" hidden="1" x14ac:dyDescent="0.25">
      <c r="A388" s="76">
        <v>387</v>
      </c>
      <c r="B388" s="117" t="s">
        <v>690</v>
      </c>
      <c r="C388" s="122">
        <v>43066</v>
      </c>
      <c r="D388" s="122">
        <v>43066</v>
      </c>
      <c r="E388" s="119">
        <f t="shared" si="158"/>
        <v>1</v>
      </c>
      <c r="F388" s="117" t="s">
        <v>26</v>
      </c>
      <c r="G388" s="120" t="s">
        <v>7</v>
      </c>
      <c r="H388" s="120" t="s">
        <v>13</v>
      </c>
      <c r="I388" s="117" t="s">
        <v>14</v>
      </c>
      <c r="J388" s="117" t="s">
        <v>352</v>
      </c>
      <c r="K388" s="1" t="s">
        <v>38</v>
      </c>
      <c r="L388" s="70" t="s">
        <v>314</v>
      </c>
      <c r="M388" s="3" t="s">
        <v>29</v>
      </c>
      <c r="N388" s="79">
        <f t="shared" si="159"/>
        <v>48</v>
      </c>
    </row>
    <row r="389" spans="1:14" ht="28.5" hidden="1" x14ac:dyDescent="0.25">
      <c r="A389" s="76">
        <v>388</v>
      </c>
      <c r="B389" s="117" t="s">
        <v>690</v>
      </c>
      <c r="C389" s="122">
        <v>43067</v>
      </c>
      <c r="D389" s="122">
        <v>43067</v>
      </c>
      <c r="E389" s="119">
        <f t="shared" si="158"/>
        <v>1</v>
      </c>
      <c r="F389" s="117" t="s">
        <v>26</v>
      </c>
      <c r="G389" s="120" t="s">
        <v>7</v>
      </c>
      <c r="H389" s="120" t="s">
        <v>13</v>
      </c>
      <c r="I389" s="117" t="s">
        <v>14</v>
      </c>
      <c r="J389" s="117" t="s">
        <v>352</v>
      </c>
      <c r="K389" s="1" t="s">
        <v>38</v>
      </c>
      <c r="L389" s="70" t="s">
        <v>314</v>
      </c>
      <c r="M389" s="3" t="s">
        <v>29</v>
      </c>
      <c r="N389" s="79">
        <f t="shared" si="159"/>
        <v>48</v>
      </c>
    </row>
    <row r="390" spans="1:14" ht="28.5" hidden="1" x14ac:dyDescent="0.25">
      <c r="A390" s="77">
        <v>389</v>
      </c>
      <c r="B390" s="117" t="s">
        <v>690</v>
      </c>
      <c r="C390" s="122">
        <v>43068</v>
      </c>
      <c r="D390" s="122">
        <v>43068</v>
      </c>
      <c r="E390" s="119">
        <f t="shared" si="158"/>
        <v>1</v>
      </c>
      <c r="F390" s="117" t="s">
        <v>26</v>
      </c>
      <c r="G390" s="120" t="s">
        <v>7</v>
      </c>
      <c r="H390" s="120" t="s">
        <v>13</v>
      </c>
      <c r="I390" s="117" t="s">
        <v>14</v>
      </c>
      <c r="J390" s="117" t="s">
        <v>352</v>
      </c>
      <c r="K390" s="1" t="s">
        <v>38</v>
      </c>
      <c r="L390" s="70" t="s">
        <v>314</v>
      </c>
      <c r="M390" s="3" t="s">
        <v>29</v>
      </c>
      <c r="N390" s="79">
        <f t="shared" si="159"/>
        <v>48</v>
      </c>
    </row>
    <row r="391" spans="1:14" ht="28.5" hidden="1" x14ac:dyDescent="0.25">
      <c r="A391" s="77">
        <v>390</v>
      </c>
      <c r="B391" s="117" t="s">
        <v>690</v>
      </c>
      <c r="C391" s="122">
        <v>43069</v>
      </c>
      <c r="D391" s="122">
        <v>43069</v>
      </c>
      <c r="E391" s="119">
        <f t="shared" si="158"/>
        <v>1</v>
      </c>
      <c r="F391" s="117" t="s">
        <v>26</v>
      </c>
      <c r="G391" s="120" t="s">
        <v>7</v>
      </c>
      <c r="H391" s="120" t="s">
        <v>13</v>
      </c>
      <c r="I391" s="117" t="s">
        <v>14</v>
      </c>
      <c r="J391" s="117" t="s">
        <v>352</v>
      </c>
      <c r="K391" s="1" t="s">
        <v>38</v>
      </c>
      <c r="L391" s="70" t="s">
        <v>314</v>
      </c>
      <c r="M391" s="3" t="s">
        <v>29</v>
      </c>
      <c r="N391" s="79">
        <f t="shared" si="159"/>
        <v>48</v>
      </c>
    </row>
    <row r="392" spans="1:14" ht="28.5" hidden="1" x14ac:dyDescent="0.25">
      <c r="A392" s="76">
        <v>391</v>
      </c>
      <c r="B392" s="117" t="s">
        <v>690</v>
      </c>
      <c r="C392" s="122">
        <v>43070</v>
      </c>
      <c r="D392" s="122">
        <v>43070</v>
      </c>
      <c r="E392" s="119">
        <f t="shared" si="158"/>
        <v>1</v>
      </c>
      <c r="F392" s="117" t="s">
        <v>26</v>
      </c>
      <c r="G392" s="120" t="s">
        <v>7</v>
      </c>
      <c r="H392" s="120" t="s">
        <v>13</v>
      </c>
      <c r="I392" s="117" t="s">
        <v>14</v>
      </c>
      <c r="J392" s="117" t="s">
        <v>352</v>
      </c>
      <c r="K392" s="1" t="s">
        <v>38</v>
      </c>
      <c r="L392" s="70" t="s">
        <v>314</v>
      </c>
      <c r="M392" s="3" t="s">
        <v>29</v>
      </c>
      <c r="N392" s="79">
        <f t="shared" si="159"/>
        <v>48</v>
      </c>
    </row>
    <row r="393" spans="1:14" ht="28.5" hidden="1" x14ac:dyDescent="0.25">
      <c r="A393" s="76">
        <v>392</v>
      </c>
      <c r="B393" s="117" t="s">
        <v>690</v>
      </c>
      <c r="C393" s="122">
        <v>43073</v>
      </c>
      <c r="D393" s="122">
        <v>43073</v>
      </c>
      <c r="E393" s="119">
        <f t="shared" si="158"/>
        <v>1</v>
      </c>
      <c r="F393" s="117" t="s">
        <v>26</v>
      </c>
      <c r="G393" s="120" t="s">
        <v>7</v>
      </c>
      <c r="H393" s="120" t="s">
        <v>13</v>
      </c>
      <c r="I393" s="117" t="s">
        <v>14</v>
      </c>
      <c r="J393" s="117" t="s">
        <v>352</v>
      </c>
      <c r="K393" s="1" t="s">
        <v>38</v>
      </c>
      <c r="L393" s="70" t="s">
        <v>314</v>
      </c>
      <c r="M393" s="3" t="s">
        <v>29</v>
      </c>
      <c r="N393" s="79">
        <f t="shared" si="159"/>
        <v>49</v>
      </c>
    </row>
    <row r="394" spans="1:14" ht="28.5" hidden="1" x14ac:dyDescent="0.25">
      <c r="A394" s="76">
        <v>393</v>
      </c>
      <c r="B394" s="117" t="s">
        <v>690</v>
      </c>
      <c r="C394" s="122">
        <v>43074</v>
      </c>
      <c r="D394" s="122">
        <v>43074</v>
      </c>
      <c r="E394" s="119">
        <f t="shared" si="158"/>
        <v>1</v>
      </c>
      <c r="F394" s="117" t="s">
        <v>26</v>
      </c>
      <c r="G394" s="120" t="s">
        <v>7</v>
      </c>
      <c r="H394" s="120" t="s">
        <v>13</v>
      </c>
      <c r="I394" s="117" t="s">
        <v>14</v>
      </c>
      <c r="J394" s="117" t="s">
        <v>352</v>
      </c>
      <c r="K394" s="1" t="s">
        <v>38</v>
      </c>
      <c r="L394" s="70" t="s">
        <v>314</v>
      </c>
      <c r="M394" s="3" t="s">
        <v>29</v>
      </c>
      <c r="N394" s="79">
        <f t="shared" si="159"/>
        <v>49</v>
      </c>
    </row>
    <row r="395" spans="1:14" ht="28.5" hidden="1" x14ac:dyDescent="0.25">
      <c r="A395" s="76">
        <v>394</v>
      </c>
      <c r="B395" s="117" t="s">
        <v>690</v>
      </c>
      <c r="C395" s="122">
        <v>43076</v>
      </c>
      <c r="D395" s="122">
        <v>43076</v>
      </c>
      <c r="E395" s="119">
        <f t="shared" si="158"/>
        <v>1</v>
      </c>
      <c r="F395" s="117" t="s">
        <v>26</v>
      </c>
      <c r="G395" s="120" t="s">
        <v>7</v>
      </c>
      <c r="H395" s="120" t="s">
        <v>13</v>
      </c>
      <c r="I395" s="117" t="s">
        <v>14</v>
      </c>
      <c r="J395" s="117" t="s">
        <v>352</v>
      </c>
      <c r="K395" s="1" t="s">
        <v>38</v>
      </c>
      <c r="L395" s="70" t="s">
        <v>314</v>
      </c>
      <c r="M395" s="3" t="s">
        <v>29</v>
      </c>
      <c r="N395" s="79">
        <f t="shared" si="159"/>
        <v>49</v>
      </c>
    </row>
    <row r="396" spans="1:14" x14ac:dyDescent="0.25">
      <c r="A396" s="76">
        <v>395</v>
      </c>
      <c r="B396" s="111" t="s">
        <v>153</v>
      </c>
      <c r="C396" s="112">
        <v>43077</v>
      </c>
      <c r="D396" s="112">
        <v>43077</v>
      </c>
      <c r="E396" s="113">
        <f t="shared" si="158"/>
        <v>1</v>
      </c>
      <c r="F396" s="111" t="s">
        <v>26</v>
      </c>
      <c r="G396" s="114" t="s">
        <v>7</v>
      </c>
      <c r="H396" s="114" t="s">
        <v>13</v>
      </c>
      <c r="I396" s="111" t="s">
        <v>14</v>
      </c>
      <c r="J396" s="111" t="s">
        <v>600</v>
      </c>
      <c r="K396" s="107" t="s">
        <v>37</v>
      </c>
      <c r="L396" s="108" t="s">
        <v>78</v>
      </c>
      <c r="M396" s="109" t="s">
        <v>29</v>
      </c>
      <c r="N396" s="110">
        <f t="shared" si="159"/>
        <v>49</v>
      </c>
    </row>
    <row r="397" spans="1:14" x14ac:dyDescent="0.25">
      <c r="A397" s="76">
        <v>396</v>
      </c>
      <c r="B397" s="121" t="s">
        <v>153</v>
      </c>
      <c r="C397" s="112">
        <v>43080</v>
      </c>
      <c r="D397" s="112">
        <v>43080</v>
      </c>
      <c r="E397" s="123">
        <f t="shared" si="158"/>
        <v>1</v>
      </c>
      <c r="F397" s="121" t="s">
        <v>26</v>
      </c>
      <c r="G397" s="124" t="s">
        <v>7</v>
      </c>
      <c r="H397" s="124" t="s">
        <v>13</v>
      </c>
      <c r="I397" s="121" t="s">
        <v>14</v>
      </c>
      <c r="J397" s="121" t="s">
        <v>600</v>
      </c>
      <c r="K397" s="107" t="s">
        <v>37</v>
      </c>
      <c r="L397" s="108" t="s">
        <v>78</v>
      </c>
      <c r="M397" s="109" t="s">
        <v>29</v>
      </c>
      <c r="N397" s="110">
        <f t="shared" si="159"/>
        <v>50</v>
      </c>
    </row>
    <row r="398" spans="1:14" x14ac:dyDescent="0.25">
      <c r="A398" s="76">
        <v>397</v>
      </c>
      <c r="B398" s="121" t="s">
        <v>153</v>
      </c>
      <c r="C398" s="112">
        <v>43081</v>
      </c>
      <c r="D398" s="112">
        <v>43081</v>
      </c>
      <c r="E398" s="123">
        <f t="shared" si="158"/>
        <v>1</v>
      </c>
      <c r="F398" s="121" t="s">
        <v>26</v>
      </c>
      <c r="G398" s="124" t="s">
        <v>7</v>
      </c>
      <c r="H398" s="124" t="s">
        <v>13</v>
      </c>
      <c r="I398" s="121" t="s">
        <v>14</v>
      </c>
      <c r="J398" s="121" t="s">
        <v>600</v>
      </c>
      <c r="K398" s="107" t="s">
        <v>37</v>
      </c>
      <c r="L398" s="108" t="s">
        <v>78</v>
      </c>
      <c r="M398" s="109" t="s">
        <v>29</v>
      </c>
      <c r="N398" s="110">
        <f t="shared" si="159"/>
        <v>50</v>
      </c>
    </row>
    <row r="399" spans="1:14" x14ac:dyDescent="0.25">
      <c r="A399" s="76">
        <v>398</v>
      </c>
      <c r="B399" s="121" t="s">
        <v>153</v>
      </c>
      <c r="C399" s="112">
        <v>43082</v>
      </c>
      <c r="D399" s="112">
        <v>43082</v>
      </c>
      <c r="E399" s="123">
        <f t="shared" si="158"/>
        <v>1</v>
      </c>
      <c r="F399" s="121" t="s">
        <v>26</v>
      </c>
      <c r="G399" s="124" t="s">
        <v>7</v>
      </c>
      <c r="H399" s="124" t="s">
        <v>13</v>
      </c>
      <c r="I399" s="121" t="s">
        <v>14</v>
      </c>
      <c r="J399" s="121" t="s">
        <v>600</v>
      </c>
      <c r="K399" s="107" t="s">
        <v>37</v>
      </c>
      <c r="L399" s="108" t="s">
        <v>78</v>
      </c>
      <c r="M399" s="109" t="s">
        <v>29</v>
      </c>
      <c r="N399" s="110">
        <f t="shared" si="159"/>
        <v>50</v>
      </c>
    </row>
    <row r="400" spans="1:14" x14ac:dyDescent="0.25">
      <c r="A400" s="76">
        <v>399</v>
      </c>
      <c r="B400" s="121" t="s">
        <v>153</v>
      </c>
      <c r="C400" s="112">
        <v>43083</v>
      </c>
      <c r="D400" s="112">
        <v>43083</v>
      </c>
      <c r="E400" s="123">
        <f t="shared" si="158"/>
        <v>1</v>
      </c>
      <c r="F400" s="121" t="s">
        <v>26</v>
      </c>
      <c r="G400" s="124" t="s">
        <v>7</v>
      </c>
      <c r="H400" s="124" t="s">
        <v>13</v>
      </c>
      <c r="I400" s="121" t="s">
        <v>14</v>
      </c>
      <c r="J400" s="121" t="s">
        <v>600</v>
      </c>
      <c r="K400" s="107" t="s">
        <v>37</v>
      </c>
      <c r="L400" s="108" t="s">
        <v>78</v>
      </c>
      <c r="M400" s="109" t="s">
        <v>29</v>
      </c>
      <c r="N400" s="110">
        <f t="shared" si="159"/>
        <v>50</v>
      </c>
    </row>
    <row r="401" spans="1:14" x14ac:dyDescent="0.25">
      <c r="A401" s="76">
        <v>400</v>
      </c>
      <c r="B401" s="121" t="s">
        <v>693</v>
      </c>
      <c r="C401" s="112">
        <v>43082</v>
      </c>
      <c r="D401" s="112">
        <v>43082</v>
      </c>
      <c r="E401" s="123">
        <f t="shared" si="158"/>
        <v>1</v>
      </c>
      <c r="F401" s="121" t="s">
        <v>26</v>
      </c>
      <c r="G401" s="124" t="s">
        <v>7</v>
      </c>
      <c r="H401" s="124" t="s">
        <v>13</v>
      </c>
      <c r="I401" s="121" t="s">
        <v>14</v>
      </c>
      <c r="J401" s="121" t="s">
        <v>600</v>
      </c>
      <c r="K401" s="107" t="s">
        <v>37</v>
      </c>
      <c r="L401" s="108" t="s">
        <v>612</v>
      </c>
      <c r="M401" s="109" t="s">
        <v>29</v>
      </c>
      <c r="N401" s="110">
        <f t="shared" si="159"/>
        <v>50</v>
      </c>
    </row>
    <row r="402" spans="1:14" x14ac:dyDescent="0.25">
      <c r="A402" s="78"/>
      <c r="B402" s="9"/>
      <c r="C402" s="98"/>
      <c r="D402" s="98"/>
      <c r="E402" s="78"/>
      <c r="F402" s="9"/>
      <c r="G402" s="9"/>
      <c r="H402" s="9"/>
      <c r="I402" s="9"/>
      <c r="K402" s="9"/>
      <c r="L402" s="9"/>
      <c r="M402" s="9"/>
    </row>
    <row r="403" spans="1:14" x14ac:dyDescent="0.25">
      <c r="A403" s="78"/>
      <c r="B403" s="9"/>
      <c r="C403" s="98"/>
      <c r="D403" s="98"/>
      <c r="E403" s="78"/>
      <c r="F403" s="9"/>
      <c r="G403" s="9"/>
      <c r="H403" s="9"/>
      <c r="I403" s="9"/>
      <c r="K403" s="9"/>
      <c r="L403" s="9"/>
      <c r="M403" s="9"/>
    </row>
    <row r="404" spans="1:14" x14ac:dyDescent="0.25">
      <c r="A404" s="78"/>
      <c r="B404" s="9"/>
      <c r="C404" s="98"/>
      <c r="D404" s="98"/>
      <c r="E404" s="78"/>
      <c r="F404" s="9"/>
      <c r="G404" s="9"/>
      <c r="H404" s="9"/>
      <c r="I404" s="9"/>
      <c r="K404" s="9"/>
      <c r="L404" s="9"/>
      <c r="M404" s="9"/>
    </row>
    <row r="405" spans="1:14" x14ac:dyDescent="0.25">
      <c r="A405" s="78"/>
      <c r="B405" s="9"/>
      <c r="C405" s="98"/>
      <c r="D405" s="98"/>
      <c r="E405" s="78"/>
      <c r="F405" s="9"/>
      <c r="G405" s="9"/>
      <c r="H405" s="9"/>
      <c r="I405" s="9"/>
      <c r="K405" s="9"/>
      <c r="L405" s="9"/>
      <c r="M405" s="9"/>
    </row>
    <row r="406" spans="1:14" x14ac:dyDescent="0.25">
      <c r="A406" s="78"/>
      <c r="B406" s="9"/>
      <c r="C406" s="98"/>
      <c r="D406" s="98"/>
      <c r="E406" s="78"/>
      <c r="F406" s="9"/>
      <c r="G406" s="9"/>
      <c r="H406" s="9"/>
      <c r="I406" s="9"/>
      <c r="K406" s="9"/>
      <c r="L406" s="9"/>
      <c r="M406" s="9"/>
    </row>
    <row r="407" spans="1:14" x14ac:dyDescent="0.25">
      <c r="A407" s="78"/>
      <c r="B407" s="9"/>
      <c r="C407" s="98"/>
      <c r="D407" s="98"/>
      <c r="E407" s="78"/>
      <c r="F407" s="9"/>
      <c r="G407" s="9"/>
      <c r="H407" s="9"/>
      <c r="I407" s="9"/>
      <c r="K407" s="9"/>
      <c r="L407" s="9"/>
      <c r="M407" s="9"/>
    </row>
    <row r="408" spans="1:14" x14ac:dyDescent="0.25">
      <c r="A408" s="78"/>
      <c r="B408" s="9"/>
      <c r="C408" s="98"/>
      <c r="D408" s="98"/>
      <c r="E408" s="78"/>
      <c r="F408" s="9"/>
      <c r="G408" s="9"/>
      <c r="H408" s="9"/>
      <c r="I408" s="9"/>
      <c r="K408" s="9"/>
      <c r="L408" s="9"/>
      <c r="M408" s="9"/>
    </row>
    <row r="409" spans="1:14" x14ac:dyDescent="0.25">
      <c r="A409" s="78"/>
      <c r="B409" s="9"/>
      <c r="C409" s="98"/>
      <c r="D409" s="98"/>
      <c r="E409" s="78"/>
      <c r="F409" s="9"/>
      <c r="G409" s="9"/>
      <c r="H409" s="9"/>
      <c r="I409" s="9"/>
      <c r="K409" s="9"/>
      <c r="L409" s="9"/>
      <c r="M409" s="9"/>
    </row>
    <row r="410" spans="1:14" x14ac:dyDescent="0.25">
      <c r="A410" s="78"/>
      <c r="B410" s="9"/>
      <c r="C410" s="98"/>
      <c r="D410" s="98"/>
      <c r="E410" s="78"/>
      <c r="F410" s="9"/>
      <c r="G410" s="9"/>
      <c r="H410" s="9"/>
      <c r="I410" s="9"/>
      <c r="K410" s="9"/>
      <c r="L410" s="9"/>
      <c r="M410" s="9"/>
    </row>
    <row r="411" spans="1:14" x14ac:dyDescent="0.25">
      <c r="A411" s="78"/>
      <c r="B411" s="9"/>
      <c r="C411" s="98"/>
      <c r="D411" s="98"/>
      <c r="E411" s="78"/>
      <c r="F411" s="9"/>
      <c r="G411" s="9"/>
      <c r="H411" s="9"/>
      <c r="I411" s="9"/>
      <c r="K411" s="9"/>
      <c r="L411" s="9"/>
      <c r="M411" s="9"/>
    </row>
    <row r="412" spans="1:14" x14ac:dyDescent="0.25">
      <c r="A412" s="78"/>
      <c r="B412" s="9"/>
      <c r="C412" s="98"/>
      <c r="D412" s="98"/>
      <c r="E412" s="78"/>
      <c r="F412" s="9"/>
      <c r="G412" s="9"/>
      <c r="H412" s="9"/>
      <c r="I412" s="9"/>
      <c r="K412" s="9"/>
      <c r="L412" s="9"/>
      <c r="M412" s="9"/>
    </row>
    <row r="413" spans="1:14" x14ac:dyDescent="0.25">
      <c r="A413" s="78"/>
      <c r="B413" s="9"/>
      <c r="C413" s="98"/>
      <c r="D413" s="98"/>
      <c r="E413" s="78"/>
      <c r="F413" s="9"/>
      <c r="G413" s="9"/>
      <c r="H413" s="9"/>
      <c r="I413" s="9"/>
      <c r="K413" s="9"/>
      <c r="L413" s="9"/>
      <c r="M413" s="9"/>
    </row>
    <row r="414" spans="1:14" x14ac:dyDescent="0.25">
      <c r="A414" s="78"/>
      <c r="B414" s="9"/>
      <c r="C414" s="98"/>
      <c r="D414" s="98"/>
      <c r="E414" s="78"/>
      <c r="F414" s="9"/>
      <c r="G414" s="9"/>
      <c r="H414" s="9"/>
      <c r="I414" s="9"/>
      <c r="K414" s="9"/>
      <c r="L414" s="9"/>
      <c r="M414" s="9"/>
    </row>
    <row r="415" spans="1:14" x14ac:dyDescent="0.25">
      <c r="A415" s="78"/>
      <c r="B415" s="9"/>
      <c r="C415" s="98"/>
      <c r="D415" s="98"/>
      <c r="E415" s="78"/>
      <c r="F415" s="9"/>
      <c r="G415" s="9"/>
      <c r="H415" s="9"/>
      <c r="I415" s="9"/>
      <c r="K415" s="9"/>
      <c r="L415" s="9"/>
      <c r="M415" s="9"/>
    </row>
    <row r="416" spans="1:14" x14ac:dyDescent="0.25">
      <c r="A416" s="78"/>
      <c r="B416" s="9"/>
      <c r="C416" s="98"/>
      <c r="D416" s="98"/>
      <c r="E416" s="78"/>
      <c r="F416" s="9"/>
      <c r="G416" s="9"/>
      <c r="H416" s="9"/>
      <c r="I416" s="9"/>
      <c r="K416" s="9"/>
      <c r="L416" s="9"/>
      <c r="M416" s="9"/>
    </row>
    <row r="417" spans="1:13" x14ac:dyDescent="0.25">
      <c r="A417" s="78"/>
      <c r="B417" s="9"/>
      <c r="C417" s="98"/>
      <c r="D417" s="98"/>
      <c r="E417" s="78"/>
      <c r="F417" s="9"/>
      <c r="G417" s="9"/>
      <c r="H417" s="9"/>
      <c r="I417" s="9"/>
      <c r="K417" s="9"/>
      <c r="L417" s="9"/>
      <c r="M417" s="9"/>
    </row>
    <row r="418" spans="1:13" x14ac:dyDescent="0.25">
      <c r="A418" s="78"/>
      <c r="B418" s="9"/>
      <c r="C418" s="98"/>
      <c r="D418" s="98"/>
      <c r="E418" s="78"/>
      <c r="F418" s="9"/>
      <c r="G418" s="9"/>
      <c r="H418" s="9"/>
      <c r="I418" s="9"/>
      <c r="K418" s="9"/>
      <c r="L418" s="9"/>
      <c r="M418" s="9"/>
    </row>
    <row r="419" spans="1:13" x14ac:dyDescent="0.25">
      <c r="A419" s="78"/>
      <c r="B419" s="9"/>
      <c r="C419" s="98"/>
      <c r="D419" s="98"/>
      <c r="E419" s="78"/>
      <c r="F419" s="9"/>
      <c r="G419" s="9"/>
      <c r="H419" s="9"/>
      <c r="I419" s="9"/>
      <c r="K419" s="9"/>
      <c r="L419" s="9"/>
      <c r="M419" s="9"/>
    </row>
    <row r="420" spans="1:13" x14ac:dyDescent="0.25">
      <c r="A420" s="78"/>
      <c r="B420" s="9"/>
      <c r="C420" s="98"/>
      <c r="D420" s="98"/>
      <c r="E420" s="78"/>
      <c r="F420" s="9"/>
      <c r="G420" s="9"/>
      <c r="H420" s="9"/>
      <c r="I420" s="9"/>
      <c r="K420" s="9"/>
      <c r="L420" s="9"/>
      <c r="M420" s="9"/>
    </row>
    <row r="421" spans="1:13" x14ac:dyDescent="0.25">
      <c r="A421" s="78"/>
      <c r="B421" s="9"/>
      <c r="C421" s="98"/>
      <c r="D421" s="98"/>
      <c r="E421" s="78"/>
      <c r="F421" s="9"/>
      <c r="G421" s="9"/>
      <c r="H421" s="9"/>
      <c r="I421" s="9"/>
      <c r="K421" s="9"/>
      <c r="L421" s="9"/>
      <c r="M421" s="9"/>
    </row>
    <row r="422" spans="1:13" x14ac:dyDescent="0.25">
      <c r="A422" s="78"/>
      <c r="B422" s="9"/>
      <c r="C422" s="98"/>
      <c r="D422" s="98"/>
      <c r="E422" s="78"/>
      <c r="F422" s="9"/>
      <c r="G422" s="9"/>
      <c r="H422" s="9"/>
      <c r="I422" s="9"/>
      <c r="K422" s="9"/>
      <c r="L422" s="9"/>
      <c r="M422" s="9"/>
    </row>
    <row r="423" spans="1:13" x14ac:dyDescent="0.25">
      <c r="A423" s="78"/>
      <c r="B423" s="9"/>
      <c r="C423" s="98"/>
      <c r="D423" s="98"/>
      <c r="E423" s="78"/>
      <c r="F423" s="9"/>
      <c r="G423" s="9"/>
      <c r="H423" s="9"/>
      <c r="I423" s="9"/>
      <c r="K423" s="9"/>
      <c r="L423" s="9"/>
      <c r="M423" s="9"/>
    </row>
    <row r="424" spans="1:13" x14ac:dyDescent="0.25">
      <c r="A424" s="78"/>
      <c r="B424" s="9"/>
      <c r="C424" s="98"/>
      <c r="D424" s="98"/>
      <c r="E424" s="78"/>
      <c r="F424" s="9"/>
      <c r="G424" s="9"/>
      <c r="H424" s="9"/>
      <c r="I424" s="9"/>
      <c r="K424" s="9"/>
      <c r="L424" s="9"/>
      <c r="M424" s="9"/>
    </row>
    <row r="425" spans="1:13" x14ac:dyDescent="0.25">
      <c r="A425" s="78"/>
      <c r="B425" s="9"/>
      <c r="C425" s="98"/>
      <c r="D425" s="98"/>
      <c r="E425" s="78"/>
      <c r="F425" s="9"/>
      <c r="G425" s="9"/>
      <c r="H425" s="9"/>
      <c r="I425" s="9"/>
      <c r="K425" s="9"/>
      <c r="L425" s="9"/>
      <c r="M425" s="9"/>
    </row>
    <row r="426" spans="1:13" x14ac:dyDescent="0.25">
      <c r="A426" s="78"/>
      <c r="B426" s="9"/>
      <c r="C426" s="98"/>
      <c r="D426" s="98"/>
      <c r="E426" s="78"/>
      <c r="F426" s="9"/>
      <c r="G426" s="9"/>
      <c r="H426" s="9"/>
      <c r="I426" s="9"/>
      <c r="K426" s="9"/>
      <c r="L426" s="9"/>
      <c r="M426" s="9"/>
    </row>
    <row r="427" spans="1:13" x14ac:dyDescent="0.25">
      <c r="A427" s="78"/>
      <c r="B427" s="9"/>
      <c r="C427" s="98"/>
      <c r="D427" s="98"/>
      <c r="E427" s="78"/>
      <c r="F427" s="9"/>
      <c r="G427" s="9"/>
      <c r="H427" s="9"/>
      <c r="I427" s="9"/>
      <c r="K427" s="9"/>
      <c r="L427" s="9"/>
      <c r="M427" s="9"/>
    </row>
    <row r="428" spans="1:13" x14ac:dyDescent="0.25">
      <c r="A428" s="78"/>
      <c r="B428" s="9"/>
      <c r="C428" s="98"/>
      <c r="D428" s="98"/>
      <c r="E428" s="78"/>
      <c r="F428" s="9"/>
      <c r="G428" s="9"/>
      <c r="H428" s="9"/>
      <c r="I428" s="9"/>
      <c r="K428" s="9"/>
      <c r="L428" s="9"/>
      <c r="M428" s="9"/>
    </row>
    <row r="429" spans="1:13" x14ac:dyDescent="0.25">
      <c r="A429" s="78"/>
      <c r="B429" s="9"/>
      <c r="C429" s="98"/>
      <c r="D429" s="98"/>
      <c r="E429" s="78"/>
      <c r="F429" s="9"/>
      <c r="G429" s="9"/>
      <c r="H429" s="9"/>
      <c r="I429" s="9"/>
      <c r="K429" s="9"/>
      <c r="L429" s="9"/>
      <c r="M429" s="9"/>
    </row>
    <row r="430" spans="1:13" x14ac:dyDescent="0.25">
      <c r="A430" s="78"/>
      <c r="B430" s="9"/>
      <c r="C430" s="98"/>
      <c r="D430" s="98"/>
      <c r="E430" s="78"/>
      <c r="F430" s="9"/>
      <c r="G430" s="9"/>
      <c r="H430" s="9"/>
      <c r="I430" s="9"/>
      <c r="K430" s="9"/>
      <c r="L430" s="9"/>
      <c r="M430" s="9"/>
    </row>
    <row r="431" spans="1:13" x14ac:dyDescent="0.25">
      <c r="A431" s="78"/>
      <c r="B431" s="9"/>
      <c r="C431" s="98"/>
      <c r="D431" s="98"/>
      <c r="E431" s="78"/>
      <c r="F431" s="9"/>
      <c r="G431" s="9"/>
      <c r="H431" s="9"/>
      <c r="I431" s="9"/>
      <c r="K431" s="9"/>
      <c r="L431" s="9"/>
      <c r="M431" s="9"/>
    </row>
    <row r="432" spans="1:13" x14ac:dyDescent="0.25">
      <c r="A432" s="78"/>
      <c r="B432" s="9"/>
      <c r="C432" s="98"/>
      <c r="D432" s="98"/>
      <c r="E432" s="78"/>
      <c r="F432" s="9"/>
      <c r="G432" s="9"/>
      <c r="H432" s="9"/>
      <c r="I432" s="9"/>
      <c r="K432" s="9"/>
      <c r="L432" s="9"/>
      <c r="M432" s="9"/>
    </row>
    <row r="433" spans="1:13" x14ac:dyDescent="0.25">
      <c r="A433" s="78"/>
      <c r="B433" s="9"/>
      <c r="C433" s="98"/>
      <c r="D433" s="98"/>
      <c r="E433" s="78"/>
      <c r="F433" s="9"/>
      <c r="G433" s="9"/>
      <c r="H433" s="9"/>
      <c r="I433" s="9"/>
      <c r="K433" s="9"/>
      <c r="L433" s="9"/>
      <c r="M433" s="9"/>
    </row>
    <row r="434" spans="1:13" x14ac:dyDescent="0.25">
      <c r="A434" s="78"/>
      <c r="B434" s="9"/>
      <c r="C434" s="98"/>
      <c r="D434" s="98"/>
      <c r="E434" s="78"/>
      <c r="F434" s="9"/>
      <c r="G434" s="9"/>
      <c r="H434" s="9"/>
      <c r="I434" s="9"/>
      <c r="K434" s="9"/>
      <c r="L434" s="9"/>
      <c r="M434" s="9"/>
    </row>
    <row r="435" spans="1:13" x14ac:dyDescent="0.25">
      <c r="A435" s="78"/>
      <c r="B435" s="9"/>
      <c r="C435" s="98"/>
      <c r="D435" s="98"/>
      <c r="E435" s="78"/>
      <c r="F435" s="9"/>
      <c r="G435" s="9"/>
      <c r="H435" s="9"/>
      <c r="I435" s="9"/>
      <c r="K435" s="9"/>
      <c r="L435" s="9"/>
      <c r="M435" s="9"/>
    </row>
    <row r="436" spans="1:13" x14ac:dyDescent="0.25">
      <c r="A436" s="78"/>
      <c r="B436" s="9"/>
      <c r="C436" s="98"/>
      <c r="D436" s="98"/>
      <c r="E436" s="78"/>
      <c r="F436" s="9"/>
      <c r="G436" s="9"/>
      <c r="H436" s="9"/>
      <c r="I436" s="9"/>
      <c r="K436" s="9"/>
      <c r="L436" s="9"/>
      <c r="M436" s="9"/>
    </row>
    <row r="437" spans="1:13" x14ac:dyDescent="0.25">
      <c r="A437" s="78"/>
      <c r="B437" s="9"/>
      <c r="C437" s="98"/>
      <c r="D437" s="98"/>
      <c r="E437" s="78"/>
      <c r="F437" s="9"/>
      <c r="G437" s="9"/>
      <c r="H437" s="9"/>
      <c r="I437" s="9"/>
      <c r="K437" s="9"/>
      <c r="L437" s="9"/>
      <c r="M437" s="9"/>
    </row>
    <row r="438" spans="1:13" x14ac:dyDescent="0.25">
      <c r="A438" s="78"/>
      <c r="B438" s="9"/>
      <c r="C438" s="98"/>
      <c r="D438" s="98"/>
      <c r="E438" s="78"/>
      <c r="F438" s="9"/>
      <c r="G438" s="9"/>
      <c r="H438" s="9"/>
      <c r="I438" s="9"/>
      <c r="K438" s="9"/>
      <c r="L438" s="9"/>
      <c r="M438" s="9"/>
    </row>
    <row r="439" spans="1:13" x14ac:dyDescent="0.25">
      <c r="A439" s="78"/>
      <c r="B439" s="9"/>
      <c r="C439" s="98"/>
      <c r="D439" s="98"/>
      <c r="E439" s="78"/>
      <c r="F439" s="9"/>
      <c r="G439" s="9"/>
      <c r="H439" s="9"/>
      <c r="I439" s="9"/>
      <c r="K439" s="9"/>
      <c r="L439" s="9"/>
      <c r="M439" s="9"/>
    </row>
    <row r="440" spans="1:13" x14ac:dyDescent="0.25">
      <c r="A440" s="78"/>
      <c r="B440" s="9"/>
      <c r="C440" s="98"/>
      <c r="D440" s="98"/>
      <c r="E440" s="78"/>
      <c r="F440" s="9"/>
      <c r="G440" s="9"/>
      <c r="H440" s="9"/>
      <c r="I440" s="9"/>
      <c r="K440" s="9"/>
      <c r="L440" s="9"/>
      <c r="M440" s="9"/>
    </row>
    <row r="441" spans="1:13" x14ac:dyDescent="0.25">
      <c r="A441" s="78"/>
      <c r="B441" s="9"/>
      <c r="C441" s="98"/>
      <c r="D441" s="98"/>
      <c r="E441" s="78"/>
      <c r="F441" s="9"/>
      <c r="G441" s="9"/>
      <c r="H441" s="9"/>
      <c r="I441" s="9"/>
      <c r="K441" s="9"/>
      <c r="L441" s="9"/>
      <c r="M441" s="9"/>
    </row>
    <row r="442" spans="1:13" x14ac:dyDescent="0.25">
      <c r="A442" s="78"/>
      <c r="B442" s="9"/>
      <c r="C442" s="98"/>
      <c r="D442" s="98"/>
      <c r="E442" s="78"/>
      <c r="F442" s="9"/>
      <c r="G442" s="9"/>
      <c r="H442" s="9"/>
      <c r="I442" s="9"/>
      <c r="K442" s="9"/>
      <c r="L442" s="9"/>
      <c r="M442" s="9"/>
    </row>
    <row r="443" spans="1:13" x14ac:dyDescent="0.25">
      <c r="A443" s="78"/>
      <c r="B443" s="9"/>
      <c r="C443" s="98"/>
      <c r="D443" s="98"/>
      <c r="E443" s="78"/>
      <c r="F443" s="9"/>
      <c r="G443" s="9"/>
      <c r="H443" s="9"/>
      <c r="I443" s="9"/>
      <c r="K443" s="9"/>
      <c r="L443" s="9"/>
      <c r="M443" s="9"/>
    </row>
    <row r="444" spans="1:13" x14ac:dyDescent="0.25">
      <c r="A444" s="78"/>
      <c r="B444" s="9"/>
      <c r="C444" s="98"/>
      <c r="D444" s="98"/>
      <c r="E444" s="78"/>
      <c r="F444" s="9"/>
      <c r="G444" s="9"/>
      <c r="H444" s="9"/>
      <c r="I444" s="9"/>
      <c r="K444" s="9"/>
      <c r="L444" s="9"/>
      <c r="M444" s="9"/>
    </row>
    <row r="445" spans="1:13" x14ac:dyDescent="0.25">
      <c r="A445" s="78"/>
      <c r="B445" s="9"/>
      <c r="C445" s="98"/>
      <c r="D445" s="98"/>
      <c r="E445" s="78"/>
      <c r="F445" s="9"/>
      <c r="G445" s="9"/>
      <c r="H445" s="9"/>
      <c r="I445" s="9"/>
      <c r="K445" s="9"/>
      <c r="L445" s="9"/>
      <c r="M445" s="9"/>
    </row>
    <row r="446" spans="1:13" x14ac:dyDescent="0.25">
      <c r="A446" s="78"/>
      <c r="B446" s="9"/>
      <c r="C446" s="98"/>
      <c r="D446" s="98"/>
      <c r="E446" s="78"/>
      <c r="F446" s="9"/>
      <c r="G446" s="9"/>
      <c r="H446" s="9"/>
      <c r="I446" s="9"/>
      <c r="K446" s="9"/>
      <c r="L446" s="9"/>
      <c r="M446" s="9"/>
    </row>
    <row r="447" spans="1:13" x14ac:dyDescent="0.25">
      <c r="A447" s="78"/>
      <c r="B447" s="9"/>
      <c r="C447" s="98"/>
      <c r="D447" s="98"/>
      <c r="E447" s="78"/>
      <c r="F447" s="9"/>
      <c r="G447" s="9"/>
      <c r="H447" s="9"/>
      <c r="I447" s="9"/>
      <c r="K447" s="9"/>
      <c r="L447" s="9"/>
      <c r="M447" s="9"/>
    </row>
    <row r="448" spans="1:13" x14ac:dyDescent="0.25">
      <c r="A448" s="78"/>
      <c r="B448" s="9"/>
      <c r="C448" s="98"/>
      <c r="D448" s="98"/>
      <c r="E448" s="78"/>
      <c r="F448" s="9"/>
      <c r="G448" s="9"/>
      <c r="H448" s="9"/>
      <c r="I448" s="9"/>
      <c r="K448" s="9"/>
      <c r="L448" s="9"/>
      <c r="M448" s="9"/>
    </row>
    <row r="449" spans="1:13" x14ac:dyDescent="0.25">
      <c r="A449" s="78"/>
      <c r="B449" s="9"/>
      <c r="C449" s="98"/>
      <c r="D449" s="98"/>
      <c r="E449" s="78"/>
      <c r="F449" s="9"/>
      <c r="G449" s="9"/>
      <c r="H449" s="9"/>
      <c r="I449" s="9"/>
      <c r="K449" s="9"/>
      <c r="L449" s="9"/>
      <c r="M449" s="9"/>
    </row>
    <row r="450" spans="1:13" x14ac:dyDescent="0.25">
      <c r="A450" s="78"/>
      <c r="B450" s="9"/>
      <c r="C450" s="98"/>
      <c r="D450" s="98"/>
      <c r="E450" s="78"/>
      <c r="F450" s="9"/>
      <c r="G450" s="9"/>
      <c r="H450" s="9"/>
      <c r="I450" s="9"/>
      <c r="K450" s="9"/>
      <c r="L450" s="9"/>
      <c r="M450" s="9"/>
    </row>
    <row r="451" spans="1:13" x14ac:dyDescent="0.25">
      <c r="A451" s="78"/>
      <c r="B451" s="9"/>
      <c r="C451" s="98"/>
      <c r="D451" s="98"/>
      <c r="E451" s="78"/>
      <c r="F451" s="9"/>
      <c r="G451" s="9"/>
      <c r="H451" s="9"/>
      <c r="I451" s="9"/>
      <c r="K451" s="9"/>
      <c r="L451" s="9"/>
      <c r="M451" s="9"/>
    </row>
    <row r="452" spans="1:13" x14ac:dyDescent="0.25">
      <c r="A452" s="78"/>
      <c r="B452" s="9"/>
      <c r="C452" s="98"/>
      <c r="D452" s="98"/>
      <c r="E452" s="78"/>
      <c r="F452" s="9"/>
      <c r="G452" s="9"/>
      <c r="H452" s="9"/>
      <c r="I452" s="9"/>
      <c r="K452" s="9"/>
      <c r="L452" s="9"/>
      <c r="M452" s="9"/>
    </row>
    <row r="453" spans="1:13" x14ac:dyDescent="0.25">
      <c r="A453" s="78"/>
      <c r="B453" s="9"/>
      <c r="C453" s="98"/>
      <c r="D453" s="98"/>
      <c r="E453" s="78"/>
      <c r="F453" s="9"/>
      <c r="G453" s="9"/>
      <c r="H453" s="9"/>
      <c r="I453" s="9"/>
      <c r="K453" s="9"/>
      <c r="L453" s="9"/>
      <c r="M453" s="9"/>
    </row>
    <row r="454" spans="1:13" x14ac:dyDescent="0.25">
      <c r="A454" s="78"/>
      <c r="B454" s="9"/>
      <c r="C454" s="98"/>
      <c r="D454" s="98"/>
      <c r="E454" s="78"/>
      <c r="F454" s="9"/>
      <c r="G454" s="9"/>
      <c r="H454" s="9"/>
      <c r="I454" s="9"/>
      <c r="K454" s="9"/>
      <c r="L454" s="9"/>
      <c r="M454" s="9"/>
    </row>
    <row r="455" spans="1:13" x14ac:dyDescent="0.25">
      <c r="A455" s="78"/>
      <c r="B455" s="9"/>
      <c r="C455" s="98"/>
      <c r="D455" s="98"/>
      <c r="E455" s="78"/>
      <c r="F455" s="9"/>
      <c r="G455" s="9"/>
      <c r="H455" s="9"/>
      <c r="I455" s="9"/>
      <c r="K455" s="9"/>
      <c r="L455" s="9"/>
      <c r="M455" s="9"/>
    </row>
    <row r="456" spans="1:13" x14ac:dyDescent="0.25">
      <c r="A456" s="78"/>
      <c r="B456" s="9"/>
      <c r="C456" s="98"/>
      <c r="D456" s="98"/>
      <c r="E456" s="78"/>
      <c r="F456" s="9"/>
      <c r="G456" s="9"/>
      <c r="H456" s="9"/>
      <c r="I456" s="9"/>
      <c r="K456" s="9"/>
      <c r="L456" s="9"/>
      <c r="M456" s="9"/>
    </row>
    <row r="457" spans="1:13" x14ac:dyDescent="0.25">
      <c r="A457" s="78"/>
      <c r="B457" s="9"/>
      <c r="C457" s="98"/>
      <c r="D457" s="98"/>
      <c r="E457" s="78"/>
      <c r="F457" s="9"/>
      <c r="G457" s="9"/>
      <c r="H457" s="9"/>
      <c r="I457" s="9"/>
      <c r="K457" s="9"/>
      <c r="L457" s="9"/>
      <c r="M457" s="9"/>
    </row>
    <row r="458" spans="1:13" x14ac:dyDescent="0.25">
      <c r="A458" s="78"/>
      <c r="B458" s="9"/>
      <c r="C458" s="98"/>
      <c r="D458" s="98"/>
      <c r="E458" s="78"/>
      <c r="F458" s="9"/>
      <c r="G458" s="9"/>
      <c r="H458" s="9"/>
      <c r="I458" s="9"/>
      <c r="K458" s="9"/>
      <c r="L458" s="9"/>
      <c r="M458" s="9"/>
    </row>
    <row r="459" spans="1:13" x14ac:dyDescent="0.25">
      <c r="A459" s="78"/>
      <c r="B459" s="9"/>
      <c r="C459" s="98"/>
      <c r="D459" s="98"/>
      <c r="E459" s="78"/>
      <c r="F459" s="9"/>
      <c r="G459" s="9"/>
      <c r="H459" s="9"/>
      <c r="I459" s="9"/>
      <c r="K459" s="9"/>
      <c r="L459" s="9"/>
      <c r="M459" s="9"/>
    </row>
    <row r="460" spans="1:13" x14ac:dyDescent="0.25">
      <c r="A460" s="78"/>
      <c r="B460" s="9"/>
      <c r="C460" s="98"/>
      <c r="D460" s="98"/>
      <c r="E460" s="78"/>
      <c r="F460" s="9"/>
      <c r="G460" s="9"/>
      <c r="H460" s="9"/>
      <c r="I460" s="9"/>
      <c r="K460" s="9"/>
      <c r="L460" s="9"/>
      <c r="M460" s="9"/>
    </row>
    <row r="461" spans="1:13" x14ac:dyDescent="0.25">
      <c r="A461" s="78"/>
      <c r="B461" s="9"/>
      <c r="C461" s="98"/>
      <c r="D461" s="98"/>
      <c r="E461" s="78"/>
      <c r="F461" s="9"/>
      <c r="G461" s="9"/>
      <c r="H461" s="9"/>
      <c r="I461" s="9"/>
      <c r="K461" s="9"/>
      <c r="L461" s="9"/>
      <c r="M461" s="9"/>
    </row>
    <row r="462" spans="1:13" x14ac:dyDescent="0.25">
      <c r="A462" s="78"/>
      <c r="B462" s="9"/>
      <c r="C462" s="98"/>
      <c r="D462" s="98"/>
      <c r="E462" s="78"/>
      <c r="F462" s="9"/>
      <c r="G462" s="9"/>
      <c r="H462" s="9"/>
      <c r="I462" s="9"/>
      <c r="K462" s="9"/>
      <c r="L462" s="9"/>
      <c r="M462" s="9"/>
    </row>
    <row r="463" spans="1:13" x14ac:dyDescent="0.25">
      <c r="A463" s="78"/>
      <c r="B463" s="9"/>
      <c r="C463" s="98"/>
      <c r="D463" s="98"/>
      <c r="E463" s="78"/>
      <c r="F463" s="9"/>
      <c r="G463" s="9"/>
      <c r="H463" s="9"/>
      <c r="I463" s="9"/>
      <c r="K463" s="9"/>
      <c r="L463" s="9"/>
      <c r="M463" s="9"/>
    </row>
    <row r="464" spans="1:13" x14ac:dyDescent="0.25">
      <c r="A464" s="78"/>
      <c r="B464" s="9"/>
      <c r="C464" s="98"/>
      <c r="D464" s="98"/>
      <c r="E464" s="78"/>
      <c r="F464" s="9"/>
      <c r="G464" s="9"/>
      <c r="H464" s="9"/>
      <c r="I464" s="9"/>
      <c r="K464" s="9"/>
      <c r="L464" s="9"/>
      <c r="M464" s="9"/>
    </row>
    <row r="465" spans="1:13" x14ac:dyDescent="0.25">
      <c r="A465" s="78"/>
      <c r="B465" s="9"/>
      <c r="C465" s="98"/>
      <c r="D465" s="98"/>
      <c r="E465" s="78"/>
      <c r="F465" s="9"/>
      <c r="G465" s="9"/>
      <c r="H465" s="9"/>
      <c r="I465" s="9"/>
      <c r="K465" s="9"/>
      <c r="L465" s="9"/>
      <c r="M465" s="9"/>
    </row>
    <row r="466" spans="1:13" x14ac:dyDescent="0.25">
      <c r="A466" s="78"/>
      <c r="B466" s="9"/>
      <c r="C466" s="98"/>
      <c r="D466" s="98"/>
      <c r="E466" s="78"/>
      <c r="F466" s="9"/>
      <c r="G466" s="9"/>
      <c r="H466" s="9"/>
      <c r="I466" s="9"/>
      <c r="K466" s="9"/>
      <c r="L466" s="9"/>
      <c r="M466" s="9"/>
    </row>
    <row r="467" spans="1:13" x14ac:dyDescent="0.25">
      <c r="A467" s="78"/>
      <c r="B467" s="9"/>
      <c r="C467" s="98"/>
      <c r="D467" s="98"/>
      <c r="E467" s="78"/>
      <c r="F467" s="9"/>
      <c r="G467" s="9"/>
      <c r="H467" s="9"/>
      <c r="I467" s="9"/>
      <c r="K467" s="9"/>
      <c r="L467" s="9"/>
      <c r="M467" s="9"/>
    </row>
    <row r="468" spans="1:13" x14ac:dyDescent="0.25">
      <c r="A468" s="78"/>
      <c r="B468" s="9"/>
      <c r="C468" s="98"/>
      <c r="D468" s="98"/>
      <c r="E468" s="78"/>
      <c r="F468" s="9"/>
      <c r="G468" s="9"/>
      <c r="H468" s="9"/>
      <c r="I468" s="9"/>
      <c r="K468" s="9"/>
      <c r="L468" s="9"/>
      <c r="M468" s="9"/>
    </row>
    <row r="469" spans="1:13" x14ac:dyDescent="0.25">
      <c r="A469" s="78"/>
      <c r="B469" s="9"/>
      <c r="C469" s="98"/>
      <c r="D469" s="98"/>
      <c r="E469" s="78"/>
      <c r="F469" s="9"/>
      <c r="G469" s="9"/>
      <c r="H469" s="9"/>
      <c r="I469" s="9"/>
      <c r="K469" s="9"/>
      <c r="L469" s="9"/>
      <c r="M469" s="9"/>
    </row>
    <row r="470" spans="1:13" x14ac:dyDescent="0.25">
      <c r="A470" s="78"/>
      <c r="B470" s="9"/>
      <c r="C470" s="98"/>
      <c r="D470" s="98"/>
      <c r="E470" s="78"/>
      <c r="F470" s="9"/>
      <c r="G470" s="9"/>
      <c r="H470" s="9"/>
      <c r="I470" s="9"/>
      <c r="K470" s="9"/>
      <c r="L470" s="9"/>
      <c r="M470" s="9"/>
    </row>
    <row r="471" spans="1:13" x14ac:dyDescent="0.25">
      <c r="A471" s="78"/>
      <c r="B471" s="9"/>
      <c r="C471" s="98"/>
      <c r="D471" s="98"/>
      <c r="E471" s="78"/>
      <c r="F471" s="9"/>
      <c r="G471" s="9"/>
      <c r="H471" s="9"/>
      <c r="I471" s="9"/>
      <c r="K471" s="9"/>
      <c r="L471" s="9"/>
      <c r="M471" s="9"/>
    </row>
    <row r="472" spans="1:13" x14ac:dyDescent="0.25">
      <c r="A472" s="78"/>
      <c r="B472" s="9"/>
      <c r="C472" s="98"/>
      <c r="D472" s="98"/>
      <c r="E472" s="78"/>
      <c r="F472" s="9"/>
      <c r="G472" s="9"/>
      <c r="H472" s="9"/>
      <c r="I472" s="9"/>
      <c r="K472" s="9"/>
      <c r="L472" s="9"/>
      <c r="M472" s="9"/>
    </row>
    <row r="473" spans="1:13" x14ac:dyDescent="0.25">
      <c r="A473" s="78"/>
      <c r="B473" s="9"/>
      <c r="C473" s="98"/>
      <c r="D473" s="98"/>
      <c r="E473" s="78"/>
      <c r="F473" s="9"/>
      <c r="G473" s="9"/>
      <c r="H473" s="9"/>
      <c r="I473" s="9"/>
      <c r="K473" s="9"/>
      <c r="L473" s="9"/>
      <c r="M473" s="9"/>
    </row>
    <row r="474" spans="1:13" x14ac:dyDescent="0.25">
      <c r="A474" s="78"/>
      <c r="B474" s="9"/>
      <c r="C474" s="98"/>
      <c r="D474" s="98"/>
      <c r="E474" s="78"/>
      <c r="F474" s="9"/>
      <c r="G474" s="9"/>
      <c r="H474" s="9"/>
      <c r="I474" s="9"/>
      <c r="K474" s="9"/>
      <c r="L474" s="9"/>
      <c r="M474" s="9"/>
    </row>
    <row r="475" spans="1:13" x14ac:dyDescent="0.25">
      <c r="A475" s="78"/>
      <c r="B475" s="9"/>
      <c r="C475" s="98"/>
      <c r="D475" s="98"/>
      <c r="E475" s="78"/>
      <c r="F475" s="9"/>
      <c r="G475" s="9"/>
      <c r="H475" s="9"/>
      <c r="I475" s="9"/>
      <c r="K475" s="9"/>
      <c r="L475" s="9"/>
      <c r="M475" s="9"/>
    </row>
    <row r="476" spans="1:13" x14ac:dyDescent="0.25">
      <c r="A476" s="78"/>
      <c r="B476" s="9"/>
      <c r="C476" s="98"/>
      <c r="D476" s="98"/>
      <c r="E476" s="78"/>
      <c r="F476" s="9"/>
      <c r="G476" s="9"/>
      <c r="H476" s="9"/>
      <c r="I476" s="9"/>
      <c r="K476" s="9"/>
      <c r="L476" s="9"/>
      <c r="M476" s="9"/>
    </row>
    <row r="477" spans="1:13" x14ac:dyDescent="0.25">
      <c r="A477" s="78"/>
      <c r="B477" s="9"/>
      <c r="C477" s="98"/>
      <c r="D477" s="98"/>
      <c r="E477" s="78"/>
      <c r="F477" s="9"/>
      <c r="G477" s="9"/>
      <c r="H477" s="9"/>
      <c r="I477" s="9"/>
      <c r="K477" s="9"/>
      <c r="L477" s="9"/>
      <c r="M477" s="9"/>
    </row>
    <row r="478" spans="1:13" x14ac:dyDescent="0.25">
      <c r="A478" s="78"/>
      <c r="B478" s="9"/>
      <c r="C478" s="98"/>
      <c r="D478" s="98"/>
      <c r="E478" s="78"/>
      <c r="F478" s="9"/>
      <c r="G478" s="9"/>
      <c r="H478" s="9"/>
      <c r="I478" s="9"/>
      <c r="K478" s="9"/>
      <c r="L478" s="9"/>
      <c r="M478" s="9"/>
    </row>
  </sheetData>
  <dataValidations count="1">
    <dataValidation type="list" allowBlank="1" showInputMessage="1" showErrorMessage="1" sqref="F1 F402:F1048576">
      <formula1>#REF!</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29"/>
  <sheetViews>
    <sheetView topLeftCell="A52" zoomScale="80" zoomScaleNormal="80" workbookViewId="0">
      <selection activeCell="A14" sqref="A14"/>
    </sheetView>
  </sheetViews>
  <sheetFormatPr defaultColWidth="9.140625" defaultRowHeight="15" x14ac:dyDescent="0.25"/>
  <cols>
    <col min="1" max="1" width="11.28515625" style="33" customWidth="1"/>
    <col min="2" max="2" width="53.140625" style="17" customWidth="1"/>
    <col min="3" max="3" width="16.7109375" style="32" customWidth="1"/>
    <col min="4" max="4" width="17.7109375" style="40" customWidth="1"/>
    <col min="5" max="5" width="19.28515625" style="41" bestFit="1" customWidth="1"/>
    <col min="6" max="6" width="14.28515625" style="41" customWidth="1"/>
    <col min="7" max="7" width="14.7109375" style="32" customWidth="1"/>
    <col min="8" max="8" width="11.7109375" style="33" bestFit="1" customWidth="1"/>
    <col min="9" max="9" width="13.85546875" style="33" customWidth="1"/>
    <col min="10" max="10" width="11.5703125" style="32" customWidth="1"/>
    <col min="11" max="11" width="50" style="17" customWidth="1"/>
    <col min="12" max="12" width="12.7109375" style="33" customWidth="1"/>
    <col min="13" max="13" width="12.7109375" style="32" customWidth="1"/>
    <col min="14" max="14" width="19.42578125" style="32" customWidth="1"/>
    <col min="15" max="15" width="8.7109375" style="33" customWidth="1"/>
    <col min="16" max="17" width="13.7109375" style="32" customWidth="1"/>
    <col min="18" max="18" width="13.42578125" style="33" bestFit="1" customWidth="1"/>
    <col min="19" max="20" width="13.42578125" style="33" customWidth="1"/>
    <col min="21" max="21" width="16.140625" style="33" customWidth="1"/>
    <col min="22" max="22" width="18" style="33" bestFit="1" customWidth="1"/>
    <col min="23" max="58" width="9.140625" style="9"/>
    <col min="59" max="59" width="14.42578125" style="9" bestFit="1" customWidth="1"/>
    <col min="60" max="60" width="12.5703125" style="9" bestFit="1" customWidth="1"/>
    <col min="61" max="61" width="12.140625" style="9" bestFit="1" customWidth="1"/>
    <col min="62" max="62" width="23.7109375" style="9" bestFit="1" customWidth="1"/>
    <col min="63" max="63" width="19.42578125" style="9" bestFit="1" customWidth="1"/>
    <col min="64" max="16384" width="9.140625" style="9"/>
  </cols>
  <sheetData>
    <row r="1" spans="1:63" s="32" customFormat="1" ht="30" x14ac:dyDescent="0.25">
      <c r="A1" s="74" t="s">
        <v>0</v>
      </c>
      <c r="B1" s="34" t="s">
        <v>1</v>
      </c>
      <c r="C1" s="34" t="s">
        <v>27</v>
      </c>
      <c r="D1" s="34" t="s">
        <v>44</v>
      </c>
      <c r="E1" s="42" t="s">
        <v>90</v>
      </c>
      <c r="F1" s="42" t="s">
        <v>254</v>
      </c>
      <c r="G1" s="34" t="s">
        <v>2</v>
      </c>
      <c r="H1" s="34" t="s">
        <v>5</v>
      </c>
      <c r="I1" s="34" t="s">
        <v>3</v>
      </c>
      <c r="J1" s="34" t="s">
        <v>4</v>
      </c>
      <c r="K1" s="34" t="s">
        <v>15</v>
      </c>
      <c r="L1" s="34" t="s">
        <v>36</v>
      </c>
      <c r="M1" s="34" t="s">
        <v>42</v>
      </c>
      <c r="N1" s="34" t="s">
        <v>45</v>
      </c>
      <c r="O1" s="34" t="s">
        <v>71</v>
      </c>
      <c r="P1" s="34" t="s">
        <v>76</v>
      </c>
      <c r="Q1" s="34" t="s">
        <v>255</v>
      </c>
      <c r="R1" s="34" t="s">
        <v>89</v>
      </c>
      <c r="S1" s="34" t="s">
        <v>263</v>
      </c>
      <c r="T1" s="34" t="s">
        <v>264</v>
      </c>
      <c r="U1" s="42" t="s">
        <v>168</v>
      </c>
      <c r="V1" s="67" t="s">
        <v>186</v>
      </c>
      <c r="BG1" s="75" t="s">
        <v>2</v>
      </c>
      <c r="BH1" s="75" t="s">
        <v>5</v>
      </c>
      <c r="BI1" s="75" t="s">
        <v>3</v>
      </c>
      <c r="BJ1" s="75" t="s">
        <v>4</v>
      </c>
      <c r="BK1" s="75"/>
    </row>
    <row r="2" spans="1:63" ht="42.75" x14ac:dyDescent="0.25">
      <c r="A2" s="73">
        <v>1</v>
      </c>
      <c r="B2" s="2" t="s">
        <v>16</v>
      </c>
      <c r="C2" s="24">
        <v>42660</v>
      </c>
      <c r="D2" s="24">
        <v>42660</v>
      </c>
      <c r="E2" s="37">
        <f>NETWORKDAYS(Table24[[#This Row],[Start Date]],Table24[[#This Row],[Resolution Date]])</f>
        <v>1</v>
      </c>
      <c r="F2" s="25" t="b">
        <v>0</v>
      </c>
      <c r="G2" s="29" t="s">
        <v>25</v>
      </c>
      <c r="H2" s="35" t="s">
        <v>7</v>
      </c>
      <c r="I2" s="35" t="s">
        <v>24</v>
      </c>
      <c r="J2" s="29" t="s">
        <v>14</v>
      </c>
      <c r="K2" s="2" t="s">
        <v>17</v>
      </c>
      <c r="L2" s="20" t="s">
        <v>37</v>
      </c>
      <c r="M2" s="19" t="s">
        <v>29</v>
      </c>
      <c r="N2" s="19" t="s">
        <v>29</v>
      </c>
      <c r="O2" s="23">
        <f t="shared" ref="O2:O57" si="0">WEEKNUM(C2,1)</f>
        <v>43</v>
      </c>
      <c r="P2" s="19" t="s">
        <v>72</v>
      </c>
      <c r="Q2" s="19" t="s">
        <v>256</v>
      </c>
      <c r="R2" s="23" t="s">
        <v>29</v>
      </c>
      <c r="S2" s="24" t="s">
        <v>29</v>
      </c>
      <c r="T2" s="24" t="s">
        <v>29</v>
      </c>
      <c r="U2" s="25" t="s">
        <v>29</v>
      </c>
      <c r="V2" s="22" t="s">
        <v>29</v>
      </c>
      <c r="BG2" s="9" t="s">
        <v>6</v>
      </c>
      <c r="BH2" s="9" t="s">
        <v>7</v>
      </c>
      <c r="BI2" s="9" t="s">
        <v>11</v>
      </c>
      <c r="BJ2" s="9" t="s">
        <v>46</v>
      </c>
    </row>
    <row r="3" spans="1:63" ht="42.75" x14ac:dyDescent="0.25">
      <c r="A3" s="73">
        <v>2</v>
      </c>
      <c r="B3" s="2" t="s">
        <v>30</v>
      </c>
      <c r="C3" s="24">
        <v>42661</v>
      </c>
      <c r="D3" s="24">
        <v>42661</v>
      </c>
      <c r="E3" s="37">
        <f>NETWORKDAYS(Table24[[#This Row],[Start Date]],Table24[[#This Row],[Resolution Date]])</f>
        <v>1</v>
      </c>
      <c r="F3" s="25" t="b">
        <v>0</v>
      </c>
      <c r="G3" s="29" t="s">
        <v>25</v>
      </c>
      <c r="H3" s="35" t="s">
        <v>7</v>
      </c>
      <c r="I3" s="35" t="s">
        <v>24</v>
      </c>
      <c r="J3" s="29" t="s">
        <v>14</v>
      </c>
      <c r="K3" s="2" t="s">
        <v>17</v>
      </c>
      <c r="L3" s="20" t="s">
        <v>37</v>
      </c>
      <c r="M3" s="19" t="s">
        <v>29</v>
      </c>
      <c r="N3" s="19" t="s">
        <v>29</v>
      </c>
      <c r="O3" s="23">
        <f t="shared" si="0"/>
        <v>43</v>
      </c>
      <c r="P3" s="19" t="s">
        <v>72</v>
      </c>
      <c r="Q3" s="19" t="s">
        <v>256</v>
      </c>
      <c r="R3" s="23" t="s">
        <v>29</v>
      </c>
      <c r="S3" s="24" t="s">
        <v>29</v>
      </c>
      <c r="T3" s="24" t="s">
        <v>29</v>
      </c>
      <c r="U3" s="25" t="s">
        <v>29</v>
      </c>
      <c r="V3" s="22" t="s">
        <v>29</v>
      </c>
      <c r="BG3" s="9" t="s">
        <v>25</v>
      </c>
      <c r="BH3" s="9" t="s">
        <v>10</v>
      </c>
      <c r="BI3" s="9" t="s">
        <v>12</v>
      </c>
      <c r="BJ3" s="9" t="s">
        <v>47</v>
      </c>
    </row>
    <row r="4" spans="1:63" ht="57" x14ac:dyDescent="0.25">
      <c r="A4" s="73">
        <v>3</v>
      </c>
      <c r="B4" s="2" t="s">
        <v>16</v>
      </c>
      <c r="C4" s="24">
        <v>42662</v>
      </c>
      <c r="D4" s="24">
        <v>42662</v>
      </c>
      <c r="E4" s="37">
        <f>NETWORKDAYS(Table24[[#This Row],[Start Date]],Table24[[#This Row],[Resolution Date]])</f>
        <v>1</v>
      </c>
      <c r="F4" s="25" t="b">
        <v>0</v>
      </c>
      <c r="G4" s="29" t="s">
        <v>25</v>
      </c>
      <c r="H4" s="35" t="s">
        <v>7</v>
      </c>
      <c r="I4" s="35" t="s">
        <v>24</v>
      </c>
      <c r="J4" s="29" t="s">
        <v>14</v>
      </c>
      <c r="K4" s="2" t="s">
        <v>18</v>
      </c>
      <c r="L4" s="20" t="s">
        <v>37</v>
      </c>
      <c r="M4" s="19" t="s">
        <v>29</v>
      </c>
      <c r="N4" s="19" t="s">
        <v>29</v>
      </c>
      <c r="O4" s="23">
        <f t="shared" si="0"/>
        <v>43</v>
      </c>
      <c r="P4" s="19" t="s">
        <v>72</v>
      </c>
      <c r="Q4" s="19" t="s">
        <v>256</v>
      </c>
      <c r="R4" s="23" t="s">
        <v>29</v>
      </c>
      <c r="S4" s="24" t="s">
        <v>29</v>
      </c>
      <c r="T4" s="24" t="s">
        <v>29</v>
      </c>
      <c r="U4" s="25" t="s">
        <v>29</v>
      </c>
      <c r="V4" s="22" t="s">
        <v>29</v>
      </c>
      <c r="BG4" s="9" t="s">
        <v>26</v>
      </c>
      <c r="BH4" s="9" t="s">
        <v>8</v>
      </c>
      <c r="BI4" s="9" t="s">
        <v>24</v>
      </c>
      <c r="BJ4" s="9" t="s">
        <v>48</v>
      </c>
    </row>
    <row r="5" spans="1:63" ht="28.5" x14ac:dyDescent="0.25">
      <c r="A5" s="73">
        <v>4</v>
      </c>
      <c r="B5" s="2" t="s">
        <v>19</v>
      </c>
      <c r="C5" s="24">
        <v>42664</v>
      </c>
      <c r="D5" s="24">
        <v>42664</v>
      </c>
      <c r="E5" s="37">
        <f>NETWORKDAYS(Table24[[#This Row],[Start Date]],Table24[[#This Row],[Resolution Date]])</f>
        <v>1</v>
      </c>
      <c r="F5" s="25" t="b">
        <v>0</v>
      </c>
      <c r="G5" s="29" t="s">
        <v>25</v>
      </c>
      <c r="H5" s="35" t="s">
        <v>8</v>
      </c>
      <c r="I5" s="35" t="s">
        <v>12</v>
      </c>
      <c r="J5" s="29" t="s">
        <v>14</v>
      </c>
      <c r="K5" s="2" t="s">
        <v>31</v>
      </c>
      <c r="L5" s="20" t="s">
        <v>37</v>
      </c>
      <c r="M5" s="19" t="s">
        <v>29</v>
      </c>
      <c r="N5" s="19" t="s">
        <v>29</v>
      </c>
      <c r="O5" s="23">
        <f t="shared" si="0"/>
        <v>43</v>
      </c>
      <c r="P5" s="19" t="s">
        <v>29</v>
      </c>
      <c r="Q5" s="19" t="s">
        <v>256</v>
      </c>
      <c r="R5" s="23" t="s">
        <v>29</v>
      </c>
      <c r="S5" s="24" t="s">
        <v>29</v>
      </c>
      <c r="T5" s="24" t="s">
        <v>29</v>
      </c>
      <c r="U5" s="25" t="s">
        <v>29</v>
      </c>
      <c r="V5" s="22" t="s">
        <v>29</v>
      </c>
      <c r="BH5" s="9" t="s">
        <v>9</v>
      </c>
      <c r="BI5" s="9" t="s">
        <v>13</v>
      </c>
      <c r="BJ5" s="9" t="s">
        <v>142</v>
      </c>
    </row>
    <row r="6" spans="1:63" ht="42.75" x14ac:dyDescent="0.25">
      <c r="A6" s="73">
        <v>5</v>
      </c>
      <c r="B6" s="2" t="s">
        <v>20</v>
      </c>
      <c r="C6" s="24">
        <v>42662</v>
      </c>
      <c r="D6" s="24">
        <v>42662</v>
      </c>
      <c r="E6" s="37">
        <f>NETWORKDAYS(Table24[[#This Row],[Start Date]],Table24[[#This Row],[Resolution Date]])</f>
        <v>1</v>
      </c>
      <c r="F6" s="25" t="b">
        <v>0</v>
      </c>
      <c r="G6" s="29" t="s">
        <v>25</v>
      </c>
      <c r="H6" s="35" t="s">
        <v>7</v>
      </c>
      <c r="I6" s="35" t="s">
        <v>24</v>
      </c>
      <c r="J6" s="29" t="s">
        <v>14</v>
      </c>
      <c r="K6" s="2" t="s">
        <v>21</v>
      </c>
      <c r="L6" s="20" t="s">
        <v>37</v>
      </c>
      <c r="M6" s="19" t="s">
        <v>29</v>
      </c>
      <c r="N6" s="19" t="s">
        <v>29</v>
      </c>
      <c r="O6" s="23">
        <f t="shared" si="0"/>
        <v>43</v>
      </c>
      <c r="P6" s="19" t="s">
        <v>73</v>
      </c>
      <c r="Q6" s="19" t="s">
        <v>256</v>
      </c>
      <c r="R6" s="23" t="s">
        <v>29</v>
      </c>
      <c r="S6" s="24" t="s">
        <v>29</v>
      </c>
      <c r="T6" s="24" t="s">
        <v>29</v>
      </c>
      <c r="U6" s="25" t="s">
        <v>29</v>
      </c>
      <c r="V6" s="22" t="s">
        <v>29</v>
      </c>
      <c r="BH6" s="9" t="s">
        <v>29</v>
      </c>
      <c r="BJ6" s="9" t="s">
        <v>49</v>
      </c>
    </row>
    <row r="7" spans="1:63" ht="85.5" x14ac:dyDescent="0.25">
      <c r="A7" s="73">
        <v>6</v>
      </c>
      <c r="B7" s="2" t="s">
        <v>32</v>
      </c>
      <c r="C7" s="24">
        <v>42663</v>
      </c>
      <c r="D7" s="24">
        <v>42663</v>
      </c>
      <c r="E7" s="37">
        <f>NETWORKDAYS(Table24[[#This Row],[Start Date]],Table24[[#This Row],[Resolution Date]])</f>
        <v>1</v>
      </c>
      <c r="F7" s="25" t="b">
        <v>0</v>
      </c>
      <c r="G7" s="29" t="s">
        <v>25</v>
      </c>
      <c r="H7" s="35" t="s">
        <v>8</v>
      </c>
      <c r="I7" s="35" t="s">
        <v>24</v>
      </c>
      <c r="J7" s="29" t="s">
        <v>14</v>
      </c>
      <c r="K7" s="2" t="s">
        <v>21</v>
      </c>
      <c r="L7" s="20" t="s">
        <v>37</v>
      </c>
      <c r="M7" s="19" t="s">
        <v>29</v>
      </c>
      <c r="N7" s="19" t="s">
        <v>29</v>
      </c>
      <c r="O7" s="23">
        <f t="shared" si="0"/>
        <v>43</v>
      </c>
      <c r="P7" s="19" t="s">
        <v>73</v>
      </c>
      <c r="Q7" s="19" t="s">
        <v>256</v>
      </c>
      <c r="R7" s="23" t="s">
        <v>29</v>
      </c>
      <c r="S7" s="24" t="s">
        <v>29</v>
      </c>
      <c r="T7" s="24" t="s">
        <v>29</v>
      </c>
      <c r="U7" s="25" t="s">
        <v>29</v>
      </c>
      <c r="V7" s="22" t="s">
        <v>29</v>
      </c>
      <c r="BJ7" s="9" t="s">
        <v>50</v>
      </c>
    </row>
    <row r="8" spans="1:63" ht="85.5" x14ac:dyDescent="0.25">
      <c r="A8" s="73">
        <v>7</v>
      </c>
      <c r="B8" s="2" t="s">
        <v>33</v>
      </c>
      <c r="C8" s="24">
        <v>42664</v>
      </c>
      <c r="D8" s="24">
        <v>42664</v>
      </c>
      <c r="E8" s="37">
        <f>NETWORKDAYS(Table24[[#This Row],[Start Date]],Table24[[#This Row],[Resolution Date]])</f>
        <v>1</v>
      </c>
      <c r="F8" s="25" t="b">
        <v>0</v>
      </c>
      <c r="G8" s="29" t="s">
        <v>25</v>
      </c>
      <c r="H8" s="35" t="s">
        <v>8</v>
      </c>
      <c r="I8" s="35" t="s">
        <v>24</v>
      </c>
      <c r="J8" s="29" t="s">
        <v>14</v>
      </c>
      <c r="K8" s="2" t="s">
        <v>21</v>
      </c>
      <c r="L8" s="20" t="s">
        <v>37</v>
      </c>
      <c r="M8" s="19" t="s">
        <v>29</v>
      </c>
      <c r="N8" s="19" t="s">
        <v>29</v>
      </c>
      <c r="O8" s="23">
        <f t="shared" si="0"/>
        <v>43</v>
      </c>
      <c r="P8" s="19" t="s">
        <v>73</v>
      </c>
      <c r="Q8" s="19" t="s">
        <v>256</v>
      </c>
      <c r="R8" s="23" t="s">
        <v>29</v>
      </c>
      <c r="S8" s="24" t="s">
        <v>29</v>
      </c>
      <c r="T8" s="24" t="s">
        <v>29</v>
      </c>
      <c r="U8" s="25" t="s">
        <v>29</v>
      </c>
      <c r="V8" s="22" t="s">
        <v>29</v>
      </c>
      <c r="BJ8" s="9" t="s">
        <v>41</v>
      </c>
    </row>
    <row r="9" spans="1:63" ht="28.5" x14ac:dyDescent="0.25">
      <c r="A9" s="73">
        <v>8</v>
      </c>
      <c r="B9" s="2" t="s">
        <v>22</v>
      </c>
      <c r="C9" s="24">
        <v>42660</v>
      </c>
      <c r="D9" s="24">
        <v>42661</v>
      </c>
      <c r="E9" s="37">
        <f>NETWORKDAYS(Table24[[#This Row],[Start Date]],Table24[[#This Row],[Resolution Date]])</f>
        <v>2</v>
      </c>
      <c r="F9" s="25" t="b">
        <v>0</v>
      </c>
      <c r="G9" s="29" t="s">
        <v>26</v>
      </c>
      <c r="H9" s="35" t="s">
        <v>29</v>
      </c>
      <c r="I9" s="35" t="s">
        <v>13</v>
      </c>
      <c r="J9" s="29" t="s">
        <v>14</v>
      </c>
      <c r="K9" s="2" t="s">
        <v>28</v>
      </c>
      <c r="L9" s="20" t="s">
        <v>37</v>
      </c>
      <c r="M9" s="19" t="s">
        <v>29</v>
      </c>
      <c r="N9" s="19" t="s">
        <v>29</v>
      </c>
      <c r="O9" s="23">
        <f t="shared" si="0"/>
        <v>43</v>
      </c>
      <c r="P9" s="19" t="s">
        <v>29</v>
      </c>
      <c r="Q9" s="19" t="s">
        <v>256</v>
      </c>
      <c r="R9" s="23" t="s">
        <v>29</v>
      </c>
      <c r="S9" s="26" t="s">
        <v>29</v>
      </c>
      <c r="T9" s="24" t="s">
        <v>29</v>
      </c>
      <c r="U9" s="27" t="s">
        <v>29</v>
      </c>
      <c r="V9" s="22" t="s">
        <v>29</v>
      </c>
      <c r="BJ9" s="9" t="s">
        <v>14</v>
      </c>
    </row>
    <row r="10" spans="1:63" ht="28.5" x14ac:dyDescent="0.25">
      <c r="A10" s="73">
        <v>9</v>
      </c>
      <c r="B10" s="2" t="s">
        <v>34</v>
      </c>
      <c r="C10" s="24">
        <v>42662</v>
      </c>
      <c r="D10" s="24">
        <v>42662</v>
      </c>
      <c r="E10" s="37">
        <f>NETWORKDAYS(Table24[[#This Row],[Start Date]],Table24[[#This Row],[Resolution Date]])</f>
        <v>1</v>
      </c>
      <c r="F10" s="25" t="b">
        <v>0</v>
      </c>
      <c r="G10" s="29" t="s">
        <v>26</v>
      </c>
      <c r="H10" s="35" t="s">
        <v>29</v>
      </c>
      <c r="I10" s="35" t="s">
        <v>13</v>
      </c>
      <c r="J10" s="29" t="s">
        <v>14</v>
      </c>
      <c r="K10" s="2" t="s">
        <v>28</v>
      </c>
      <c r="L10" s="20" t="s">
        <v>37</v>
      </c>
      <c r="M10" s="19" t="s">
        <v>29</v>
      </c>
      <c r="N10" s="19" t="s">
        <v>29</v>
      </c>
      <c r="O10" s="23">
        <f t="shared" si="0"/>
        <v>43</v>
      </c>
      <c r="P10" s="19" t="s">
        <v>29</v>
      </c>
      <c r="Q10" s="19" t="s">
        <v>256</v>
      </c>
      <c r="R10" s="23" t="s">
        <v>29</v>
      </c>
      <c r="S10" s="24" t="s">
        <v>29</v>
      </c>
      <c r="T10" s="24" t="s">
        <v>29</v>
      </c>
      <c r="U10" s="27" t="s">
        <v>29</v>
      </c>
      <c r="V10" s="22" t="s">
        <v>29</v>
      </c>
    </row>
    <row r="11" spans="1:63" x14ac:dyDescent="0.25">
      <c r="A11" s="73">
        <v>10</v>
      </c>
      <c r="B11" s="2" t="s">
        <v>23</v>
      </c>
      <c r="C11" s="24">
        <v>42663</v>
      </c>
      <c r="D11" s="24">
        <v>42664</v>
      </c>
      <c r="E11" s="37">
        <f>NETWORKDAYS(Table24[[#This Row],[Start Date]],Table24[[#This Row],[Resolution Date]])</f>
        <v>2</v>
      </c>
      <c r="F11" s="25" t="b">
        <v>0</v>
      </c>
      <c r="G11" s="29" t="s">
        <v>26</v>
      </c>
      <c r="H11" s="35" t="s">
        <v>29</v>
      </c>
      <c r="I11" s="35" t="s">
        <v>13</v>
      </c>
      <c r="J11" s="29" t="s">
        <v>14</v>
      </c>
      <c r="K11" s="2" t="s">
        <v>28</v>
      </c>
      <c r="L11" s="20" t="s">
        <v>37</v>
      </c>
      <c r="M11" s="19" t="s">
        <v>29</v>
      </c>
      <c r="N11" s="19" t="s">
        <v>29</v>
      </c>
      <c r="O11" s="23">
        <f t="shared" si="0"/>
        <v>43</v>
      </c>
      <c r="P11" s="19" t="s">
        <v>29</v>
      </c>
      <c r="Q11" s="19" t="s">
        <v>256</v>
      </c>
      <c r="R11" s="23" t="s">
        <v>29</v>
      </c>
      <c r="S11" s="26" t="s">
        <v>29</v>
      </c>
      <c r="T11" s="24" t="s">
        <v>29</v>
      </c>
      <c r="U11" s="27" t="s">
        <v>29</v>
      </c>
      <c r="V11" s="22" t="s">
        <v>29</v>
      </c>
    </row>
    <row r="12" spans="1:63" ht="42.75" x14ac:dyDescent="0.25">
      <c r="A12" s="73">
        <v>11</v>
      </c>
      <c r="B12" s="2" t="s">
        <v>35</v>
      </c>
      <c r="C12" s="24">
        <v>42682</v>
      </c>
      <c r="D12" s="24">
        <v>42682</v>
      </c>
      <c r="E12" s="37">
        <f>NETWORKDAYS(Table24[[#This Row],[Start Date]],Table24[[#This Row],[Resolution Date]])</f>
        <v>1</v>
      </c>
      <c r="F12" s="25" t="b">
        <v>0</v>
      </c>
      <c r="G12" s="29" t="s">
        <v>25</v>
      </c>
      <c r="H12" s="35" t="s">
        <v>7</v>
      </c>
      <c r="I12" s="35" t="s">
        <v>24</v>
      </c>
      <c r="J12" s="29" t="s">
        <v>14</v>
      </c>
      <c r="K12" s="2" t="s">
        <v>17</v>
      </c>
      <c r="L12" s="20" t="s">
        <v>38</v>
      </c>
      <c r="M12" s="19" t="s">
        <v>51</v>
      </c>
      <c r="N12" s="19" t="s">
        <v>29</v>
      </c>
      <c r="O12" s="23">
        <f t="shared" si="0"/>
        <v>46</v>
      </c>
      <c r="P12" s="19" t="s">
        <v>72</v>
      </c>
      <c r="Q12" s="19" t="s">
        <v>256</v>
      </c>
      <c r="R12" s="23" t="s">
        <v>29</v>
      </c>
      <c r="S12" s="26" t="s">
        <v>29</v>
      </c>
      <c r="T12" s="24" t="s">
        <v>29</v>
      </c>
      <c r="U12" s="27" t="s">
        <v>29</v>
      </c>
      <c r="V12" s="22" t="s">
        <v>29</v>
      </c>
    </row>
    <row r="13" spans="1:63" ht="28.5" x14ac:dyDescent="0.25">
      <c r="A13" s="73">
        <v>12</v>
      </c>
      <c r="B13" s="2" t="s">
        <v>39</v>
      </c>
      <c r="C13" s="24">
        <v>42688</v>
      </c>
      <c r="D13" s="24">
        <v>42688</v>
      </c>
      <c r="E13" s="37">
        <f>NETWORKDAYS(Table24[[#This Row],[Start Date]],Table24[[#This Row],[Resolution Date]])</f>
        <v>1</v>
      </c>
      <c r="F13" s="25" t="b">
        <v>0</v>
      </c>
      <c r="G13" s="29" t="s">
        <v>25</v>
      </c>
      <c r="H13" s="35" t="s">
        <v>7</v>
      </c>
      <c r="I13" s="35" t="s">
        <v>13</v>
      </c>
      <c r="J13" s="29" t="s">
        <v>14</v>
      </c>
      <c r="K13" s="2" t="s">
        <v>40</v>
      </c>
      <c r="L13" s="20" t="s">
        <v>37</v>
      </c>
      <c r="M13" s="19" t="s">
        <v>52</v>
      </c>
      <c r="N13" s="19" t="s">
        <v>55</v>
      </c>
      <c r="O13" s="23">
        <f t="shared" si="0"/>
        <v>47</v>
      </c>
      <c r="P13" s="19" t="s">
        <v>72</v>
      </c>
      <c r="Q13" s="19" t="s">
        <v>256</v>
      </c>
      <c r="R13" s="23" t="s">
        <v>29</v>
      </c>
      <c r="S13" s="24" t="s">
        <v>29</v>
      </c>
      <c r="T13" s="24" t="s">
        <v>29</v>
      </c>
      <c r="U13" s="27" t="s">
        <v>29</v>
      </c>
      <c r="V13" s="22" t="s">
        <v>29</v>
      </c>
    </row>
    <row r="14" spans="1:63" ht="42.75" x14ac:dyDescent="0.25">
      <c r="A14" s="73">
        <v>13</v>
      </c>
      <c r="B14" s="2" t="s">
        <v>43</v>
      </c>
      <c r="C14" s="24">
        <v>42695</v>
      </c>
      <c r="D14" s="24">
        <v>42695</v>
      </c>
      <c r="E14" s="37">
        <f>NETWORKDAYS(Table24[[#This Row],[Start Date]],Table24[[#This Row],[Resolution Date]])</f>
        <v>1</v>
      </c>
      <c r="F14" s="25" t="b">
        <v>0</v>
      </c>
      <c r="G14" s="29" t="s">
        <v>25</v>
      </c>
      <c r="H14" s="35" t="s">
        <v>7</v>
      </c>
      <c r="I14" s="35" t="s">
        <v>13</v>
      </c>
      <c r="J14" s="29" t="s">
        <v>14</v>
      </c>
      <c r="K14" s="2" t="s">
        <v>40</v>
      </c>
      <c r="L14" s="20" t="s">
        <v>37</v>
      </c>
      <c r="M14" s="19" t="s">
        <v>53</v>
      </c>
      <c r="N14" s="19" t="s">
        <v>54</v>
      </c>
      <c r="O14" s="23">
        <f t="shared" si="0"/>
        <v>48</v>
      </c>
      <c r="P14" s="19" t="s">
        <v>72</v>
      </c>
      <c r="Q14" s="19" t="s">
        <v>256</v>
      </c>
      <c r="R14" s="23" t="s">
        <v>29</v>
      </c>
      <c r="S14" s="26" t="s">
        <v>29</v>
      </c>
      <c r="T14" s="24" t="s">
        <v>29</v>
      </c>
      <c r="U14" s="27" t="s">
        <v>29</v>
      </c>
      <c r="V14" s="22" t="s">
        <v>29</v>
      </c>
    </row>
    <row r="15" spans="1:63" ht="85.5" x14ac:dyDescent="0.25">
      <c r="A15" s="73">
        <v>14</v>
      </c>
      <c r="B15" s="2" t="s">
        <v>57</v>
      </c>
      <c r="C15" s="24">
        <v>42696</v>
      </c>
      <c r="D15" s="24">
        <v>42696</v>
      </c>
      <c r="E15" s="37">
        <f>NETWORKDAYS(Table24[[#This Row],[Start Date]],Table24[[#This Row],[Resolution Date]])</f>
        <v>1</v>
      </c>
      <c r="F15" s="25" t="b">
        <v>0</v>
      </c>
      <c r="G15" s="29" t="s">
        <v>25</v>
      </c>
      <c r="H15" s="35" t="s">
        <v>8</v>
      </c>
      <c r="I15" s="35" t="s">
        <v>13</v>
      </c>
      <c r="J15" s="29" t="s">
        <v>14</v>
      </c>
      <c r="K15" s="2" t="s">
        <v>58</v>
      </c>
      <c r="L15" s="20" t="s">
        <v>37</v>
      </c>
      <c r="M15" s="19" t="s">
        <v>56</v>
      </c>
      <c r="N15" s="19" t="s">
        <v>60</v>
      </c>
      <c r="O15" s="23">
        <f t="shared" si="0"/>
        <v>48</v>
      </c>
      <c r="P15" s="19" t="s">
        <v>72</v>
      </c>
      <c r="Q15" s="19" t="s">
        <v>256</v>
      </c>
      <c r="R15" s="23" t="s">
        <v>29</v>
      </c>
      <c r="S15" s="24" t="s">
        <v>29</v>
      </c>
      <c r="T15" s="24" t="s">
        <v>29</v>
      </c>
      <c r="U15" s="27" t="s">
        <v>29</v>
      </c>
      <c r="V15" s="22" t="s">
        <v>29</v>
      </c>
    </row>
    <row r="16" spans="1:63" ht="85.5" x14ac:dyDescent="0.25">
      <c r="A16" s="73">
        <v>15</v>
      </c>
      <c r="B16" s="2" t="s">
        <v>57</v>
      </c>
      <c r="C16" s="24">
        <v>42696</v>
      </c>
      <c r="D16" s="24">
        <v>42696</v>
      </c>
      <c r="E16" s="37">
        <f>NETWORKDAYS(Table24[[#This Row],[Start Date]],Table24[[#This Row],[Resolution Date]])</f>
        <v>1</v>
      </c>
      <c r="F16" s="25" t="b">
        <v>0</v>
      </c>
      <c r="G16" s="29" t="s">
        <v>25</v>
      </c>
      <c r="H16" s="35" t="s">
        <v>8</v>
      </c>
      <c r="I16" s="35" t="s">
        <v>13</v>
      </c>
      <c r="J16" s="29" t="s">
        <v>14</v>
      </c>
      <c r="K16" s="2" t="s">
        <v>58</v>
      </c>
      <c r="L16" s="20" t="s">
        <v>37</v>
      </c>
      <c r="M16" s="19" t="s">
        <v>56</v>
      </c>
      <c r="N16" s="19" t="s">
        <v>59</v>
      </c>
      <c r="O16" s="23">
        <f t="shared" si="0"/>
        <v>48</v>
      </c>
      <c r="P16" s="19" t="s">
        <v>72</v>
      </c>
      <c r="Q16" s="19" t="s">
        <v>256</v>
      </c>
      <c r="R16" s="23" t="s">
        <v>29</v>
      </c>
      <c r="S16" s="24" t="s">
        <v>29</v>
      </c>
      <c r="T16" s="24" t="s">
        <v>29</v>
      </c>
      <c r="U16" s="27" t="s">
        <v>29</v>
      </c>
      <c r="V16" s="22" t="s">
        <v>29</v>
      </c>
    </row>
    <row r="17" spans="1:22" ht="99.75" x14ac:dyDescent="0.25">
      <c r="A17" s="73">
        <v>16</v>
      </c>
      <c r="B17" s="2" t="s">
        <v>61</v>
      </c>
      <c r="C17" s="24">
        <v>42690</v>
      </c>
      <c r="D17" s="24">
        <v>42692</v>
      </c>
      <c r="E17" s="37">
        <f>NETWORKDAYS(Table24[[#This Row],[Start Date]],Table24[[#This Row],[Resolution Date]])</f>
        <v>3</v>
      </c>
      <c r="F17" s="25" t="b">
        <v>0</v>
      </c>
      <c r="G17" s="29" t="s">
        <v>25</v>
      </c>
      <c r="H17" s="35" t="s">
        <v>7</v>
      </c>
      <c r="I17" s="35" t="s">
        <v>13</v>
      </c>
      <c r="J17" s="29" t="s">
        <v>14</v>
      </c>
      <c r="K17" s="2" t="s">
        <v>62</v>
      </c>
      <c r="L17" s="20" t="s">
        <v>38</v>
      </c>
      <c r="M17" s="19" t="s">
        <v>52</v>
      </c>
      <c r="N17" s="19" t="s">
        <v>29</v>
      </c>
      <c r="O17" s="23">
        <f t="shared" si="0"/>
        <v>47</v>
      </c>
      <c r="P17" s="19" t="s">
        <v>73</v>
      </c>
      <c r="Q17" s="19" t="s">
        <v>256</v>
      </c>
      <c r="R17" s="23" t="s">
        <v>29</v>
      </c>
      <c r="S17" s="24" t="s">
        <v>29</v>
      </c>
      <c r="T17" s="24" t="s">
        <v>29</v>
      </c>
      <c r="U17" s="27" t="s">
        <v>29</v>
      </c>
      <c r="V17" s="22" t="s">
        <v>29</v>
      </c>
    </row>
    <row r="18" spans="1:22" ht="85.5" x14ac:dyDescent="0.25">
      <c r="A18" s="73">
        <v>17</v>
      </c>
      <c r="B18" s="2" t="s">
        <v>63</v>
      </c>
      <c r="C18" s="24">
        <v>42690</v>
      </c>
      <c r="D18" s="24">
        <v>42692</v>
      </c>
      <c r="E18" s="37">
        <f>NETWORKDAYS(Table24[[#This Row],[Start Date]],Table24[[#This Row],[Resolution Date]])</f>
        <v>3</v>
      </c>
      <c r="F18" s="25" t="b">
        <v>0</v>
      </c>
      <c r="G18" s="29" t="s">
        <v>25</v>
      </c>
      <c r="H18" s="35" t="s">
        <v>7</v>
      </c>
      <c r="I18" s="35" t="s">
        <v>13</v>
      </c>
      <c r="J18" s="29" t="s">
        <v>14</v>
      </c>
      <c r="K18" s="2" t="s">
        <v>64</v>
      </c>
      <c r="L18" s="20" t="s">
        <v>38</v>
      </c>
      <c r="M18" s="19" t="s">
        <v>52</v>
      </c>
      <c r="N18" s="19" t="s">
        <v>29</v>
      </c>
      <c r="O18" s="23">
        <f t="shared" si="0"/>
        <v>47</v>
      </c>
      <c r="P18" s="19" t="s">
        <v>73</v>
      </c>
      <c r="Q18" s="19" t="s">
        <v>256</v>
      </c>
      <c r="R18" s="23" t="s">
        <v>29</v>
      </c>
      <c r="S18" s="24" t="s">
        <v>29</v>
      </c>
      <c r="T18" s="24" t="s">
        <v>29</v>
      </c>
      <c r="U18" s="27" t="s">
        <v>29</v>
      </c>
      <c r="V18" s="22" t="s">
        <v>29</v>
      </c>
    </row>
    <row r="19" spans="1:22" ht="99.75" x14ac:dyDescent="0.25">
      <c r="A19" s="73">
        <v>18</v>
      </c>
      <c r="B19" s="2" t="s">
        <v>74</v>
      </c>
      <c r="C19" s="24">
        <v>42690</v>
      </c>
      <c r="D19" s="24">
        <v>42692</v>
      </c>
      <c r="E19" s="37">
        <f>NETWORKDAYS(Table24[[#This Row],[Start Date]],Table24[[#This Row],[Resolution Date]])</f>
        <v>3</v>
      </c>
      <c r="F19" s="25" t="b">
        <v>0</v>
      </c>
      <c r="G19" s="29" t="s">
        <v>25</v>
      </c>
      <c r="H19" s="35" t="s">
        <v>7</v>
      </c>
      <c r="I19" s="35" t="s">
        <v>13</v>
      </c>
      <c r="J19" s="29" t="s">
        <v>14</v>
      </c>
      <c r="K19" s="2" t="s">
        <v>75</v>
      </c>
      <c r="L19" s="20" t="s">
        <v>38</v>
      </c>
      <c r="M19" s="19" t="s">
        <v>52</v>
      </c>
      <c r="N19" s="19" t="s">
        <v>29</v>
      </c>
      <c r="O19" s="23">
        <f t="shared" si="0"/>
        <v>47</v>
      </c>
      <c r="P19" s="19" t="s">
        <v>72</v>
      </c>
      <c r="Q19" s="19" t="s">
        <v>256</v>
      </c>
      <c r="R19" s="23" t="s">
        <v>29</v>
      </c>
      <c r="S19" s="26" t="s">
        <v>29</v>
      </c>
      <c r="T19" s="24" t="s">
        <v>29</v>
      </c>
      <c r="U19" s="27" t="s">
        <v>29</v>
      </c>
      <c r="V19" s="22" t="s">
        <v>29</v>
      </c>
    </row>
    <row r="20" spans="1:22" ht="99.75" x14ac:dyDescent="0.25">
      <c r="A20" s="73">
        <v>19</v>
      </c>
      <c r="B20" s="2" t="s">
        <v>65</v>
      </c>
      <c r="C20" s="24">
        <v>42690</v>
      </c>
      <c r="D20" s="24">
        <v>42692</v>
      </c>
      <c r="E20" s="37">
        <f>NETWORKDAYS(Table24[[#This Row],[Start Date]],Table24[[#This Row],[Resolution Date]])</f>
        <v>3</v>
      </c>
      <c r="F20" s="25" t="b">
        <v>0</v>
      </c>
      <c r="G20" s="29" t="s">
        <v>25</v>
      </c>
      <c r="H20" s="35" t="s">
        <v>7</v>
      </c>
      <c r="I20" s="35" t="s">
        <v>13</v>
      </c>
      <c r="J20" s="29" t="s">
        <v>14</v>
      </c>
      <c r="K20" s="2" t="s">
        <v>66</v>
      </c>
      <c r="L20" s="20" t="s">
        <v>38</v>
      </c>
      <c r="M20" s="19" t="s">
        <v>52</v>
      </c>
      <c r="N20" s="19" t="s">
        <v>29</v>
      </c>
      <c r="O20" s="23">
        <f t="shared" si="0"/>
        <v>47</v>
      </c>
      <c r="P20" s="19" t="s">
        <v>72</v>
      </c>
      <c r="Q20" s="19" t="s">
        <v>256</v>
      </c>
      <c r="R20" s="23" t="s">
        <v>29</v>
      </c>
      <c r="S20" s="26" t="s">
        <v>29</v>
      </c>
      <c r="T20" s="24" t="s">
        <v>29</v>
      </c>
      <c r="U20" s="27" t="s">
        <v>29</v>
      </c>
      <c r="V20" s="22" t="s">
        <v>29</v>
      </c>
    </row>
    <row r="21" spans="1:22" ht="228" x14ac:dyDescent="0.25">
      <c r="A21" s="73">
        <v>20</v>
      </c>
      <c r="B21" s="2" t="s">
        <v>67</v>
      </c>
      <c r="C21" s="24">
        <v>42690</v>
      </c>
      <c r="D21" s="24">
        <v>42692</v>
      </c>
      <c r="E21" s="37">
        <f>NETWORKDAYS(Table24[[#This Row],[Start Date]],Table24[[#This Row],[Resolution Date]])</f>
        <v>3</v>
      </c>
      <c r="F21" s="25" t="b">
        <v>0</v>
      </c>
      <c r="G21" s="29" t="s">
        <v>25</v>
      </c>
      <c r="H21" s="35" t="s">
        <v>7</v>
      </c>
      <c r="I21" s="35" t="s">
        <v>13</v>
      </c>
      <c r="J21" s="29" t="s">
        <v>14</v>
      </c>
      <c r="K21" s="2" t="s">
        <v>68</v>
      </c>
      <c r="L21" s="20" t="s">
        <v>38</v>
      </c>
      <c r="M21" s="19" t="s">
        <v>52</v>
      </c>
      <c r="N21" s="19" t="s">
        <v>29</v>
      </c>
      <c r="O21" s="23">
        <f t="shared" si="0"/>
        <v>47</v>
      </c>
      <c r="P21" s="19" t="s">
        <v>29</v>
      </c>
      <c r="Q21" s="19" t="s">
        <v>256</v>
      </c>
      <c r="R21" s="23" t="s">
        <v>29</v>
      </c>
      <c r="S21" s="26" t="s">
        <v>29</v>
      </c>
      <c r="T21" s="24" t="s">
        <v>29</v>
      </c>
      <c r="U21" s="27" t="s">
        <v>29</v>
      </c>
      <c r="V21" s="22" t="s">
        <v>29</v>
      </c>
    </row>
    <row r="22" spans="1:22" ht="42.75" x14ac:dyDescent="0.25">
      <c r="A22" s="73">
        <v>21</v>
      </c>
      <c r="B22" s="2" t="s">
        <v>111</v>
      </c>
      <c r="C22" s="24">
        <v>42695</v>
      </c>
      <c r="D22" s="24">
        <v>42695</v>
      </c>
      <c r="E22" s="37">
        <f>NETWORKDAYS(Table24[[#This Row],[Start Date]],Table24[[#This Row],[Resolution Date]])</f>
        <v>1</v>
      </c>
      <c r="F22" s="25" t="b">
        <v>0</v>
      </c>
      <c r="G22" s="29" t="s">
        <v>25</v>
      </c>
      <c r="H22" s="35" t="s">
        <v>7</v>
      </c>
      <c r="I22" s="35" t="s">
        <v>13</v>
      </c>
      <c r="J22" s="29" t="s">
        <v>14</v>
      </c>
      <c r="K22" s="2" t="s">
        <v>69</v>
      </c>
      <c r="L22" s="20" t="s">
        <v>38</v>
      </c>
      <c r="M22" s="19" t="s">
        <v>70</v>
      </c>
      <c r="N22" s="19" t="s">
        <v>29</v>
      </c>
      <c r="O22" s="23">
        <f t="shared" si="0"/>
        <v>48</v>
      </c>
      <c r="P22" s="19" t="s">
        <v>72</v>
      </c>
      <c r="Q22" s="19" t="s">
        <v>256</v>
      </c>
      <c r="R22" s="23" t="s">
        <v>29</v>
      </c>
      <c r="S22" s="26" t="s">
        <v>29</v>
      </c>
      <c r="T22" s="24" t="s">
        <v>29</v>
      </c>
      <c r="U22" s="27" t="s">
        <v>29</v>
      </c>
      <c r="V22" s="22" t="s">
        <v>29</v>
      </c>
    </row>
    <row r="23" spans="1:22" ht="71.25" x14ac:dyDescent="0.25">
      <c r="A23" s="73">
        <v>22</v>
      </c>
      <c r="B23" s="2" t="s">
        <v>86</v>
      </c>
      <c r="C23" s="24">
        <v>42698</v>
      </c>
      <c r="D23" s="24">
        <v>42698</v>
      </c>
      <c r="E23" s="37">
        <f>NETWORKDAYS(Table24[[#This Row],[Start Date]],Table24[[#This Row],[Resolution Date]])</f>
        <v>1</v>
      </c>
      <c r="F23" s="25" t="b">
        <v>0</v>
      </c>
      <c r="G23" s="29" t="s">
        <v>25</v>
      </c>
      <c r="H23" s="35" t="s">
        <v>7</v>
      </c>
      <c r="I23" s="35" t="s">
        <v>13</v>
      </c>
      <c r="J23" s="29" t="s">
        <v>14</v>
      </c>
      <c r="K23" s="2" t="s">
        <v>87</v>
      </c>
      <c r="L23" s="20" t="s">
        <v>37</v>
      </c>
      <c r="M23" s="19" t="s">
        <v>78</v>
      </c>
      <c r="N23" s="19" t="s">
        <v>29</v>
      </c>
      <c r="O23" s="23">
        <f t="shared" si="0"/>
        <v>48</v>
      </c>
      <c r="P23" s="19" t="s">
        <v>72</v>
      </c>
      <c r="Q23" s="19" t="s">
        <v>256</v>
      </c>
      <c r="R23" s="23" t="s">
        <v>29</v>
      </c>
      <c r="S23" s="26" t="s">
        <v>29</v>
      </c>
      <c r="T23" s="24" t="s">
        <v>29</v>
      </c>
      <c r="U23" s="27" t="s">
        <v>29</v>
      </c>
      <c r="V23" s="22" t="s">
        <v>29</v>
      </c>
    </row>
    <row r="24" spans="1:22" ht="28.5" x14ac:dyDescent="0.25">
      <c r="A24" s="73">
        <v>23</v>
      </c>
      <c r="B24" s="2" t="s">
        <v>77</v>
      </c>
      <c r="C24" s="24">
        <v>42702</v>
      </c>
      <c r="D24" s="24">
        <v>42702</v>
      </c>
      <c r="E24" s="37">
        <f>NETWORKDAYS(Table24[[#This Row],[Start Date]],Table24[[#This Row],[Resolution Date]])</f>
        <v>1</v>
      </c>
      <c r="F24" s="25" t="b">
        <v>0</v>
      </c>
      <c r="G24" s="29" t="s">
        <v>26</v>
      </c>
      <c r="H24" s="35" t="s">
        <v>7</v>
      </c>
      <c r="I24" s="35" t="s">
        <v>13</v>
      </c>
      <c r="J24" s="29" t="s">
        <v>14</v>
      </c>
      <c r="K24" s="2" t="s">
        <v>80</v>
      </c>
      <c r="L24" s="20" t="s">
        <v>38</v>
      </c>
      <c r="M24" s="19" t="s">
        <v>78</v>
      </c>
      <c r="N24" s="19" t="s">
        <v>29</v>
      </c>
      <c r="O24" s="23">
        <f t="shared" si="0"/>
        <v>49</v>
      </c>
      <c r="P24" s="19" t="s">
        <v>29</v>
      </c>
      <c r="Q24" s="19" t="s">
        <v>256</v>
      </c>
      <c r="R24" s="23" t="s">
        <v>29</v>
      </c>
      <c r="S24" s="26" t="s">
        <v>29</v>
      </c>
      <c r="T24" s="24" t="s">
        <v>29</v>
      </c>
      <c r="U24" s="27" t="s">
        <v>29</v>
      </c>
      <c r="V24" s="22" t="s">
        <v>29</v>
      </c>
    </row>
    <row r="25" spans="1:22" ht="28.5" x14ac:dyDescent="0.25">
      <c r="A25" s="73">
        <v>24</v>
      </c>
      <c r="B25" s="2" t="s">
        <v>79</v>
      </c>
      <c r="C25" s="24">
        <v>42703</v>
      </c>
      <c r="D25" s="24">
        <v>42703</v>
      </c>
      <c r="E25" s="37">
        <f>NETWORKDAYS(Table24[[#This Row],[Start Date]],Table24[[#This Row],[Resolution Date]])</f>
        <v>1</v>
      </c>
      <c r="F25" s="25" t="b">
        <v>0</v>
      </c>
      <c r="G25" s="29" t="s">
        <v>26</v>
      </c>
      <c r="H25" s="35" t="s">
        <v>7</v>
      </c>
      <c r="I25" s="35" t="s">
        <v>13</v>
      </c>
      <c r="J25" s="29" t="s">
        <v>14</v>
      </c>
      <c r="K25" s="2" t="s">
        <v>81</v>
      </c>
      <c r="L25" s="20" t="s">
        <v>38</v>
      </c>
      <c r="M25" s="19" t="s">
        <v>78</v>
      </c>
      <c r="N25" s="19" t="s">
        <v>29</v>
      </c>
      <c r="O25" s="23">
        <f t="shared" si="0"/>
        <v>49</v>
      </c>
      <c r="P25" s="19" t="s">
        <v>29</v>
      </c>
      <c r="Q25" s="19" t="s">
        <v>256</v>
      </c>
      <c r="R25" s="23" t="s">
        <v>29</v>
      </c>
      <c r="S25" s="24" t="s">
        <v>29</v>
      </c>
      <c r="T25" s="28" t="s">
        <v>29</v>
      </c>
      <c r="U25" s="25" t="s">
        <v>29</v>
      </c>
      <c r="V25" s="22" t="s">
        <v>29</v>
      </c>
    </row>
    <row r="26" spans="1:22" ht="42.75" x14ac:dyDescent="0.25">
      <c r="A26" s="73">
        <v>25</v>
      </c>
      <c r="B26" s="2" t="s">
        <v>82</v>
      </c>
      <c r="C26" s="24">
        <v>42699</v>
      </c>
      <c r="D26" s="24">
        <v>42703</v>
      </c>
      <c r="E26" s="37">
        <f>NETWORKDAYS(Table24[[#This Row],[Start Date]],Table24[[#This Row],[Resolution Date]])</f>
        <v>3</v>
      </c>
      <c r="F26" s="25" t="b">
        <v>0</v>
      </c>
      <c r="G26" s="29" t="s">
        <v>26</v>
      </c>
      <c r="H26" s="35" t="s">
        <v>7</v>
      </c>
      <c r="I26" s="35" t="s">
        <v>13</v>
      </c>
      <c r="J26" s="29" t="s">
        <v>14</v>
      </c>
      <c r="K26" s="2" t="s">
        <v>88</v>
      </c>
      <c r="L26" s="20" t="s">
        <v>38</v>
      </c>
      <c r="M26" s="19" t="s">
        <v>51</v>
      </c>
      <c r="N26" s="19" t="s">
        <v>29</v>
      </c>
      <c r="O26" s="23">
        <f t="shared" si="0"/>
        <v>48</v>
      </c>
      <c r="P26" s="19" t="s">
        <v>29</v>
      </c>
      <c r="Q26" s="19" t="s">
        <v>256</v>
      </c>
      <c r="R26" s="23" t="s">
        <v>29</v>
      </c>
      <c r="S26" s="24" t="s">
        <v>29</v>
      </c>
      <c r="T26" s="28" t="s">
        <v>29</v>
      </c>
      <c r="U26" s="25" t="s">
        <v>29</v>
      </c>
      <c r="V26" s="22" t="s">
        <v>29</v>
      </c>
    </row>
    <row r="27" spans="1:22" ht="57" x14ac:dyDescent="0.25">
      <c r="A27" s="73">
        <v>26</v>
      </c>
      <c r="B27" s="2" t="s">
        <v>84</v>
      </c>
      <c r="C27" s="24">
        <v>42703</v>
      </c>
      <c r="D27" s="24">
        <v>42703</v>
      </c>
      <c r="E27" s="37">
        <f>NETWORKDAYS(Table24[[#This Row],[Start Date]],Table24[[#This Row],[Resolution Date]])</f>
        <v>1</v>
      </c>
      <c r="F27" s="25" t="b">
        <v>0</v>
      </c>
      <c r="G27" s="29" t="s">
        <v>25</v>
      </c>
      <c r="H27" s="35" t="s">
        <v>7</v>
      </c>
      <c r="I27" s="35" t="s">
        <v>13</v>
      </c>
      <c r="J27" s="29" t="s">
        <v>14</v>
      </c>
      <c r="K27" s="2" t="s">
        <v>85</v>
      </c>
      <c r="L27" s="20" t="s">
        <v>38</v>
      </c>
      <c r="M27" s="19" t="s">
        <v>83</v>
      </c>
      <c r="N27" s="19" t="s">
        <v>29</v>
      </c>
      <c r="O27" s="23">
        <f t="shared" si="0"/>
        <v>49</v>
      </c>
      <c r="P27" s="19" t="s">
        <v>72</v>
      </c>
      <c r="Q27" s="19" t="s">
        <v>256</v>
      </c>
      <c r="R27" s="23" t="s">
        <v>29</v>
      </c>
      <c r="S27" s="24" t="s">
        <v>29</v>
      </c>
      <c r="T27" s="28" t="s">
        <v>29</v>
      </c>
      <c r="U27" s="25" t="s">
        <v>29</v>
      </c>
      <c r="V27" s="22" t="s">
        <v>29</v>
      </c>
    </row>
    <row r="28" spans="1:22" ht="28.5" x14ac:dyDescent="0.25">
      <c r="A28" s="73">
        <v>27</v>
      </c>
      <c r="B28" s="2" t="s">
        <v>91</v>
      </c>
      <c r="C28" s="24">
        <v>42704</v>
      </c>
      <c r="D28" s="24">
        <v>42704</v>
      </c>
      <c r="E28" s="37">
        <f>NETWORKDAYS(Table24[[#This Row],[Start Date]],Table24[[#This Row],[Resolution Date]])</f>
        <v>1</v>
      </c>
      <c r="F28" s="25" t="b">
        <v>0</v>
      </c>
      <c r="G28" s="29" t="s">
        <v>26</v>
      </c>
      <c r="H28" s="35" t="s">
        <v>7</v>
      </c>
      <c r="I28" s="35" t="s">
        <v>13</v>
      </c>
      <c r="J28" s="29" t="s">
        <v>14</v>
      </c>
      <c r="K28" s="2" t="s">
        <v>81</v>
      </c>
      <c r="L28" s="20" t="s">
        <v>38</v>
      </c>
      <c r="M28" s="19" t="s">
        <v>78</v>
      </c>
      <c r="N28" s="19" t="s">
        <v>29</v>
      </c>
      <c r="O28" s="23">
        <f t="shared" si="0"/>
        <v>49</v>
      </c>
      <c r="P28" s="19" t="s">
        <v>29</v>
      </c>
      <c r="Q28" s="19" t="s">
        <v>256</v>
      </c>
      <c r="R28" s="23" t="s">
        <v>29</v>
      </c>
      <c r="S28" s="24" t="s">
        <v>29</v>
      </c>
      <c r="T28" s="28" t="s">
        <v>29</v>
      </c>
      <c r="U28" s="25" t="s">
        <v>29</v>
      </c>
      <c r="V28" s="22" t="s">
        <v>29</v>
      </c>
    </row>
    <row r="29" spans="1:22" ht="30" x14ac:dyDescent="0.25">
      <c r="A29" s="73">
        <v>28</v>
      </c>
      <c r="B29" s="2" t="s">
        <v>107</v>
      </c>
      <c r="C29" s="24">
        <v>42704</v>
      </c>
      <c r="D29" s="24">
        <v>42704</v>
      </c>
      <c r="E29" s="37">
        <f>NETWORKDAYS(Table24[[#This Row],[Start Date]],Table24[[#This Row],[Resolution Date]])</f>
        <v>1</v>
      </c>
      <c r="F29" s="25" t="b">
        <v>0</v>
      </c>
      <c r="G29" s="29" t="s">
        <v>25</v>
      </c>
      <c r="H29" s="35" t="s">
        <v>7</v>
      </c>
      <c r="I29" s="35" t="s">
        <v>13</v>
      </c>
      <c r="J29" s="29" t="s">
        <v>14</v>
      </c>
      <c r="K29" s="2" t="s">
        <v>109</v>
      </c>
      <c r="L29" s="20" t="s">
        <v>38</v>
      </c>
      <c r="M29" s="19" t="s">
        <v>108</v>
      </c>
      <c r="N29" s="19" t="s">
        <v>29</v>
      </c>
      <c r="O29" s="23">
        <f t="shared" si="0"/>
        <v>49</v>
      </c>
      <c r="P29" s="19" t="s">
        <v>110</v>
      </c>
      <c r="Q29" s="19" t="s">
        <v>256</v>
      </c>
      <c r="R29" s="23" t="s">
        <v>29</v>
      </c>
      <c r="S29" s="24" t="s">
        <v>29</v>
      </c>
      <c r="T29" s="28" t="s">
        <v>29</v>
      </c>
      <c r="U29" s="25" t="s">
        <v>29</v>
      </c>
      <c r="V29" s="22" t="s">
        <v>29</v>
      </c>
    </row>
    <row r="30" spans="1:22" ht="28.5" x14ac:dyDescent="0.25">
      <c r="A30" s="73">
        <v>29</v>
      </c>
      <c r="B30" s="2" t="s">
        <v>92</v>
      </c>
      <c r="C30" s="24">
        <v>42705</v>
      </c>
      <c r="D30" s="24">
        <v>42705</v>
      </c>
      <c r="E30" s="37">
        <f>NETWORKDAYS(Table24[[#This Row],[Start Date]],Table24[[#This Row],[Resolution Date]])</f>
        <v>1</v>
      </c>
      <c r="F30" s="25" t="b">
        <v>0</v>
      </c>
      <c r="G30" s="29" t="s">
        <v>26</v>
      </c>
      <c r="H30" s="35" t="s">
        <v>7</v>
      </c>
      <c r="I30" s="35" t="s">
        <v>13</v>
      </c>
      <c r="J30" s="29" t="s">
        <v>14</v>
      </c>
      <c r="K30" s="2" t="s">
        <v>81</v>
      </c>
      <c r="L30" s="20" t="s">
        <v>38</v>
      </c>
      <c r="M30" s="19" t="s">
        <v>78</v>
      </c>
      <c r="N30" s="19" t="s">
        <v>29</v>
      </c>
      <c r="O30" s="23">
        <f t="shared" si="0"/>
        <v>49</v>
      </c>
      <c r="P30" s="19" t="s">
        <v>29</v>
      </c>
      <c r="Q30" s="19" t="s">
        <v>256</v>
      </c>
      <c r="R30" s="23" t="s">
        <v>29</v>
      </c>
      <c r="S30" s="24" t="s">
        <v>29</v>
      </c>
      <c r="T30" s="28" t="s">
        <v>29</v>
      </c>
      <c r="U30" s="25" t="s">
        <v>29</v>
      </c>
      <c r="V30" s="22" t="s">
        <v>29</v>
      </c>
    </row>
    <row r="31" spans="1:22" ht="30" x14ac:dyDescent="0.25">
      <c r="A31" s="73">
        <v>30</v>
      </c>
      <c r="B31" s="3" t="s">
        <v>106</v>
      </c>
      <c r="C31" s="24">
        <v>42705</v>
      </c>
      <c r="D31" s="24">
        <v>42726</v>
      </c>
      <c r="E31" s="37">
        <f>NETWORKDAYS(Table24[[#This Row],[Start Date]],Table24[[#This Row],[Resolution Date]])</f>
        <v>16</v>
      </c>
      <c r="F31" s="25" t="b">
        <v>0</v>
      </c>
      <c r="G31" s="29" t="s">
        <v>25</v>
      </c>
      <c r="H31" s="35" t="s">
        <v>7</v>
      </c>
      <c r="I31" s="35" t="s">
        <v>13</v>
      </c>
      <c r="J31" s="29" t="s">
        <v>14</v>
      </c>
      <c r="K31" s="2" t="s">
        <v>132</v>
      </c>
      <c r="L31" s="20" t="s">
        <v>37</v>
      </c>
      <c r="M31" s="29" t="s">
        <v>53</v>
      </c>
      <c r="N31" s="20" t="s">
        <v>94</v>
      </c>
      <c r="O31" s="23">
        <f t="shared" si="0"/>
        <v>49</v>
      </c>
      <c r="P31" s="19" t="s">
        <v>29</v>
      </c>
      <c r="Q31" s="19" t="s">
        <v>256</v>
      </c>
      <c r="R31" s="23" t="s">
        <v>29</v>
      </c>
      <c r="S31" s="24" t="s">
        <v>29</v>
      </c>
      <c r="T31" s="28" t="s">
        <v>29</v>
      </c>
      <c r="U31" s="25" t="s">
        <v>29</v>
      </c>
      <c r="V31" s="22" t="s">
        <v>29</v>
      </c>
    </row>
    <row r="32" spans="1:22" ht="57" x14ac:dyDescent="0.25">
      <c r="A32" s="73">
        <v>31</v>
      </c>
      <c r="B32" s="2" t="s">
        <v>104</v>
      </c>
      <c r="C32" s="24">
        <v>42705</v>
      </c>
      <c r="D32" s="24">
        <v>42705</v>
      </c>
      <c r="E32" s="37">
        <f>NETWORKDAYS(Table24[[#This Row],[Start Date]],Table24[[#This Row],[Resolution Date]])</f>
        <v>1</v>
      </c>
      <c r="F32" s="25" t="b">
        <v>0</v>
      </c>
      <c r="G32" s="29" t="s">
        <v>25</v>
      </c>
      <c r="H32" s="35" t="s">
        <v>7</v>
      </c>
      <c r="I32" s="35" t="s">
        <v>13</v>
      </c>
      <c r="J32" s="29" t="s">
        <v>14</v>
      </c>
      <c r="K32" s="2" t="s">
        <v>105</v>
      </c>
      <c r="L32" s="20" t="s">
        <v>37</v>
      </c>
      <c r="M32" s="29" t="s">
        <v>53</v>
      </c>
      <c r="N32" s="20" t="s">
        <v>93</v>
      </c>
      <c r="O32" s="23">
        <f t="shared" si="0"/>
        <v>49</v>
      </c>
      <c r="P32" s="19" t="s">
        <v>110</v>
      </c>
      <c r="Q32" s="19" t="s">
        <v>256</v>
      </c>
      <c r="R32" s="23" t="s">
        <v>29</v>
      </c>
      <c r="S32" s="24" t="s">
        <v>29</v>
      </c>
      <c r="T32" s="28" t="s">
        <v>29</v>
      </c>
      <c r="U32" s="25" t="s">
        <v>29</v>
      </c>
      <c r="V32" s="22" t="s">
        <v>29</v>
      </c>
    </row>
    <row r="33" spans="1:22" ht="99.75" x14ac:dyDescent="0.25">
      <c r="A33" s="73">
        <v>32</v>
      </c>
      <c r="B33" s="2" t="s">
        <v>95</v>
      </c>
      <c r="C33" s="24">
        <v>42706</v>
      </c>
      <c r="D33" s="24">
        <v>42713</v>
      </c>
      <c r="E33" s="37">
        <f>NETWORKDAYS(Table24[[#This Row],[Start Date]],Table24[[#This Row],[Resolution Date]])</f>
        <v>6</v>
      </c>
      <c r="F33" s="25" t="b">
        <v>0</v>
      </c>
      <c r="G33" s="29" t="s">
        <v>25</v>
      </c>
      <c r="H33" s="35" t="s">
        <v>7</v>
      </c>
      <c r="I33" s="35" t="s">
        <v>13</v>
      </c>
      <c r="J33" s="29" t="s">
        <v>14</v>
      </c>
      <c r="K33" s="2" t="s">
        <v>117</v>
      </c>
      <c r="L33" s="20" t="s">
        <v>37</v>
      </c>
      <c r="M33" s="19" t="s">
        <v>103</v>
      </c>
      <c r="N33" s="19" t="s">
        <v>96</v>
      </c>
      <c r="O33" s="23">
        <f t="shared" si="0"/>
        <v>49</v>
      </c>
      <c r="P33" s="19" t="s">
        <v>29</v>
      </c>
      <c r="Q33" s="19" t="s">
        <v>256</v>
      </c>
      <c r="R33" s="23" t="s">
        <v>29</v>
      </c>
      <c r="S33" s="24" t="s">
        <v>29</v>
      </c>
      <c r="T33" s="28" t="s">
        <v>29</v>
      </c>
      <c r="U33" s="25" t="s">
        <v>29</v>
      </c>
      <c r="V33" s="22" t="s">
        <v>29</v>
      </c>
    </row>
    <row r="34" spans="1:22" ht="28.5" x14ac:dyDescent="0.25">
      <c r="A34" s="73">
        <v>33</v>
      </c>
      <c r="B34" s="2" t="s">
        <v>97</v>
      </c>
      <c r="C34" s="24">
        <v>42706</v>
      </c>
      <c r="D34" s="24">
        <v>42706</v>
      </c>
      <c r="E34" s="37">
        <f>NETWORKDAYS(Table24[[#This Row],[Start Date]],Table24[[#This Row],[Resolution Date]])</f>
        <v>1</v>
      </c>
      <c r="F34" s="25" t="b">
        <v>0</v>
      </c>
      <c r="G34" s="29" t="s">
        <v>26</v>
      </c>
      <c r="H34" s="35" t="s">
        <v>7</v>
      </c>
      <c r="I34" s="35" t="s">
        <v>13</v>
      </c>
      <c r="J34" s="29" t="s">
        <v>14</v>
      </c>
      <c r="K34" s="2" t="s">
        <v>81</v>
      </c>
      <c r="L34" s="20" t="s">
        <v>38</v>
      </c>
      <c r="M34" s="19" t="s">
        <v>78</v>
      </c>
      <c r="N34" s="19" t="s">
        <v>29</v>
      </c>
      <c r="O34" s="23">
        <f t="shared" si="0"/>
        <v>49</v>
      </c>
      <c r="P34" s="19" t="s">
        <v>29</v>
      </c>
      <c r="Q34" s="19" t="s">
        <v>256</v>
      </c>
      <c r="R34" s="23" t="s">
        <v>29</v>
      </c>
      <c r="S34" s="24" t="s">
        <v>29</v>
      </c>
      <c r="T34" s="28" t="s">
        <v>29</v>
      </c>
      <c r="U34" s="25" t="s">
        <v>29</v>
      </c>
      <c r="V34" s="22" t="s">
        <v>29</v>
      </c>
    </row>
    <row r="35" spans="1:22" ht="28.5" x14ac:dyDescent="0.25">
      <c r="A35" s="73">
        <v>34</v>
      </c>
      <c r="B35" s="2" t="s">
        <v>99</v>
      </c>
      <c r="C35" s="24">
        <v>42707</v>
      </c>
      <c r="D35" s="24">
        <v>42709</v>
      </c>
      <c r="E35" s="37">
        <f>NETWORKDAYS(Table24[[#This Row],[Start Date]],Table24[[#This Row],[Resolution Date]])</f>
        <v>1</v>
      </c>
      <c r="F35" s="25" t="b">
        <v>0</v>
      </c>
      <c r="G35" s="29" t="s">
        <v>25</v>
      </c>
      <c r="H35" s="35" t="s">
        <v>7</v>
      </c>
      <c r="I35" s="35" t="s">
        <v>13</v>
      </c>
      <c r="J35" s="29" t="s">
        <v>14</v>
      </c>
      <c r="K35" s="2" t="s">
        <v>100</v>
      </c>
      <c r="L35" s="20" t="s">
        <v>37</v>
      </c>
      <c r="M35" s="19" t="s">
        <v>53</v>
      </c>
      <c r="N35" s="19" t="s">
        <v>98</v>
      </c>
      <c r="O35" s="23">
        <f t="shared" si="0"/>
        <v>49</v>
      </c>
      <c r="P35" s="19" t="s">
        <v>72</v>
      </c>
      <c r="Q35" s="19" t="s">
        <v>256</v>
      </c>
      <c r="R35" s="23" t="s">
        <v>29</v>
      </c>
      <c r="S35" s="24" t="s">
        <v>29</v>
      </c>
      <c r="T35" s="28" t="s">
        <v>29</v>
      </c>
      <c r="U35" s="25" t="s">
        <v>29</v>
      </c>
      <c r="V35" s="22" t="s">
        <v>29</v>
      </c>
    </row>
    <row r="36" spans="1:22" ht="28.5" x14ac:dyDescent="0.25">
      <c r="A36" s="73">
        <v>35</v>
      </c>
      <c r="B36" s="2" t="s">
        <v>113</v>
      </c>
      <c r="C36" s="24">
        <v>42709</v>
      </c>
      <c r="D36" s="24">
        <v>42709</v>
      </c>
      <c r="E36" s="37">
        <f>NETWORKDAYS(Table24[[#This Row],[Start Date]],Table24[[#This Row],[Resolution Date]])</f>
        <v>1</v>
      </c>
      <c r="F36" s="25" t="b">
        <v>0</v>
      </c>
      <c r="G36" s="29" t="s">
        <v>26</v>
      </c>
      <c r="H36" s="35" t="s">
        <v>7</v>
      </c>
      <c r="I36" s="35" t="s">
        <v>13</v>
      </c>
      <c r="J36" s="29" t="s">
        <v>14</v>
      </c>
      <c r="K36" s="2" t="s">
        <v>81</v>
      </c>
      <c r="L36" s="20" t="s">
        <v>38</v>
      </c>
      <c r="M36" s="19" t="s">
        <v>78</v>
      </c>
      <c r="N36" s="19" t="s">
        <v>29</v>
      </c>
      <c r="O36" s="23">
        <f t="shared" si="0"/>
        <v>50</v>
      </c>
      <c r="P36" s="19" t="s">
        <v>29</v>
      </c>
      <c r="Q36" s="19" t="s">
        <v>256</v>
      </c>
      <c r="R36" s="23" t="s">
        <v>29</v>
      </c>
      <c r="S36" s="24" t="s">
        <v>29</v>
      </c>
      <c r="T36" s="28" t="s">
        <v>29</v>
      </c>
      <c r="U36" s="25" t="s">
        <v>29</v>
      </c>
      <c r="V36" s="22" t="s">
        <v>29</v>
      </c>
    </row>
    <row r="37" spans="1:22" ht="99.75" x14ac:dyDescent="0.25">
      <c r="A37" s="73">
        <v>36</v>
      </c>
      <c r="B37" s="2" t="s">
        <v>102</v>
      </c>
      <c r="C37" s="24">
        <v>42709</v>
      </c>
      <c r="D37" s="24">
        <v>42711</v>
      </c>
      <c r="E37" s="37">
        <f>NETWORKDAYS(Table24[[#This Row],[Start Date]],Table24[[#This Row],[Resolution Date]])</f>
        <v>3</v>
      </c>
      <c r="F37" s="25" t="b">
        <v>0</v>
      </c>
      <c r="G37" s="29" t="s">
        <v>25</v>
      </c>
      <c r="H37" s="35" t="s">
        <v>7</v>
      </c>
      <c r="I37" s="35" t="s">
        <v>13</v>
      </c>
      <c r="J37" s="29" t="s">
        <v>14</v>
      </c>
      <c r="K37" s="2" t="s">
        <v>112</v>
      </c>
      <c r="L37" s="20" t="s">
        <v>37</v>
      </c>
      <c r="M37" s="19" t="s">
        <v>78</v>
      </c>
      <c r="N37" s="19" t="s">
        <v>101</v>
      </c>
      <c r="O37" s="23">
        <f t="shared" si="0"/>
        <v>50</v>
      </c>
      <c r="P37" s="19" t="s">
        <v>29</v>
      </c>
      <c r="Q37" s="19" t="s">
        <v>256</v>
      </c>
      <c r="R37" s="23" t="s">
        <v>29</v>
      </c>
      <c r="S37" s="24" t="s">
        <v>29</v>
      </c>
      <c r="T37" s="28" t="s">
        <v>29</v>
      </c>
      <c r="U37" s="25" t="s">
        <v>29</v>
      </c>
      <c r="V37" s="22" t="s">
        <v>29</v>
      </c>
    </row>
    <row r="38" spans="1:22" ht="28.5" x14ac:dyDescent="0.25">
      <c r="A38" s="73">
        <v>37</v>
      </c>
      <c r="B38" s="2" t="s">
        <v>114</v>
      </c>
      <c r="C38" s="24">
        <v>42711</v>
      </c>
      <c r="D38" s="24">
        <v>42711</v>
      </c>
      <c r="E38" s="37">
        <f>NETWORKDAYS(Table24[[#This Row],[Start Date]],Table24[[#This Row],[Resolution Date]])</f>
        <v>1</v>
      </c>
      <c r="F38" s="25" t="b">
        <v>0</v>
      </c>
      <c r="G38" s="29" t="s">
        <v>26</v>
      </c>
      <c r="H38" s="35" t="s">
        <v>7</v>
      </c>
      <c r="I38" s="35" t="s">
        <v>13</v>
      </c>
      <c r="J38" s="29" t="s">
        <v>14</v>
      </c>
      <c r="K38" s="2" t="s">
        <v>81</v>
      </c>
      <c r="L38" s="20" t="s">
        <v>38</v>
      </c>
      <c r="M38" s="19" t="s">
        <v>78</v>
      </c>
      <c r="N38" s="19" t="s">
        <v>29</v>
      </c>
      <c r="O38" s="23">
        <f t="shared" si="0"/>
        <v>50</v>
      </c>
      <c r="P38" s="19" t="s">
        <v>29</v>
      </c>
      <c r="Q38" s="19" t="s">
        <v>256</v>
      </c>
      <c r="R38" s="23" t="s">
        <v>29</v>
      </c>
      <c r="S38" s="24" t="s">
        <v>29</v>
      </c>
      <c r="T38" s="28" t="s">
        <v>29</v>
      </c>
      <c r="U38" s="25" t="s">
        <v>29</v>
      </c>
      <c r="V38" s="22" t="s">
        <v>29</v>
      </c>
    </row>
    <row r="39" spans="1:22" ht="42.75" x14ac:dyDescent="0.25">
      <c r="A39" s="73">
        <v>38</v>
      </c>
      <c r="B39" s="2" t="s">
        <v>115</v>
      </c>
      <c r="C39" s="24">
        <v>42712</v>
      </c>
      <c r="D39" s="24">
        <v>42725</v>
      </c>
      <c r="E39" s="37">
        <f>NETWORKDAYS(Table24[[#This Row],[Start Date]],Table24[[#This Row],[Resolution Date]])</f>
        <v>10</v>
      </c>
      <c r="F39" s="25" t="b">
        <v>0</v>
      </c>
      <c r="G39" s="29" t="s">
        <v>25</v>
      </c>
      <c r="H39" s="35" t="s">
        <v>7</v>
      </c>
      <c r="I39" s="35" t="s">
        <v>13</v>
      </c>
      <c r="J39" s="29" t="s">
        <v>14</v>
      </c>
      <c r="K39" s="2" t="s">
        <v>133</v>
      </c>
      <c r="L39" s="23" t="s">
        <v>37</v>
      </c>
      <c r="M39" s="19" t="s">
        <v>56</v>
      </c>
      <c r="N39" s="19" t="s">
        <v>116</v>
      </c>
      <c r="O39" s="23">
        <f t="shared" si="0"/>
        <v>50</v>
      </c>
      <c r="P39" s="19" t="s">
        <v>29</v>
      </c>
      <c r="Q39" s="19" t="s">
        <v>256</v>
      </c>
      <c r="R39" s="23" t="s">
        <v>29</v>
      </c>
      <c r="S39" s="24" t="s">
        <v>29</v>
      </c>
      <c r="T39" s="28" t="s">
        <v>29</v>
      </c>
      <c r="U39" s="25" t="s">
        <v>29</v>
      </c>
      <c r="V39" s="22" t="s">
        <v>29</v>
      </c>
    </row>
    <row r="40" spans="1:22" ht="28.5" x14ac:dyDescent="0.25">
      <c r="A40" s="73">
        <v>39</v>
      </c>
      <c r="B40" s="2" t="s">
        <v>120</v>
      </c>
      <c r="C40" s="24">
        <v>42712</v>
      </c>
      <c r="D40" s="24">
        <v>42712</v>
      </c>
      <c r="E40" s="37">
        <f>NETWORKDAYS(Table24[[#This Row],[Start Date]],Table24[[#This Row],[Resolution Date]])</f>
        <v>1</v>
      </c>
      <c r="F40" s="25" t="b">
        <v>0</v>
      </c>
      <c r="G40" s="29" t="s">
        <v>26</v>
      </c>
      <c r="H40" s="35" t="s">
        <v>7</v>
      </c>
      <c r="I40" s="35" t="s">
        <v>13</v>
      </c>
      <c r="J40" s="29" t="s">
        <v>14</v>
      </c>
      <c r="K40" s="2" t="s">
        <v>81</v>
      </c>
      <c r="L40" s="20" t="s">
        <v>38</v>
      </c>
      <c r="M40" s="19" t="s">
        <v>78</v>
      </c>
      <c r="N40" s="19" t="s">
        <v>29</v>
      </c>
      <c r="O40" s="23">
        <f t="shared" si="0"/>
        <v>50</v>
      </c>
      <c r="P40" s="19" t="s">
        <v>29</v>
      </c>
      <c r="Q40" s="19" t="s">
        <v>256</v>
      </c>
      <c r="R40" s="23" t="s">
        <v>29</v>
      </c>
      <c r="S40" s="24" t="s">
        <v>29</v>
      </c>
      <c r="T40" s="28" t="s">
        <v>29</v>
      </c>
      <c r="U40" s="25" t="s">
        <v>29</v>
      </c>
      <c r="V40" s="22" t="s">
        <v>29</v>
      </c>
    </row>
    <row r="41" spans="1:22" ht="28.5" x14ac:dyDescent="0.25">
      <c r="A41" s="73">
        <v>40</v>
      </c>
      <c r="B41" s="2" t="s">
        <v>118</v>
      </c>
      <c r="C41" s="24">
        <v>42717</v>
      </c>
      <c r="D41" s="24">
        <v>42717</v>
      </c>
      <c r="E41" s="37">
        <f>NETWORKDAYS(Table24[[#This Row],[Start Date]],Table24[[#This Row],[Resolution Date]])</f>
        <v>1</v>
      </c>
      <c r="F41" s="25" t="b">
        <v>0</v>
      </c>
      <c r="G41" s="29" t="s">
        <v>26</v>
      </c>
      <c r="H41" s="35" t="s">
        <v>7</v>
      </c>
      <c r="I41" s="35" t="s">
        <v>13</v>
      </c>
      <c r="J41" s="29" t="s">
        <v>14</v>
      </c>
      <c r="K41" s="2" t="s">
        <v>81</v>
      </c>
      <c r="L41" s="20" t="s">
        <v>38</v>
      </c>
      <c r="M41" s="19" t="s">
        <v>78</v>
      </c>
      <c r="N41" s="19" t="s">
        <v>29</v>
      </c>
      <c r="O41" s="23">
        <f t="shared" si="0"/>
        <v>51</v>
      </c>
      <c r="P41" s="19" t="s">
        <v>29</v>
      </c>
      <c r="Q41" s="19" t="s">
        <v>256</v>
      </c>
      <c r="R41" s="23" t="s">
        <v>29</v>
      </c>
      <c r="S41" s="24" t="s">
        <v>29</v>
      </c>
      <c r="T41" s="28" t="s">
        <v>29</v>
      </c>
      <c r="U41" s="25" t="s">
        <v>29</v>
      </c>
      <c r="V41" s="22" t="s">
        <v>29</v>
      </c>
    </row>
    <row r="42" spans="1:22" ht="28.5" x14ac:dyDescent="0.25">
      <c r="A42" s="73">
        <v>41</v>
      </c>
      <c r="B42" s="2" t="s">
        <v>119</v>
      </c>
      <c r="C42" s="24">
        <v>42718</v>
      </c>
      <c r="D42" s="24">
        <v>42718</v>
      </c>
      <c r="E42" s="37">
        <f>NETWORKDAYS(Table24[[#This Row],[Start Date]],Table24[[#This Row],[Resolution Date]])</f>
        <v>1</v>
      </c>
      <c r="F42" s="25" t="b">
        <v>0</v>
      </c>
      <c r="G42" s="29" t="s">
        <v>26</v>
      </c>
      <c r="H42" s="35" t="s">
        <v>7</v>
      </c>
      <c r="I42" s="35" t="s">
        <v>13</v>
      </c>
      <c r="J42" s="29" t="s">
        <v>14</v>
      </c>
      <c r="K42" s="2" t="s">
        <v>81</v>
      </c>
      <c r="L42" s="20" t="s">
        <v>38</v>
      </c>
      <c r="M42" s="19" t="s">
        <v>78</v>
      </c>
      <c r="N42" s="19" t="s">
        <v>29</v>
      </c>
      <c r="O42" s="23">
        <f t="shared" si="0"/>
        <v>51</v>
      </c>
      <c r="P42" s="19" t="s">
        <v>29</v>
      </c>
      <c r="Q42" s="19" t="s">
        <v>256</v>
      </c>
      <c r="R42" s="23" t="s">
        <v>29</v>
      </c>
      <c r="S42" s="24" t="s">
        <v>29</v>
      </c>
      <c r="T42" s="28" t="s">
        <v>29</v>
      </c>
      <c r="U42" s="25" t="s">
        <v>29</v>
      </c>
      <c r="V42" s="22" t="s">
        <v>29</v>
      </c>
    </row>
    <row r="43" spans="1:22" ht="42.75" x14ac:dyDescent="0.25">
      <c r="A43" s="73">
        <v>42</v>
      </c>
      <c r="B43" s="2" t="s">
        <v>123</v>
      </c>
      <c r="C43" s="24">
        <v>42719</v>
      </c>
      <c r="D43" s="24">
        <v>42746</v>
      </c>
      <c r="E43" s="37">
        <f>NETWORKDAYS(Table24[[#This Row],[Start Date]],Table24[[#This Row],[Resolution Date]])</f>
        <v>20</v>
      </c>
      <c r="F43" s="25" t="b">
        <v>0</v>
      </c>
      <c r="G43" s="29" t="s">
        <v>25</v>
      </c>
      <c r="H43" s="35" t="s">
        <v>7</v>
      </c>
      <c r="I43" s="35" t="s">
        <v>13</v>
      </c>
      <c r="J43" s="29" t="s">
        <v>14</v>
      </c>
      <c r="K43" s="2" t="s">
        <v>147</v>
      </c>
      <c r="L43" s="20" t="s">
        <v>38</v>
      </c>
      <c r="M43" s="19" t="s">
        <v>51</v>
      </c>
      <c r="N43" s="19" t="s">
        <v>29</v>
      </c>
      <c r="O43" s="23">
        <f t="shared" si="0"/>
        <v>51</v>
      </c>
      <c r="P43" s="19" t="s">
        <v>29</v>
      </c>
      <c r="Q43" s="19" t="s">
        <v>256</v>
      </c>
      <c r="R43" s="23" t="s">
        <v>29</v>
      </c>
      <c r="S43" s="24" t="s">
        <v>29</v>
      </c>
      <c r="T43" s="28" t="s">
        <v>29</v>
      </c>
      <c r="U43" s="25" t="s">
        <v>29</v>
      </c>
      <c r="V43" s="22" t="s">
        <v>29</v>
      </c>
    </row>
    <row r="44" spans="1:22" ht="28.5" x14ac:dyDescent="0.25">
      <c r="A44" s="73">
        <v>43</v>
      </c>
      <c r="B44" s="2" t="s">
        <v>121</v>
      </c>
      <c r="C44" s="24">
        <v>42719</v>
      </c>
      <c r="D44" s="24">
        <v>42719</v>
      </c>
      <c r="E44" s="37">
        <f>NETWORKDAYS(Table24[[#This Row],[Start Date]],Table24[[#This Row],[Resolution Date]])</f>
        <v>1</v>
      </c>
      <c r="F44" s="25" t="b">
        <v>0</v>
      </c>
      <c r="G44" s="29" t="s">
        <v>26</v>
      </c>
      <c r="H44" s="35" t="s">
        <v>7</v>
      </c>
      <c r="I44" s="35" t="s">
        <v>13</v>
      </c>
      <c r="J44" s="29" t="s">
        <v>14</v>
      </c>
      <c r="K44" s="2" t="s">
        <v>81</v>
      </c>
      <c r="L44" s="20" t="s">
        <v>38</v>
      </c>
      <c r="M44" s="19" t="s">
        <v>78</v>
      </c>
      <c r="N44" s="19" t="s">
        <v>29</v>
      </c>
      <c r="O44" s="23">
        <f t="shared" si="0"/>
        <v>51</v>
      </c>
      <c r="P44" s="19" t="s">
        <v>29</v>
      </c>
      <c r="Q44" s="19" t="s">
        <v>256</v>
      </c>
      <c r="R44" s="23" t="s">
        <v>29</v>
      </c>
      <c r="S44" s="24" t="s">
        <v>29</v>
      </c>
      <c r="T44" s="28" t="s">
        <v>29</v>
      </c>
      <c r="U44" s="25" t="s">
        <v>29</v>
      </c>
      <c r="V44" s="22" t="s">
        <v>29</v>
      </c>
    </row>
    <row r="45" spans="1:22" ht="28.5" x14ac:dyDescent="0.25">
      <c r="A45" s="73">
        <v>44</v>
      </c>
      <c r="B45" s="2" t="s">
        <v>122</v>
      </c>
      <c r="C45" s="24">
        <v>42720</v>
      </c>
      <c r="D45" s="24">
        <v>42720</v>
      </c>
      <c r="E45" s="37">
        <f>NETWORKDAYS(Table24[[#This Row],[Start Date]],Table24[[#This Row],[Resolution Date]])</f>
        <v>1</v>
      </c>
      <c r="F45" s="25" t="b">
        <v>0</v>
      </c>
      <c r="G45" s="29" t="s">
        <v>26</v>
      </c>
      <c r="H45" s="35" t="s">
        <v>7</v>
      </c>
      <c r="I45" s="35" t="s">
        <v>13</v>
      </c>
      <c r="J45" s="29" t="s">
        <v>14</v>
      </c>
      <c r="K45" s="2" t="s">
        <v>81</v>
      </c>
      <c r="L45" s="20" t="s">
        <v>38</v>
      </c>
      <c r="M45" s="19" t="s">
        <v>78</v>
      </c>
      <c r="N45" s="19" t="s">
        <v>29</v>
      </c>
      <c r="O45" s="23">
        <f t="shared" si="0"/>
        <v>51</v>
      </c>
      <c r="P45" s="19" t="s">
        <v>29</v>
      </c>
      <c r="Q45" s="19" t="s">
        <v>256</v>
      </c>
      <c r="R45" s="23" t="s">
        <v>29</v>
      </c>
      <c r="S45" s="24" t="s">
        <v>29</v>
      </c>
      <c r="T45" s="28" t="s">
        <v>29</v>
      </c>
      <c r="U45" s="25" t="s">
        <v>29</v>
      </c>
      <c r="V45" s="22" t="s">
        <v>29</v>
      </c>
    </row>
    <row r="46" spans="1:22" x14ac:dyDescent="0.25">
      <c r="A46" s="73">
        <v>45</v>
      </c>
      <c r="B46" s="2" t="s">
        <v>125</v>
      </c>
      <c r="C46" s="24">
        <v>42720</v>
      </c>
      <c r="D46" s="24">
        <v>42724</v>
      </c>
      <c r="E46" s="37">
        <f>NETWORKDAYS(Table24[[#This Row],[Start Date]],Table24[[#This Row],[Resolution Date]])</f>
        <v>3</v>
      </c>
      <c r="F46" s="25" t="b">
        <v>0</v>
      </c>
      <c r="G46" s="29" t="s">
        <v>25</v>
      </c>
      <c r="H46" s="35" t="s">
        <v>7</v>
      </c>
      <c r="I46" s="35" t="s">
        <v>13</v>
      </c>
      <c r="J46" s="29" t="s">
        <v>14</v>
      </c>
      <c r="K46" s="2" t="s">
        <v>126</v>
      </c>
      <c r="L46" s="23" t="s">
        <v>37</v>
      </c>
      <c r="M46" s="19" t="s">
        <v>78</v>
      </c>
      <c r="N46" s="19" t="s">
        <v>127</v>
      </c>
      <c r="O46" s="23">
        <f t="shared" si="0"/>
        <v>51</v>
      </c>
      <c r="P46" s="19" t="s">
        <v>29</v>
      </c>
      <c r="Q46" s="19" t="s">
        <v>256</v>
      </c>
      <c r="R46" s="23" t="s">
        <v>29</v>
      </c>
      <c r="S46" s="24" t="s">
        <v>29</v>
      </c>
      <c r="T46" s="28" t="s">
        <v>29</v>
      </c>
      <c r="U46" s="25" t="s">
        <v>29</v>
      </c>
      <c r="V46" s="22" t="s">
        <v>29</v>
      </c>
    </row>
    <row r="47" spans="1:22" ht="28.5" x14ac:dyDescent="0.25">
      <c r="A47" s="73">
        <v>46</v>
      </c>
      <c r="B47" s="2" t="s">
        <v>124</v>
      </c>
      <c r="C47" s="24">
        <v>42723</v>
      </c>
      <c r="D47" s="24">
        <v>42723</v>
      </c>
      <c r="E47" s="37">
        <f>NETWORKDAYS(Table24[[#This Row],[Start Date]],Table24[[#This Row],[Resolution Date]])</f>
        <v>1</v>
      </c>
      <c r="F47" s="25" t="b">
        <v>0</v>
      </c>
      <c r="G47" s="29" t="s">
        <v>26</v>
      </c>
      <c r="H47" s="35" t="s">
        <v>7</v>
      </c>
      <c r="I47" s="35" t="s">
        <v>13</v>
      </c>
      <c r="J47" s="29" t="s">
        <v>14</v>
      </c>
      <c r="K47" s="2" t="s">
        <v>81</v>
      </c>
      <c r="L47" s="20" t="s">
        <v>38</v>
      </c>
      <c r="M47" s="19" t="s">
        <v>78</v>
      </c>
      <c r="N47" s="19" t="s">
        <v>29</v>
      </c>
      <c r="O47" s="23">
        <f t="shared" si="0"/>
        <v>52</v>
      </c>
      <c r="P47" s="19" t="s">
        <v>29</v>
      </c>
      <c r="Q47" s="19" t="s">
        <v>256</v>
      </c>
      <c r="R47" s="23" t="s">
        <v>29</v>
      </c>
      <c r="S47" s="24" t="s">
        <v>29</v>
      </c>
      <c r="T47" s="28" t="s">
        <v>29</v>
      </c>
      <c r="U47" s="25" t="s">
        <v>29</v>
      </c>
      <c r="V47" s="22" t="s">
        <v>29</v>
      </c>
    </row>
    <row r="48" spans="1:22" ht="28.5" x14ac:dyDescent="0.25">
      <c r="A48" s="73">
        <v>47</v>
      </c>
      <c r="B48" s="2" t="s">
        <v>128</v>
      </c>
      <c r="C48" s="24">
        <v>42724</v>
      </c>
      <c r="D48" s="24">
        <v>42724</v>
      </c>
      <c r="E48" s="37">
        <f>NETWORKDAYS(Table24[[#This Row],[Start Date]],Table24[[#This Row],[Resolution Date]])</f>
        <v>1</v>
      </c>
      <c r="F48" s="25" t="b">
        <v>0</v>
      </c>
      <c r="G48" s="29" t="s">
        <v>26</v>
      </c>
      <c r="H48" s="35" t="s">
        <v>7</v>
      </c>
      <c r="I48" s="35" t="s">
        <v>13</v>
      </c>
      <c r="J48" s="29" t="s">
        <v>14</v>
      </c>
      <c r="K48" s="2" t="s">
        <v>81</v>
      </c>
      <c r="L48" s="20" t="s">
        <v>38</v>
      </c>
      <c r="M48" s="19" t="s">
        <v>78</v>
      </c>
      <c r="N48" s="19" t="s">
        <v>29</v>
      </c>
      <c r="O48" s="23">
        <f t="shared" si="0"/>
        <v>52</v>
      </c>
      <c r="P48" s="19" t="s">
        <v>29</v>
      </c>
      <c r="Q48" s="19" t="s">
        <v>256</v>
      </c>
      <c r="R48" s="23" t="s">
        <v>29</v>
      </c>
      <c r="S48" s="24" t="s">
        <v>29</v>
      </c>
      <c r="T48" s="28" t="s">
        <v>29</v>
      </c>
      <c r="U48" s="25" t="s">
        <v>29</v>
      </c>
      <c r="V48" s="22" t="s">
        <v>29</v>
      </c>
    </row>
    <row r="49" spans="1:63" ht="57" x14ac:dyDescent="0.25">
      <c r="A49" s="73">
        <v>48</v>
      </c>
      <c r="B49" s="2" t="s">
        <v>131</v>
      </c>
      <c r="C49" s="24">
        <v>42725</v>
      </c>
      <c r="D49" s="24">
        <v>42726</v>
      </c>
      <c r="E49" s="37">
        <f>NETWORKDAYS(Table24[[#This Row],[Start Date]],Table24[[#This Row],[Resolution Date]])</f>
        <v>2</v>
      </c>
      <c r="F49" s="25" t="b">
        <v>0</v>
      </c>
      <c r="G49" s="29" t="s">
        <v>25</v>
      </c>
      <c r="H49" s="35" t="s">
        <v>7</v>
      </c>
      <c r="I49" s="35" t="s">
        <v>13</v>
      </c>
      <c r="J49" s="29" t="s">
        <v>14</v>
      </c>
      <c r="K49" s="2" t="s">
        <v>31</v>
      </c>
      <c r="L49" s="20" t="s">
        <v>37</v>
      </c>
      <c r="M49" s="19" t="s">
        <v>56</v>
      </c>
      <c r="N49" s="19" t="s">
        <v>130</v>
      </c>
      <c r="O49" s="23">
        <f t="shared" si="0"/>
        <v>52</v>
      </c>
      <c r="P49" s="19" t="s">
        <v>29</v>
      </c>
      <c r="Q49" s="19" t="s">
        <v>256</v>
      </c>
      <c r="R49" s="23" t="s">
        <v>29</v>
      </c>
      <c r="S49" s="24" t="s">
        <v>29</v>
      </c>
      <c r="T49" s="28" t="s">
        <v>29</v>
      </c>
      <c r="U49" s="25" t="s">
        <v>29</v>
      </c>
      <c r="V49" s="22" t="s">
        <v>29</v>
      </c>
    </row>
    <row r="50" spans="1:63" ht="28.5" x14ac:dyDescent="0.25">
      <c r="A50" s="73">
        <v>49</v>
      </c>
      <c r="B50" s="2" t="s">
        <v>129</v>
      </c>
      <c r="C50" s="24">
        <v>42725</v>
      </c>
      <c r="D50" s="24">
        <v>42725</v>
      </c>
      <c r="E50" s="37">
        <f>NETWORKDAYS(Table24[[#This Row],[Start Date]],Table24[[#This Row],[Resolution Date]])</f>
        <v>1</v>
      </c>
      <c r="F50" s="25" t="b">
        <v>0</v>
      </c>
      <c r="G50" s="29" t="s">
        <v>26</v>
      </c>
      <c r="H50" s="35" t="s">
        <v>7</v>
      </c>
      <c r="I50" s="35" t="s">
        <v>13</v>
      </c>
      <c r="J50" s="29" t="s">
        <v>14</v>
      </c>
      <c r="K50" s="2" t="s">
        <v>81</v>
      </c>
      <c r="L50" s="20" t="s">
        <v>38</v>
      </c>
      <c r="M50" s="19" t="s">
        <v>78</v>
      </c>
      <c r="N50" s="19" t="s">
        <v>29</v>
      </c>
      <c r="O50" s="23">
        <f t="shared" si="0"/>
        <v>52</v>
      </c>
      <c r="P50" s="19" t="s">
        <v>29</v>
      </c>
      <c r="Q50" s="19" t="s">
        <v>256</v>
      </c>
      <c r="R50" s="23" t="s">
        <v>29</v>
      </c>
      <c r="S50" s="24" t="s">
        <v>29</v>
      </c>
      <c r="T50" s="28" t="s">
        <v>29</v>
      </c>
      <c r="U50" s="25" t="s">
        <v>29</v>
      </c>
      <c r="V50" s="22" t="s">
        <v>29</v>
      </c>
    </row>
    <row r="51" spans="1:63" ht="28.5" x14ac:dyDescent="0.25">
      <c r="A51" s="73">
        <v>50</v>
      </c>
      <c r="B51" s="2" t="s">
        <v>134</v>
      </c>
      <c r="C51" s="24">
        <v>42726</v>
      </c>
      <c r="D51" s="24">
        <v>42726</v>
      </c>
      <c r="E51" s="37">
        <f>NETWORKDAYS(Table24[[#This Row],[Start Date]],Table24[[#This Row],[Resolution Date]])</f>
        <v>1</v>
      </c>
      <c r="F51" s="25" t="b">
        <v>0</v>
      </c>
      <c r="G51" s="29" t="s">
        <v>26</v>
      </c>
      <c r="H51" s="35" t="s">
        <v>7</v>
      </c>
      <c r="I51" s="35" t="s">
        <v>13</v>
      </c>
      <c r="J51" s="29" t="s">
        <v>14</v>
      </c>
      <c r="K51" s="2" t="s">
        <v>81</v>
      </c>
      <c r="L51" s="20" t="s">
        <v>38</v>
      </c>
      <c r="M51" s="19" t="s">
        <v>78</v>
      </c>
      <c r="N51" s="19" t="s">
        <v>29</v>
      </c>
      <c r="O51" s="23">
        <f t="shared" si="0"/>
        <v>52</v>
      </c>
      <c r="P51" s="19" t="s">
        <v>29</v>
      </c>
      <c r="Q51" s="19" t="s">
        <v>256</v>
      </c>
      <c r="R51" s="23" t="s">
        <v>29</v>
      </c>
      <c r="S51" s="24" t="s">
        <v>29</v>
      </c>
      <c r="T51" s="28" t="s">
        <v>29</v>
      </c>
      <c r="U51" s="25" t="s">
        <v>29</v>
      </c>
      <c r="V51" s="22" t="s">
        <v>29</v>
      </c>
    </row>
    <row r="52" spans="1:63" ht="28.5" x14ac:dyDescent="0.25">
      <c r="A52" s="73">
        <v>51</v>
      </c>
      <c r="B52" s="2" t="s">
        <v>137</v>
      </c>
      <c r="C52" s="24">
        <v>42726</v>
      </c>
      <c r="D52" s="24">
        <v>42738</v>
      </c>
      <c r="E52" s="37">
        <f>NETWORKDAYS(Table24[[#This Row],[Start Date]],Table24[[#This Row],[Resolution Date]])</f>
        <v>9</v>
      </c>
      <c r="F52" s="25" t="b">
        <v>0</v>
      </c>
      <c r="G52" s="29" t="s">
        <v>25</v>
      </c>
      <c r="H52" s="35" t="s">
        <v>7</v>
      </c>
      <c r="I52" s="35" t="s">
        <v>13</v>
      </c>
      <c r="J52" s="29" t="s">
        <v>14</v>
      </c>
      <c r="K52" s="2" t="s">
        <v>148</v>
      </c>
      <c r="L52" s="23" t="s">
        <v>37</v>
      </c>
      <c r="M52" s="19" t="s">
        <v>56</v>
      </c>
      <c r="N52" s="19" t="s">
        <v>135</v>
      </c>
      <c r="O52" s="23">
        <f t="shared" si="0"/>
        <v>52</v>
      </c>
      <c r="P52" s="19" t="s">
        <v>29</v>
      </c>
      <c r="Q52" s="19" t="s">
        <v>257</v>
      </c>
      <c r="R52" s="19">
        <v>8</v>
      </c>
      <c r="S52" s="24">
        <v>42738</v>
      </c>
      <c r="T52" s="28">
        <v>42740</v>
      </c>
      <c r="U52" s="25">
        <f>NETWORKDAYS(S52,T52)</f>
        <v>3</v>
      </c>
      <c r="V52" s="22" t="s">
        <v>29</v>
      </c>
    </row>
    <row r="53" spans="1:63" ht="28.5" x14ac:dyDescent="0.25">
      <c r="A53" s="73">
        <v>52</v>
      </c>
      <c r="B53" s="2" t="s">
        <v>136</v>
      </c>
      <c r="C53" s="24">
        <v>42727</v>
      </c>
      <c r="D53" s="24">
        <v>42727</v>
      </c>
      <c r="E53" s="37">
        <f>NETWORKDAYS(Table24[[#This Row],[Start Date]],Table24[[#This Row],[Resolution Date]])</f>
        <v>1</v>
      </c>
      <c r="F53" s="25" t="b">
        <v>0</v>
      </c>
      <c r="G53" s="29" t="s">
        <v>26</v>
      </c>
      <c r="H53" s="35" t="s">
        <v>7</v>
      </c>
      <c r="I53" s="35" t="s">
        <v>13</v>
      </c>
      <c r="J53" s="29" t="s">
        <v>14</v>
      </c>
      <c r="K53" s="2" t="s">
        <v>81</v>
      </c>
      <c r="L53" s="20" t="s">
        <v>38</v>
      </c>
      <c r="M53" s="19" t="s">
        <v>78</v>
      </c>
      <c r="N53" s="19" t="s">
        <v>29</v>
      </c>
      <c r="O53" s="23">
        <f t="shared" si="0"/>
        <v>52</v>
      </c>
      <c r="P53" s="19" t="s">
        <v>29</v>
      </c>
      <c r="Q53" s="19" t="s">
        <v>256</v>
      </c>
      <c r="R53" s="23" t="s">
        <v>29</v>
      </c>
      <c r="S53" s="24" t="s">
        <v>29</v>
      </c>
      <c r="T53" s="28" t="s">
        <v>29</v>
      </c>
      <c r="U53" s="25" t="s">
        <v>29</v>
      </c>
      <c r="V53" s="22" t="s">
        <v>29</v>
      </c>
    </row>
    <row r="54" spans="1:63" ht="28.5" x14ac:dyDescent="0.25">
      <c r="A54" s="73">
        <v>53</v>
      </c>
      <c r="B54" s="2" t="s">
        <v>138</v>
      </c>
      <c r="C54" s="24">
        <v>42731</v>
      </c>
      <c r="D54" s="24">
        <v>42731</v>
      </c>
      <c r="E54" s="37">
        <f>NETWORKDAYS(Table24[[#This Row],[Start Date]],Table24[[#This Row],[Resolution Date]])</f>
        <v>1</v>
      </c>
      <c r="F54" s="25" t="b">
        <v>0</v>
      </c>
      <c r="G54" s="29" t="s">
        <v>26</v>
      </c>
      <c r="H54" s="35" t="s">
        <v>7</v>
      </c>
      <c r="I54" s="35" t="s">
        <v>13</v>
      </c>
      <c r="J54" s="29" t="s">
        <v>14</v>
      </c>
      <c r="K54" s="2" t="s">
        <v>81</v>
      </c>
      <c r="L54" s="20" t="s">
        <v>38</v>
      </c>
      <c r="M54" s="19" t="s">
        <v>78</v>
      </c>
      <c r="N54" s="19" t="s">
        <v>29</v>
      </c>
      <c r="O54" s="23">
        <f t="shared" si="0"/>
        <v>53</v>
      </c>
      <c r="P54" s="19" t="s">
        <v>29</v>
      </c>
      <c r="Q54" s="19" t="s">
        <v>256</v>
      </c>
      <c r="R54" s="23" t="s">
        <v>29</v>
      </c>
      <c r="S54" s="24" t="s">
        <v>29</v>
      </c>
      <c r="T54" s="28" t="s">
        <v>29</v>
      </c>
      <c r="U54" s="25" t="s">
        <v>29</v>
      </c>
      <c r="V54" s="22" t="s">
        <v>29</v>
      </c>
    </row>
    <row r="55" spans="1:63" ht="85.5" x14ac:dyDescent="0.25">
      <c r="A55" s="73">
        <v>54</v>
      </c>
      <c r="B55" s="2" t="s">
        <v>139</v>
      </c>
      <c r="C55" s="24">
        <v>42731</v>
      </c>
      <c r="D55" s="24">
        <v>42748</v>
      </c>
      <c r="E55" s="37">
        <f>NETWORKDAYS(Table24[[#This Row],[Start Date]],Table24[[#This Row],[Resolution Date]])</f>
        <v>14</v>
      </c>
      <c r="F55" s="25" t="b">
        <v>0</v>
      </c>
      <c r="G55" s="29" t="s">
        <v>25</v>
      </c>
      <c r="H55" s="35" t="s">
        <v>7</v>
      </c>
      <c r="I55" s="35" t="s">
        <v>13</v>
      </c>
      <c r="J55" s="29" t="s">
        <v>14</v>
      </c>
      <c r="K55" s="2" t="s">
        <v>149</v>
      </c>
      <c r="L55" s="23" t="s">
        <v>37</v>
      </c>
      <c r="M55" s="19" t="s">
        <v>53</v>
      </c>
      <c r="N55" s="19" t="s">
        <v>140</v>
      </c>
      <c r="O55" s="23">
        <f t="shared" si="0"/>
        <v>53</v>
      </c>
      <c r="P55" s="19" t="s">
        <v>29</v>
      </c>
      <c r="Q55" s="19" t="s">
        <v>257</v>
      </c>
      <c r="R55" s="19">
        <v>11</v>
      </c>
      <c r="S55" s="24">
        <v>42753</v>
      </c>
      <c r="T55" s="28">
        <v>42758</v>
      </c>
      <c r="U55" s="25">
        <f>NETWORKDAYS(S55,T55)</f>
        <v>4</v>
      </c>
      <c r="V55" s="22" t="s">
        <v>29</v>
      </c>
    </row>
    <row r="56" spans="1:63" ht="28.5" x14ac:dyDescent="0.25">
      <c r="A56" s="73">
        <v>55</v>
      </c>
      <c r="B56" s="2" t="s">
        <v>141</v>
      </c>
      <c r="C56" s="24">
        <v>42732</v>
      </c>
      <c r="D56" s="24">
        <v>42732</v>
      </c>
      <c r="E56" s="37">
        <f>NETWORKDAYS(Table24[[#This Row],[Start Date]],Table24[[#This Row],[Resolution Date]])</f>
        <v>1</v>
      </c>
      <c r="F56" s="25" t="b">
        <v>0</v>
      </c>
      <c r="G56" s="29" t="s">
        <v>26</v>
      </c>
      <c r="H56" s="35" t="s">
        <v>7</v>
      </c>
      <c r="I56" s="35" t="s">
        <v>13</v>
      </c>
      <c r="J56" s="29" t="s">
        <v>14</v>
      </c>
      <c r="K56" s="2" t="s">
        <v>81</v>
      </c>
      <c r="L56" s="20" t="s">
        <v>38</v>
      </c>
      <c r="M56" s="19" t="s">
        <v>78</v>
      </c>
      <c r="N56" s="19" t="s">
        <v>29</v>
      </c>
      <c r="O56" s="23">
        <f t="shared" si="0"/>
        <v>53</v>
      </c>
      <c r="P56" s="19" t="s">
        <v>29</v>
      </c>
      <c r="Q56" s="19" t="s">
        <v>256</v>
      </c>
      <c r="R56" s="23" t="s">
        <v>29</v>
      </c>
      <c r="S56" s="24" t="s">
        <v>29</v>
      </c>
      <c r="T56" s="28" t="s">
        <v>29</v>
      </c>
      <c r="U56" s="25" t="s">
        <v>29</v>
      </c>
      <c r="V56" s="22" t="s">
        <v>29</v>
      </c>
    </row>
    <row r="57" spans="1:63" ht="28.5" x14ac:dyDescent="0.25">
      <c r="A57" s="73">
        <v>56</v>
      </c>
      <c r="B57" s="2" t="s">
        <v>141</v>
      </c>
      <c r="C57" s="24">
        <v>42732</v>
      </c>
      <c r="D57" s="24">
        <v>42732</v>
      </c>
      <c r="E57" s="37">
        <f>NETWORKDAYS(Table24[[#This Row],[Start Date]],Table24[[#This Row],[Resolution Date]])</f>
        <v>1</v>
      </c>
      <c r="F57" s="25" t="b">
        <v>0</v>
      </c>
      <c r="G57" s="29" t="s">
        <v>26</v>
      </c>
      <c r="H57" s="35" t="s">
        <v>7</v>
      </c>
      <c r="I57" s="35" t="s">
        <v>13</v>
      </c>
      <c r="J57" s="29" t="s">
        <v>14</v>
      </c>
      <c r="K57" s="2" t="s">
        <v>81</v>
      </c>
      <c r="L57" s="20" t="s">
        <v>38</v>
      </c>
      <c r="M57" s="19" t="s">
        <v>78</v>
      </c>
      <c r="N57" s="19" t="s">
        <v>29</v>
      </c>
      <c r="O57" s="23">
        <f t="shared" si="0"/>
        <v>53</v>
      </c>
      <c r="P57" s="19" t="s">
        <v>29</v>
      </c>
      <c r="Q57" s="19" t="s">
        <v>256</v>
      </c>
      <c r="R57" s="23" t="s">
        <v>29</v>
      </c>
      <c r="S57" s="24" t="s">
        <v>29</v>
      </c>
      <c r="T57" s="28" t="s">
        <v>29</v>
      </c>
      <c r="U57" s="25" t="s">
        <v>29</v>
      </c>
      <c r="V57" s="22" t="s">
        <v>29</v>
      </c>
    </row>
    <row r="58" spans="1:63" s="32" customFormat="1" x14ac:dyDescent="0.25">
      <c r="A58" s="33"/>
      <c r="B58" s="17"/>
      <c r="D58" s="40"/>
      <c r="E58" s="41"/>
      <c r="F58" s="41"/>
      <c r="H58" s="33"/>
      <c r="I58" s="33"/>
      <c r="K58" s="17"/>
      <c r="O58" s="33"/>
      <c r="R58" s="33"/>
      <c r="S58" s="33"/>
      <c r="T58" s="33"/>
      <c r="U58" s="33"/>
      <c r="V58" s="33"/>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row>
    <row r="59" spans="1:63" s="32" customFormat="1" x14ac:dyDescent="0.25">
      <c r="A59" s="33"/>
      <c r="B59" s="17"/>
      <c r="D59" s="40"/>
      <c r="E59" s="41"/>
      <c r="F59" s="41"/>
      <c r="H59" s="33"/>
      <c r="I59" s="33"/>
      <c r="K59" s="17"/>
      <c r="O59" s="33"/>
      <c r="R59" s="33"/>
      <c r="S59" s="33"/>
      <c r="T59" s="33"/>
      <c r="U59" s="33"/>
      <c r="V59" s="33"/>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row>
    <row r="60" spans="1:63" s="32" customFormat="1" x14ac:dyDescent="0.25">
      <c r="A60" s="33"/>
      <c r="B60" s="17"/>
      <c r="D60" s="40"/>
      <c r="E60" s="41"/>
      <c r="F60" s="41"/>
      <c r="H60" s="33"/>
      <c r="I60" s="33"/>
      <c r="K60" s="17"/>
      <c r="O60" s="33"/>
      <c r="R60" s="33"/>
      <c r="S60" s="33"/>
      <c r="T60" s="33"/>
      <c r="U60" s="33"/>
      <c r="V60" s="33"/>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row>
    <row r="61" spans="1:63" s="32" customFormat="1" x14ac:dyDescent="0.25">
      <c r="A61" s="33"/>
      <c r="B61" s="17"/>
      <c r="D61" s="40"/>
      <c r="E61" s="41"/>
      <c r="F61" s="41"/>
      <c r="H61" s="33"/>
      <c r="I61" s="33"/>
      <c r="K61" s="17"/>
      <c r="O61" s="33"/>
      <c r="R61" s="33"/>
      <c r="S61" s="33"/>
      <c r="T61" s="33"/>
      <c r="U61" s="33"/>
      <c r="V61" s="33"/>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row>
    <row r="62" spans="1:63" s="32" customFormat="1" x14ac:dyDescent="0.25">
      <c r="A62" s="33"/>
      <c r="B62" s="17"/>
      <c r="D62" s="40"/>
      <c r="E62" s="41"/>
      <c r="F62" s="41"/>
      <c r="H62" s="33"/>
      <c r="I62" s="33"/>
      <c r="K62" s="17"/>
      <c r="O62" s="33"/>
      <c r="R62" s="33"/>
      <c r="S62" s="33"/>
      <c r="T62" s="33"/>
      <c r="U62" s="33"/>
      <c r="V62" s="33"/>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row>
    <row r="63" spans="1:63" s="32" customFormat="1" x14ac:dyDescent="0.25">
      <c r="A63" s="33"/>
      <c r="B63" s="17"/>
      <c r="D63" s="40"/>
      <c r="E63" s="41"/>
      <c r="F63" s="41"/>
      <c r="H63" s="33"/>
      <c r="I63" s="33"/>
      <c r="K63" s="17"/>
      <c r="O63" s="33"/>
      <c r="R63" s="33"/>
      <c r="S63" s="33"/>
      <c r="T63" s="33"/>
      <c r="U63" s="33"/>
      <c r="V63" s="33"/>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row>
    <row r="64" spans="1:63" s="32" customFormat="1" x14ac:dyDescent="0.25">
      <c r="A64" s="33"/>
      <c r="B64" s="17"/>
      <c r="D64" s="40"/>
      <c r="E64" s="41"/>
      <c r="F64" s="41"/>
      <c r="H64" s="33"/>
      <c r="I64" s="33"/>
      <c r="K64" s="17"/>
      <c r="O64" s="33"/>
      <c r="R64" s="33"/>
      <c r="S64" s="33"/>
      <c r="T64" s="33"/>
      <c r="U64" s="33"/>
      <c r="V64" s="33"/>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row>
    <row r="65" spans="1:63" s="32" customFormat="1" x14ac:dyDescent="0.25">
      <c r="A65" s="33"/>
      <c r="B65" s="17"/>
      <c r="D65" s="40"/>
      <c r="E65" s="41"/>
      <c r="F65" s="41"/>
      <c r="H65" s="33"/>
      <c r="I65" s="33"/>
      <c r="K65" s="17"/>
      <c r="O65" s="33"/>
      <c r="R65" s="33"/>
      <c r="S65" s="33"/>
      <c r="T65" s="33"/>
      <c r="U65" s="33"/>
      <c r="V65" s="33"/>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row>
    <row r="66" spans="1:63" s="32" customFormat="1" x14ac:dyDescent="0.25">
      <c r="A66" s="33"/>
      <c r="B66" s="17"/>
      <c r="D66" s="40"/>
      <c r="E66" s="41"/>
      <c r="F66" s="41"/>
      <c r="H66" s="33"/>
      <c r="I66" s="33"/>
      <c r="K66" s="17"/>
      <c r="O66" s="33"/>
      <c r="R66" s="33"/>
      <c r="S66" s="33"/>
      <c r="T66" s="33"/>
      <c r="U66" s="33"/>
      <c r="V66" s="33"/>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row>
    <row r="67" spans="1:63" s="32" customFormat="1" x14ac:dyDescent="0.25">
      <c r="A67" s="33"/>
      <c r="B67" s="17"/>
      <c r="D67" s="40"/>
      <c r="E67" s="41"/>
      <c r="F67" s="41"/>
      <c r="H67" s="33"/>
      <c r="I67" s="33"/>
      <c r="K67" s="17"/>
      <c r="O67" s="33"/>
      <c r="R67" s="33"/>
      <c r="S67" s="33"/>
      <c r="T67" s="33"/>
      <c r="U67" s="33"/>
      <c r="V67" s="33"/>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row>
    <row r="68" spans="1:63" s="32" customFormat="1" x14ac:dyDescent="0.25">
      <c r="A68" s="33"/>
      <c r="B68" s="17"/>
      <c r="D68" s="40"/>
      <c r="E68" s="41"/>
      <c r="F68" s="41"/>
      <c r="H68" s="33"/>
      <c r="I68" s="33"/>
      <c r="K68" s="17"/>
      <c r="O68" s="33"/>
      <c r="R68" s="33"/>
      <c r="S68" s="33"/>
      <c r="T68" s="33"/>
      <c r="U68" s="33"/>
      <c r="V68" s="33"/>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row>
    <row r="69" spans="1:63" s="32" customFormat="1" x14ac:dyDescent="0.25">
      <c r="A69" s="33"/>
      <c r="B69" s="17"/>
      <c r="D69" s="40"/>
      <c r="E69" s="41"/>
      <c r="F69" s="41"/>
      <c r="H69" s="33"/>
      <c r="I69" s="33"/>
      <c r="K69" s="17"/>
      <c r="O69" s="33"/>
      <c r="R69" s="33"/>
      <c r="S69" s="33"/>
      <c r="T69" s="33"/>
      <c r="U69" s="33"/>
      <c r="V69" s="33"/>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row>
    <row r="70" spans="1:63" s="32" customFormat="1" x14ac:dyDescent="0.25">
      <c r="A70" s="33"/>
      <c r="B70" s="17"/>
      <c r="D70" s="40"/>
      <c r="E70" s="41"/>
      <c r="F70" s="41"/>
      <c r="H70" s="33"/>
      <c r="I70" s="33"/>
      <c r="K70" s="17"/>
      <c r="O70" s="33"/>
      <c r="R70" s="33"/>
      <c r="S70" s="33"/>
      <c r="T70" s="33"/>
      <c r="U70" s="33"/>
      <c r="V70" s="33"/>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row>
    <row r="71" spans="1:63" s="32" customFormat="1" x14ac:dyDescent="0.25">
      <c r="A71" s="33"/>
      <c r="B71" s="17"/>
      <c r="D71" s="40"/>
      <c r="E71" s="41"/>
      <c r="F71" s="41"/>
      <c r="H71" s="33"/>
      <c r="I71" s="33"/>
      <c r="K71" s="17"/>
      <c r="O71" s="33"/>
      <c r="R71" s="33"/>
      <c r="S71" s="33"/>
      <c r="T71" s="33"/>
      <c r="U71" s="33"/>
      <c r="V71" s="33"/>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row>
    <row r="72" spans="1:63" s="32" customFormat="1" x14ac:dyDescent="0.25">
      <c r="A72" s="33"/>
      <c r="B72" s="17"/>
      <c r="D72" s="40"/>
      <c r="E72" s="41"/>
      <c r="F72" s="41"/>
      <c r="H72" s="33"/>
      <c r="I72" s="33"/>
      <c r="K72" s="17"/>
      <c r="O72" s="33"/>
      <c r="R72" s="33"/>
      <c r="S72" s="33"/>
      <c r="T72" s="33"/>
      <c r="U72" s="33"/>
      <c r="V72" s="33"/>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row>
    <row r="73" spans="1:63" s="32" customFormat="1" x14ac:dyDescent="0.25">
      <c r="A73" s="33"/>
      <c r="B73" s="17"/>
      <c r="D73" s="40"/>
      <c r="E73" s="41"/>
      <c r="F73" s="41"/>
      <c r="H73" s="33"/>
      <c r="I73" s="33"/>
      <c r="K73" s="17"/>
      <c r="O73" s="33"/>
      <c r="R73" s="33"/>
      <c r="S73" s="33"/>
      <c r="T73" s="33"/>
      <c r="U73" s="33"/>
      <c r="V73" s="33"/>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row>
    <row r="74" spans="1:63" s="32" customFormat="1" x14ac:dyDescent="0.25">
      <c r="A74" s="33"/>
      <c r="B74" s="17"/>
      <c r="D74" s="40"/>
      <c r="E74" s="41"/>
      <c r="F74" s="41"/>
      <c r="H74" s="33"/>
      <c r="I74" s="33"/>
      <c r="K74" s="17"/>
      <c r="O74" s="33"/>
      <c r="R74" s="33"/>
      <c r="S74" s="33"/>
      <c r="T74" s="33"/>
      <c r="U74" s="33"/>
      <c r="V74" s="33"/>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row>
    <row r="75" spans="1:63" s="32" customFormat="1" x14ac:dyDescent="0.25">
      <c r="A75" s="33"/>
      <c r="B75" s="17"/>
      <c r="D75" s="40"/>
      <c r="E75" s="41"/>
      <c r="F75" s="41"/>
      <c r="H75" s="33"/>
      <c r="I75" s="33"/>
      <c r="K75" s="17"/>
      <c r="O75" s="33"/>
      <c r="R75" s="33"/>
      <c r="S75" s="33"/>
      <c r="T75" s="33"/>
      <c r="U75" s="33"/>
      <c r="V75" s="33"/>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row>
    <row r="76" spans="1:63" s="32" customFormat="1" x14ac:dyDescent="0.25">
      <c r="A76" s="33"/>
      <c r="B76" s="17"/>
      <c r="D76" s="40"/>
      <c r="E76" s="41"/>
      <c r="F76" s="41"/>
      <c r="H76" s="33"/>
      <c r="I76" s="33"/>
      <c r="K76" s="17"/>
      <c r="O76" s="33"/>
      <c r="R76" s="33"/>
      <c r="S76" s="33"/>
      <c r="T76" s="33"/>
      <c r="U76" s="33"/>
      <c r="V76" s="33"/>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row>
    <row r="77" spans="1:63" s="32" customFormat="1" x14ac:dyDescent="0.25">
      <c r="A77" s="33"/>
      <c r="B77" s="17"/>
      <c r="D77" s="40"/>
      <c r="E77" s="41"/>
      <c r="F77" s="41"/>
      <c r="H77" s="33"/>
      <c r="I77" s="33"/>
      <c r="K77" s="17"/>
      <c r="O77" s="33"/>
      <c r="R77" s="33"/>
      <c r="S77" s="33"/>
      <c r="T77" s="33"/>
      <c r="U77" s="33"/>
      <c r="V77" s="33"/>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row>
    <row r="78" spans="1:63" s="32" customFormat="1" x14ac:dyDescent="0.25">
      <c r="A78" s="33"/>
      <c r="B78" s="17"/>
      <c r="D78" s="40"/>
      <c r="E78" s="41"/>
      <c r="F78" s="41"/>
      <c r="H78" s="33"/>
      <c r="I78" s="33"/>
      <c r="K78" s="17"/>
      <c r="O78" s="33"/>
      <c r="R78" s="33"/>
      <c r="S78" s="33"/>
      <c r="T78" s="33"/>
      <c r="U78" s="33"/>
      <c r="V78" s="33"/>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row>
    <row r="79" spans="1:63" s="32" customFormat="1" x14ac:dyDescent="0.25">
      <c r="A79" s="33"/>
      <c r="B79" s="17"/>
      <c r="D79" s="40"/>
      <c r="E79" s="41"/>
      <c r="F79" s="41"/>
      <c r="H79" s="33"/>
      <c r="I79" s="33"/>
      <c r="K79" s="17"/>
      <c r="O79" s="33"/>
      <c r="R79" s="33"/>
      <c r="S79" s="33"/>
      <c r="T79" s="33"/>
      <c r="U79" s="33"/>
      <c r="V79" s="33"/>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row>
    <row r="80" spans="1:63" s="32" customFormat="1" x14ac:dyDescent="0.25">
      <c r="A80" s="33"/>
      <c r="B80" s="17"/>
      <c r="D80" s="40"/>
      <c r="E80" s="41"/>
      <c r="F80" s="41"/>
      <c r="H80" s="33"/>
      <c r="I80" s="33"/>
      <c r="K80" s="17"/>
      <c r="O80" s="33"/>
      <c r="R80" s="33"/>
      <c r="S80" s="33"/>
      <c r="T80" s="33"/>
      <c r="U80" s="33"/>
      <c r="V80" s="33"/>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row>
    <row r="81" spans="1:63" s="32" customFormat="1" x14ac:dyDescent="0.25">
      <c r="A81" s="33"/>
      <c r="B81" s="17"/>
      <c r="D81" s="40"/>
      <c r="E81" s="41"/>
      <c r="F81" s="41"/>
      <c r="H81" s="33"/>
      <c r="I81" s="33"/>
      <c r="K81" s="17"/>
      <c r="O81" s="33"/>
      <c r="R81" s="33"/>
      <c r="S81" s="33"/>
      <c r="T81" s="33"/>
      <c r="U81" s="33"/>
      <c r="V81" s="33"/>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row>
    <row r="82" spans="1:63" s="32" customFormat="1" x14ac:dyDescent="0.25">
      <c r="A82" s="33"/>
      <c r="B82" s="17"/>
      <c r="D82" s="40"/>
      <c r="E82" s="41"/>
      <c r="F82" s="41"/>
      <c r="H82" s="33"/>
      <c r="I82" s="33"/>
      <c r="K82" s="17"/>
      <c r="O82" s="33"/>
      <c r="R82" s="33"/>
      <c r="S82" s="33"/>
      <c r="T82" s="33"/>
      <c r="U82" s="33"/>
      <c r="V82" s="33"/>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row>
    <row r="83" spans="1:63" s="32" customFormat="1" x14ac:dyDescent="0.25">
      <c r="A83" s="33"/>
      <c r="B83" s="17"/>
      <c r="D83" s="40"/>
      <c r="E83" s="41"/>
      <c r="F83" s="41"/>
      <c r="H83" s="33"/>
      <c r="I83" s="33"/>
      <c r="K83" s="17"/>
      <c r="O83" s="33"/>
      <c r="R83" s="33"/>
      <c r="S83" s="33"/>
      <c r="T83" s="33"/>
      <c r="U83" s="33"/>
      <c r="V83" s="33"/>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row>
    <row r="84" spans="1:63" s="32" customFormat="1" x14ac:dyDescent="0.25">
      <c r="A84" s="33"/>
      <c r="B84" s="17"/>
      <c r="D84" s="40"/>
      <c r="E84" s="41"/>
      <c r="F84" s="41"/>
      <c r="H84" s="33"/>
      <c r="I84" s="33"/>
      <c r="K84" s="17"/>
      <c r="O84" s="33"/>
      <c r="R84" s="33"/>
      <c r="S84" s="33"/>
      <c r="T84" s="33"/>
      <c r="U84" s="33"/>
      <c r="V84" s="33"/>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row>
    <row r="85" spans="1:63" s="32" customFormat="1" x14ac:dyDescent="0.25">
      <c r="A85" s="33"/>
      <c r="B85" s="17"/>
      <c r="D85" s="40"/>
      <c r="E85" s="41"/>
      <c r="F85" s="41"/>
      <c r="H85" s="33"/>
      <c r="I85" s="33"/>
      <c r="K85" s="17"/>
      <c r="O85" s="33"/>
      <c r="R85" s="33"/>
      <c r="S85" s="33"/>
      <c r="T85" s="33"/>
      <c r="U85" s="33"/>
      <c r="V85" s="33"/>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row>
    <row r="86" spans="1:63" s="32" customFormat="1" x14ac:dyDescent="0.25">
      <c r="A86" s="33"/>
      <c r="B86" s="17"/>
      <c r="D86" s="40"/>
      <c r="E86" s="41"/>
      <c r="F86" s="41"/>
      <c r="H86" s="33"/>
      <c r="I86" s="33"/>
      <c r="K86" s="17"/>
      <c r="O86" s="33"/>
      <c r="R86" s="33"/>
      <c r="S86" s="33"/>
      <c r="T86" s="33"/>
      <c r="U86" s="33"/>
      <c r="V86" s="33"/>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row>
    <row r="87" spans="1:63" s="32" customFormat="1" x14ac:dyDescent="0.25">
      <c r="A87" s="33"/>
      <c r="B87" s="17"/>
      <c r="D87" s="40"/>
      <c r="E87" s="41"/>
      <c r="F87" s="41"/>
      <c r="H87" s="33"/>
      <c r="I87" s="33"/>
      <c r="K87" s="17"/>
      <c r="O87" s="33"/>
      <c r="R87" s="33"/>
      <c r="S87" s="33"/>
      <c r="T87" s="33"/>
      <c r="U87" s="33"/>
      <c r="V87" s="33"/>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row>
    <row r="88" spans="1:63" s="32" customFormat="1" x14ac:dyDescent="0.25">
      <c r="A88" s="33"/>
      <c r="B88" s="17"/>
      <c r="D88" s="40"/>
      <c r="E88" s="41"/>
      <c r="F88" s="41"/>
      <c r="H88" s="33"/>
      <c r="I88" s="33"/>
      <c r="K88" s="17"/>
      <c r="O88" s="33"/>
      <c r="R88" s="33"/>
      <c r="S88" s="33"/>
      <c r="T88" s="33"/>
      <c r="U88" s="33"/>
      <c r="V88" s="33"/>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row>
    <row r="89" spans="1:63" s="32" customFormat="1" x14ac:dyDescent="0.25">
      <c r="A89" s="33"/>
      <c r="B89" s="17"/>
      <c r="D89" s="40"/>
      <c r="E89" s="41"/>
      <c r="F89" s="41"/>
      <c r="H89" s="33"/>
      <c r="I89" s="33"/>
      <c r="K89" s="17"/>
      <c r="O89" s="33"/>
      <c r="R89" s="33"/>
      <c r="S89" s="33"/>
      <c r="T89" s="33"/>
      <c r="U89" s="33"/>
      <c r="V89" s="33"/>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row>
    <row r="90" spans="1:63" s="32" customFormat="1" x14ac:dyDescent="0.25">
      <c r="A90" s="33"/>
      <c r="B90" s="17"/>
      <c r="D90" s="40"/>
      <c r="E90" s="41"/>
      <c r="F90" s="41"/>
      <c r="H90" s="33"/>
      <c r="I90" s="33"/>
      <c r="K90" s="17"/>
      <c r="O90" s="33"/>
      <c r="R90" s="33"/>
      <c r="S90" s="33"/>
      <c r="T90" s="33"/>
      <c r="U90" s="33"/>
      <c r="V90" s="33"/>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row>
    <row r="91" spans="1:63" s="32" customFormat="1" x14ac:dyDescent="0.25">
      <c r="A91" s="33"/>
      <c r="B91" s="17"/>
      <c r="D91" s="40"/>
      <c r="E91" s="41"/>
      <c r="F91" s="41"/>
      <c r="H91" s="33"/>
      <c r="I91" s="33"/>
      <c r="K91" s="17"/>
      <c r="O91" s="33"/>
      <c r="R91" s="33"/>
      <c r="S91" s="33"/>
      <c r="T91" s="33"/>
      <c r="U91" s="33"/>
      <c r="V91" s="33"/>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row>
    <row r="92" spans="1:63" s="32" customFormat="1" x14ac:dyDescent="0.25">
      <c r="A92" s="33"/>
      <c r="B92" s="17"/>
      <c r="D92" s="40"/>
      <c r="E92" s="41"/>
      <c r="F92" s="41"/>
      <c r="H92" s="33"/>
      <c r="I92" s="33"/>
      <c r="K92" s="17"/>
      <c r="O92" s="33"/>
      <c r="R92" s="33"/>
      <c r="S92" s="33"/>
      <c r="T92" s="33"/>
      <c r="U92" s="33"/>
      <c r="V92" s="33"/>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row>
    <row r="93" spans="1:63" s="32" customFormat="1" x14ac:dyDescent="0.25">
      <c r="A93" s="33"/>
      <c r="B93" s="17"/>
      <c r="D93" s="40"/>
      <c r="E93" s="41"/>
      <c r="F93" s="41"/>
      <c r="H93" s="33"/>
      <c r="I93" s="33"/>
      <c r="K93" s="17"/>
      <c r="O93" s="33"/>
      <c r="R93" s="33"/>
      <c r="S93" s="33"/>
      <c r="T93" s="33"/>
      <c r="U93" s="33"/>
      <c r="V93" s="33"/>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row>
    <row r="94" spans="1:63" s="32" customFormat="1" x14ac:dyDescent="0.25">
      <c r="A94" s="33"/>
      <c r="B94" s="17"/>
      <c r="D94" s="40"/>
      <c r="E94" s="41"/>
      <c r="F94" s="41"/>
      <c r="H94" s="33"/>
      <c r="I94" s="33"/>
      <c r="K94" s="17"/>
      <c r="O94" s="33"/>
      <c r="R94" s="33"/>
      <c r="S94" s="33"/>
      <c r="T94" s="33"/>
      <c r="U94" s="33"/>
      <c r="V94" s="33"/>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row>
    <row r="95" spans="1:63" s="32" customFormat="1" x14ac:dyDescent="0.25">
      <c r="A95" s="33"/>
      <c r="B95" s="17"/>
      <c r="D95" s="40"/>
      <c r="E95" s="41"/>
      <c r="F95" s="41"/>
      <c r="H95" s="33"/>
      <c r="I95" s="33"/>
      <c r="K95" s="17"/>
      <c r="O95" s="33"/>
      <c r="R95" s="33"/>
      <c r="S95" s="33"/>
      <c r="T95" s="33"/>
      <c r="U95" s="33"/>
      <c r="V95" s="33"/>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row>
    <row r="96" spans="1:63" s="32" customFormat="1" x14ac:dyDescent="0.25">
      <c r="A96" s="33"/>
      <c r="B96" s="17"/>
      <c r="D96" s="40"/>
      <c r="E96" s="41"/>
      <c r="F96" s="41"/>
      <c r="H96" s="33"/>
      <c r="I96" s="33"/>
      <c r="K96" s="17"/>
      <c r="O96" s="33"/>
      <c r="R96" s="33"/>
      <c r="S96" s="33"/>
      <c r="T96" s="33"/>
      <c r="U96" s="33"/>
      <c r="V96" s="33"/>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row>
    <row r="97" spans="1:63" s="32" customFormat="1" x14ac:dyDescent="0.25">
      <c r="A97" s="33"/>
      <c r="B97" s="17"/>
      <c r="D97" s="40"/>
      <c r="E97" s="41"/>
      <c r="F97" s="41"/>
      <c r="H97" s="33"/>
      <c r="I97" s="33"/>
      <c r="K97" s="17"/>
      <c r="O97" s="33"/>
      <c r="R97" s="33"/>
      <c r="S97" s="33"/>
      <c r="T97" s="33"/>
      <c r="U97" s="33"/>
      <c r="V97" s="33"/>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row>
    <row r="98" spans="1:63" s="32" customFormat="1" x14ac:dyDescent="0.25">
      <c r="A98" s="33"/>
      <c r="B98" s="17"/>
      <c r="D98" s="40"/>
      <c r="E98" s="41"/>
      <c r="F98" s="41"/>
      <c r="H98" s="33"/>
      <c r="I98" s="33"/>
      <c r="K98" s="17"/>
      <c r="O98" s="33"/>
      <c r="R98" s="33"/>
      <c r="S98" s="33"/>
      <c r="T98" s="33"/>
      <c r="U98" s="33"/>
      <c r="V98" s="33"/>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row>
    <row r="99" spans="1:63" s="32" customFormat="1" x14ac:dyDescent="0.25">
      <c r="A99" s="33"/>
      <c r="B99" s="17"/>
      <c r="D99" s="40"/>
      <c r="E99" s="41"/>
      <c r="F99" s="41"/>
      <c r="H99" s="33"/>
      <c r="I99" s="33"/>
      <c r="K99" s="17"/>
      <c r="O99" s="33"/>
      <c r="R99" s="33"/>
      <c r="S99" s="33"/>
      <c r="T99" s="33"/>
      <c r="U99" s="33"/>
      <c r="V99" s="33"/>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row>
    <row r="100" spans="1:63" s="32" customFormat="1" x14ac:dyDescent="0.25">
      <c r="A100" s="33"/>
      <c r="B100" s="17"/>
      <c r="D100" s="40"/>
      <c r="E100" s="41"/>
      <c r="F100" s="41"/>
      <c r="H100" s="33"/>
      <c r="I100" s="33"/>
      <c r="K100" s="17"/>
      <c r="O100" s="33"/>
      <c r="R100" s="33"/>
      <c r="S100" s="33"/>
      <c r="T100" s="33"/>
      <c r="U100" s="33"/>
      <c r="V100" s="33"/>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row>
    <row r="101" spans="1:63" s="32" customFormat="1" x14ac:dyDescent="0.25">
      <c r="A101" s="33"/>
      <c r="B101" s="17"/>
      <c r="D101" s="40"/>
      <c r="E101" s="41"/>
      <c r="F101" s="41"/>
      <c r="H101" s="33"/>
      <c r="I101" s="33"/>
      <c r="K101" s="17"/>
      <c r="O101" s="33"/>
      <c r="R101" s="33"/>
      <c r="S101" s="33"/>
      <c r="T101" s="33"/>
      <c r="U101" s="33"/>
      <c r="V101" s="33"/>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row>
    <row r="102" spans="1:63" s="32" customFormat="1" x14ac:dyDescent="0.25">
      <c r="A102" s="33"/>
      <c r="B102" s="17"/>
      <c r="D102" s="40"/>
      <c r="E102" s="41"/>
      <c r="F102" s="41"/>
      <c r="H102" s="33"/>
      <c r="I102" s="33"/>
      <c r="K102" s="17"/>
      <c r="O102" s="33"/>
      <c r="R102" s="33"/>
      <c r="S102" s="33"/>
      <c r="T102" s="33"/>
      <c r="U102" s="33"/>
      <c r="V102" s="33"/>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row>
    <row r="103" spans="1:63" s="32" customFormat="1" x14ac:dyDescent="0.25">
      <c r="A103" s="33"/>
      <c r="B103" s="17"/>
      <c r="D103" s="40"/>
      <c r="E103" s="41"/>
      <c r="F103" s="41"/>
      <c r="H103" s="33"/>
      <c r="I103" s="33"/>
      <c r="K103" s="17"/>
      <c r="O103" s="33"/>
      <c r="R103" s="33"/>
      <c r="S103" s="33"/>
      <c r="T103" s="33"/>
      <c r="U103" s="33"/>
      <c r="V103" s="33"/>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row>
    <row r="104" spans="1:63" s="32" customFormat="1" x14ac:dyDescent="0.25">
      <c r="A104" s="33"/>
      <c r="B104" s="17"/>
      <c r="D104" s="40"/>
      <c r="E104" s="41"/>
      <c r="F104" s="41"/>
      <c r="H104" s="33"/>
      <c r="I104" s="33"/>
      <c r="K104" s="17"/>
      <c r="O104" s="33"/>
      <c r="R104" s="33"/>
      <c r="S104" s="33"/>
      <c r="T104" s="33"/>
      <c r="U104" s="33"/>
      <c r="V104" s="33"/>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row>
    <row r="105" spans="1:63" s="32" customFormat="1" x14ac:dyDescent="0.25">
      <c r="A105" s="33"/>
      <c r="B105" s="17"/>
      <c r="D105" s="40"/>
      <c r="E105" s="41"/>
      <c r="F105" s="41"/>
      <c r="H105" s="33"/>
      <c r="I105" s="33"/>
      <c r="K105" s="17"/>
      <c r="O105" s="33"/>
      <c r="R105" s="33"/>
      <c r="S105" s="33"/>
      <c r="T105" s="33"/>
      <c r="U105" s="33"/>
      <c r="V105" s="33"/>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row>
    <row r="106" spans="1:63" s="32" customFormat="1" x14ac:dyDescent="0.25">
      <c r="A106" s="33"/>
      <c r="B106" s="17"/>
      <c r="D106" s="40"/>
      <c r="E106" s="41"/>
      <c r="F106" s="41"/>
      <c r="H106" s="33"/>
      <c r="I106" s="33"/>
      <c r="K106" s="17"/>
      <c r="O106" s="33"/>
      <c r="R106" s="33"/>
      <c r="S106" s="33"/>
      <c r="T106" s="33"/>
      <c r="U106" s="33"/>
      <c r="V106" s="33"/>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row>
    <row r="107" spans="1:63" s="32" customFormat="1" x14ac:dyDescent="0.25">
      <c r="A107" s="33"/>
      <c r="B107" s="17"/>
      <c r="D107" s="40"/>
      <c r="E107" s="41"/>
      <c r="F107" s="41"/>
      <c r="H107" s="33"/>
      <c r="I107" s="33"/>
      <c r="K107" s="17"/>
      <c r="O107" s="33"/>
      <c r="R107" s="33"/>
      <c r="S107" s="33"/>
      <c r="T107" s="33"/>
      <c r="U107" s="33"/>
      <c r="V107" s="33"/>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row>
    <row r="108" spans="1:63" s="32" customFormat="1" x14ac:dyDescent="0.25">
      <c r="A108" s="33"/>
      <c r="B108" s="17"/>
      <c r="D108" s="40"/>
      <c r="E108" s="41"/>
      <c r="F108" s="41"/>
      <c r="H108" s="33"/>
      <c r="I108" s="33"/>
      <c r="K108" s="17"/>
      <c r="O108" s="33"/>
      <c r="R108" s="33"/>
      <c r="S108" s="33"/>
      <c r="T108" s="33"/>
      <c r="U108" s="33"/>
      <c r="V108" s="33"/>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row>
    <row r="109" spans="1:63" s="32" customFormat="1" x14ac:dyDescent="0.25">
      <c r="A109" s="33"/>
      <c r="B109" s="17"/>
      <c r="D109" s="40"/>
      <c r="E109" s="41"/>
      <c r="F109" s="41"/>
      <c r="H109" s="33"/>
      <c r="I109" s="33"/>
      <c r="K109" s="17"/>
      <c r="O109" s="33"/>
      <c r="R109" s="33"/>
      <c r="S109" s="33"/>
      <c r="T109" s="33"/>
      <c r="U109" s="33"/>
      <c r="V109" s="33"/>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row>
    <row r="110" spans="1:63" s="32" customFormat="1" x14ac:dyDescent="0.25">
      <c r="A110" s="33"/>
      <c r="B110" s="17"/>
      <c r="D110" s="40"/>
      <c r="E110" s="41"/>
      <c r="F110" s="41"/>
      <c r="H110" s="33"/>
      <c r="I110" s="33"/>
      <c r="K110" s="17"/>
      <c r="O110" s="33"/>
      <c r="R110" s="33"/>
      <c r="S110" s="33"/>
      <c r="T110" s="33"/>
      <c r="U110" s="33"/>
      <c r="V110" s="33"/>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row>
    <row r="111" spans="1:63" s="32" customFormat="1" x14ac:dyDescent="0.25">
      <c r="A111" s="33"/>
      <c r="B111" s="17"/>
      <c r="D111" s="40"/>
      <c r="E111" s="41"/>
      <c r="F111" s="41"/>
      <c r="H111" s="33"/>
      <c r="I111" s="33"/>
      <c r="K111" s="17"/>
      <c r="O111" s="33"/>
      <c r="R111" s="33"/>
      <c r="S111" s="33"/>
      <c r="T111" s="33"/>
      <c r="U111" s="33"/>
      <c r="V111" s="33"/>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row>
    <row r="112" spans="1:63" s="32" customFormat="1" x14ac:dyDescent="0.25">
      <c r="A112" s="33"/>
      <c r="B112" s="17"/>
      <c r="D112" s="40"/>
      <c r="E112" s="41"/>
      <c r="F112" s="41"/>
      <c r="H112" s="33"/>
      <c r="I112" s="33"/>
      <c r="K112" s="17"/>
      <c r="O112" s="33"/>
      <c r="R112" s="33"/>
      <c r="S112" s="33"/>
      <c r="T112" s="33"/>
      <c r="U112" s="33"/>
      <c r="V112" s="33"/>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row>
    <row r="113" spans="1:63" s="32" customFormat="1" x14ac:dyDescent="0.25">
      <c r="A113" s="33"/>
      <c r="B113" s="17"/>
      <c r="D113" s="40"/>
      <c r="E113" s="41"/>
      <c r="F113" s="41"/>
      <c r="H113" s="33"/>
      <c r="I113" s="33"/>
      <c r="K113" s="17"/>
      <c r="O113" s="33"/>
      <c r="R113" s="33"/>
      <c r="S113" s="33"/>
      <c r="T113" s="33"/>
      <c r="U113" s="33"/>
      <c r="V113" s="33"/>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row>
    <row r="114" spans="1:63" s="32" customFormat="1" x14ac:dyDescent="0.25">
      <c r="A114" s="33"/>
      <c r="B114" s="17"/>
      <c r="D114" s="40"/>
      <c r="E114" s="41"/>
      <c r="F114" s="41"/>
      <c r="H114" s="33"/>
      <c r="I114" s="33"/>
      <c r="K114" s="17"/>
      <c r="O114" s="33"/>
      <c r="R114" s="33"/>
      <c r="S114" s="33"/>
      <c r="T114" s="33"/>
      <c r="U114" s="33"/>
      <c r="V114" s="33"/>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row>
    <row r="115" spans="1:63" s="32" customFormat="1" x14ac:dyDescent="0.25">
      <c r="A115" s="33"/>
      <c r="B115" s="17"/>
      <c r="D115" s="40"/>
      <c r="E115" s="41"/>
      <c r="F115" s="41"/>
      <c r="H115" s="33"/>
      <c r="I115" s="33"/>
      <c r="K115" s="17"/>
      <c r="O115" s="33"/>
      <c r="R115" s="33"/>
      <c r="S115" s="33"/>
      <c r="T115" s="33"/>
      <c r="U115" s="33"/>
      <c r="V115" s="33"/>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row>
    <row r="116" spans="1:63" s="32" customFormat="1" x14ac:dyDescent="0.25">
      <c r="A116" s="33"/>
      <c r="B116" s="17"/>
      <c r="D116" s="40"/>
      <c r="E116" s="41"/>
      <c r="F116" s="41"/>
      <c r="H116" s="33"/>
      <c r="I116" s="33"/>
      <c r="K116" s="17"/>
      <c r="O116" s="33"/>
      <c r="R116" s="33"/>
      <c r="S116" s="33"/>
      <c r="T116" s="33"/>
      <c r="U116" s="33"/>
      <c r="V116" s="33"/>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row>
    <row r="117" spans="1:63" s="32" customFormat="1" x14ac:dyDescent="0.25">
      <c r="A117" s="33"/>
      <c r="B117" s="17"/>
      <c r="D117" s="40"/>
      <c r="E117" s="41"/>
      <c r="F117" s="41"/>
      <c r="H117" s="33"/>
      <c r="I117" s="33"/>
      <c r="K117" s="17"/>
      <c r="O117" s="33"/>
      <c r="R117" s="33"/>
      <c r="S117" s="33"/>
      <c r="T117" s="33"/>
      <c r="U117" s="33"/>
      <c r="V117" s="33"/>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row>
    <row r="118" spans="1:63" s="32" customFormat="1" x14ac:dyDescent="0.25">
      <c r="A118" s="33"/>
      <c r="B118" s="17"/>
      <c r="D118" s="40"/>
      <c r="E118" s="41"/>
      <c r="F118" s="41"/>
      <c r="H118" s="33"/>
      <c r="I118" s="33"/>
      <c r="K118" s="17"/>
      <c r="O118" s="33"/>
      <c r="R118" s="33"/>
      <c r="S118" s="33"/>
      <c r="T118" s="33"/>
      <c r="U118" s="33"/>
      <c r="V118" s="33"/>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row>
    <row r="119" spans="1:63" s="32" customFormat="1" x14ac:dyDescent="0.25">
      <c r="A119" s="33"/>
      <c r="B119" s="17"/>
      <c r="D119" s="40"/>
      <c r="E119" s="41"/>
      <c r="F119" s="41"/>
      <c r="H119" s="33"/>
      <c r="I119" s="33"/>
      <c r="K119" s="17"/>
      <c r="O119" s="33"/>
      <c r="R119" s="33"/>
      <c r="S119" s="33"/>
      <c r="T119" s="33"/>
      <c r="U119" s="33"/>
      <c r="V119" s="33"/>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row>
    <row r="120" spans="1:63" s="32" customFormat="1" x14ac:dyDescent="0.25">
      <c r="A120" s="33"/>
      <c r="B120" s="17"/>
      <c r="D120" s="40"/>
      <c r="E120" s="41"/>
      <c r="F120" s="41"/>
      <c r="H120" s="33"/>
      <c r="I120" s="33"/>
      <c r="K120" s="17"/>
      <c r="O120" s="33"/>
      <c r="R120" s="33"/>
      <c r="S120" s="33"/>
      <c r="T120" s="33"/>
      <c r="U120" s="33"/>
      <c r="V120" s="33"/>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row>
    <row r="121" spans="1:63" s="32" customFormat="1" x14ac:dyDescent="0.25">
      <c r="A121" s="33"/>
      <c r="B121" s="17"/>
      <c r="D121" s="40"/>
      <c r="E121" s="41"/>
      <c r="F121" s="41"/>
      <c r="H121" s="33"/>
      <c r="I121" s="33"/>
      <c r="K121" s="17"/>
      <c r="O121" s="33"/>
      <c r="R121" s="33"/>
      <c r="S121" s="33"/>
      <c r="T121" s="33"/>
      <c r="U121" s="33"/>
      <c r="V121" s="33"/>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row>
    <row r="122" spans="1:63" s="32" customFormat="1" x14ac:dyDescent="0.25">
      <c r="A122" s="33"/>
      <c r="B122" s="17"/>
      <c r="D122" s="40"/>
      <c r="E122" s="41"/>
      <c r="F122" s="41"/>
      <c r="H122" s="33"/>
      <c r="I122" s="33"/>
      <c r="K122" s="17"/>
      <c r="O122" s="33"/>
      <c r="R122" s="33"/>
      <c r="S122" s="33"/>
      <c r="T122" s="33"/>
      <c r="U122" s="33"/>
      <c r="V122" s="33"/>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row>
    <row r="123" spans="1:63" s="32" customFormat="1" x14ac:dyDescent="0.25">
      <c r="A123" s="33"/>
      <c r="B123" s="17"/>
      <c r="D123" s="40"/>
      <c r="E123" s="41"/>
      <c r="F123" s="41"/>
      <c r="H123" s="33"/>
      <c r="I123" s="33"/>
      <c r="K123" s="17"/>
      <c r="O123" s="33"/>
      <c r="R123" s="33"/>
      <c r="S123" s="33"/>
      <c r="T123" s="33"/>
      <c r="U123" s="33"/>
      <c r="V123" s="33"/>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row>
    <row r="124" spans="1:63" s="32" customFormat="1" x14ac:dyDescent="0.25">
      <c r="A124" s="33"/>
      <c r="B124" s="17"/>
      <c r="D124" s="40"/>
      <c r="E124" s="41"/>
      <c r="F124" s="41"/>
      <c r="H124" s="33"/>
      <c r="I124" s="33"/>
      <c r="K124" s="17"/>
      <c r="O124" s="33"/>
      <c r="R124" s="33"/>
      <c r="S124" s="33"/>
      <c r="T124" s="33"/>
      <c r="U124" s="33"/>
      <c r="V124" s="33"/>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row>
    <row r="125" spans="1:63" s="32" customFormat="1" x14ac:dyDescent="0.25">
      <c r="A125" s="33"/>
      <c r="B125" s="17"/>
      <c r="D125" s="40"/>
      <c r="E125" s="41"/>
      <c r="F125" s="41"/>
      <c r="H125" s="33"/>
      <c r="I125" s="33"/>
      <c r="K125" s="17"/>
      <c r="O125" s="33"/>
      <c r="R125" s="33"/>
      <c r="S125" s="33"/>
      <c r="T125" s="33"/>
      <c r="U125" s="33"/>
      <c r="V125" s="33"/>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row>
    <row r="126" spans="1:63" s="32" customFormat="1" x14ac:dyDescent="0.25">
      <c r="A126" s="33"/>
      <c r="B126" s="17"/>
      <c r="D126" s="40"/>
      <c r="E126" s="41"/>
      <c r="F126" s="41"/>
      <c r="H126" s="33"/>
      <c r="I126" s="33"/>
      <c r="K126" s="17"/>
      <c r="O126" s="33"/>
      <c r="R126" s="33"/>
      <c r="S126" s="33"/>
      <c r="T126" s="33"/>
      <c r="U126" s="33"/>
      <c r="V126" s="33"/>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row>
    <row r="127" spans="1:63" s="32" customFormat="1" x14ac:dyDescent="0.25">
      <c r="A127" s="33"/>
      <c r="B127" s="17"/>
      <c r="D127" s="40"/>
      <c r="E127" s="41"/>
      <c r="F127" s="41"/>
      <c r="H127" s="33"/>
      <c r="I127" s="33"/>
      <c r="K127" s="17"/>
      <c r="O127" s="33"/>
      <c r="R127" s="33"/>
      <c r="S127" s="33"/>
      <c r="T127" s="33"/>
      <c r="U127" s="33"/>
      <c r="V127" s="33"/>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row>
    <row r="128" spans="1:63" s="32" customFormat="1" x14ac:dyDescent="0.25">
      <c r="A128" s="33"/>
      <c r="B128" s="17"/>
      <c r="D128" s="40"/>
      <c r="E128" s="41"/>
      <c r="F128" s="41"/>
      <c r="H128" s="33"/>
      <c r="I128" s="33"/>
      <c r="K128" s="17"/>
      <c r="O128" s="33"/>
      <c r="R128" s="33"/>
      <c r="S128" s="33"/>
      <c r="T128" s="33"/>
      <c r="U128" s="33"/>
      <c r="V128" s="33"/>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row>
    <row r="129" spans="1:63" s="32" customFormat="1" x14ac:dyDescent="0.25">
      <c r="A129" s="33"/>
      <c r="B129" s="17"/>
      <c r="D129" s="40"/>
      <c r="E129" s="41"/>
      <c r="F129" s="41"/>
      <c r="H129" s="33"/>
      <c r="I129" s="33"/>
      <c r="K129" s="17"/>
      <c r="O129" s="33"/>
      <c r="R129" s="33"/>
      <c r="S129" s="33"/>
      <c r="T129" s="33"/>
      <c r="U129" s="33"/>
      <c r="V129" s="33"/>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row>
  </sheetData>
  <dataValidations count="4">
    <dataValidation type="list" allowBlank="1" showInputMessage="1" showErrorMessage="1" sqref="J2:J57">
      <formula1>$BJ$2:$BJ$9</formula1>
    </dataValidation>
    <dataValidation type="list" allowBlank="1" showInputMessage="1" showErrorMessage="1" sqref="I2:I57">
      <formula1>$BI$2:$BI$5</formula1>
    </dataValidation>
    <dataValidation type="list" allowBlank="1" showInputMessage="1" showErrorMessage="1" sqref="H1:H1048576">
      <formula1>$BH$2:$BH$6</formula1>
    </dataValidation>
    <dataValidation type="list" allowBlank="1" showInputMessage="1" showErrorMessage="1" sqref="G1:G1048576">
      <formula1>$BG$2:$BG$4</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76"/>
  <sheetViews>
    <sheetView tabSelected="1" topLeftCell="A118" zoomScale="85" zoomScaleNormal="85" workbookViewId="0">
      <selection activeCell="A123" sqref="A123"/>
    </sheetView>
  </sheetViews>
  <sheetFormatPr defaultColWidth="9.140625" defaultRowHeight="15" x14ac:dyDescent="0.25"/>
  <cols>
    <col min="1" max="2" width="11.28515625" style="33" customWidth="1"/>
    <col min="3" max="3" width="17.7109375" style="33" customWidth="1"/>
    <col min="4" max="4" width="53.7109375" style="17" customWidth="1"/>
    <col min="5" max="5" width="17.85546875" style="17" customWidth="1"/>
    <col min="6" max="6" width="16.7109375" style="32" customWidth="1"/>
    <col min="7" max="7" width="20.42578125" style="40" customWidth="1"/>
    <col min="8" max="8" width="15.7109375" style="41" customWidth="1"/>
    <col min="9" max="9" width="14.28515625" style="41" customWidth="1"/>
    <col min="10" max="10" width="14.7109375" style="32" customWidth="1"/>
    <col min="11" max="11" width="11.7109375" style="33" bestFit="1" customWidth="1"/>
    <col min="12" max="12" width="13.85546875" style="33" customWidth="1"/>
    <col min="13" max="13" width="11.5703125" style="32" customWidth="1"/>
    <col min="14" max="14" width="50" style="17" customWidth="1"/>
    <col min="15" max="15" width="15.85546875" style="32" bestFit="1" customWidth="1"/>
    <col min="16" max="16" width="8.7109375" style="33" customWidth="1"/>
    <col min="17" max="18" width="13.7109375" style="32" customWidth="1"/>
    <col min="19" max="19" width="13.42578125" style="33" bestFit="1" customWidth="1"/>
    <col min="20" max="21" width="13.42578125" style="33" customWidth="1"/>
    <col min="22" max="22" width="16.140625" style="33" customWidth="1"/>
    <col min="23" max="23" width="18" style="33" bestFit="1" customWidth="1"/>
    <col min="24" max="59" width="9.140625" style="9"/>
    <col min="60" max="60" width="14.42578125" style="9" bestFit="1" customWidth="1"/>
    <col min="61" max="61" width="12.5703125" style="9" bestFit="1" customWidth="1"/>
    <col min="62" max="62" width="12.140625" style="9" bestFit="1" customWidth="1"/>
    <col min="63" max="63" width="23.7109375" style="9" bestFit="1" customWidth="1"/>
    <col min="64" max="64" width="19.42578125" style="9" bestFit="1" customWidth="1"/>
    <col min="65" max="16384" width="9.140625" style="9"/>
  </cols>
  <sheetData>
    <row r="1" spans="1:64" s="32" customFormat="1" ht="30" x14ac:dyDescent="0.25">
      <c r="A1" s="74" t="s">
        <v>0</v>
      </c>
      <c r="B1" s="74" t="s">
        <v>36</v>
      </c>
      <c r="C1" s="74" t="s">
        <v>45</v>
      </c>
      <c r="D1" s="34" t="s">
        <v>1</v>
      </c>
      <c r="E1" s="34" t="s">
        <v>833</v>
      </c>
      <c r="F1" s="34" t="s">
        <v>27</v>
      </c>
      <c r="G1" s="34" t="s">
        <v>44</v>
      </c>
      <c r="H1" s="42" t="s">
        <v>90</v>
      </c>
      <c r="I1" s="42" t="s">
        <v>254</v>
      </c>
      <c r="J1" s="34" t="s">
        <v>2</v>
      </c>
      <c r="K1" s="34" t="s">
        <v>5</v>
      </c>
      <c r="L1" s="34" t="s">
        <v>3</v>
      </c>
      <c r="M1" s="34" t="s">
        <v>4</v>
      </c>
      <c r="N1" s="34" t="s">
        <v>15</v>
      </c>
      <c r="O1" s="34" t="s">
        <v>42</v>
      </c>
      <c r="P1" s="34" t="s">
        <v>71</v>
      </c>
      <c r="Q1" s="34" t="s">
        <v>76</v>
      </c>
      <c r="R1" s="34" t="s">
        <v>255</v>
      </c>
      <c r="S1" s="34" t="s">
        <v>89</v>
      </c>
      <c r="T1" s="34" t="s">
        <v>263</v>
      </c>
      <c r="U1" s="34" t="s">
        <v>264</v>
      </c>
      <c r="V1" s="42" t="s">
        <v>168</v>
      </c>
      <c r="W1" s="67" t="s">
        <v>186</v>
      </c>
      <c r="BH1" s="75" t="s">
        <v>2</v>
      </c>
      <c r="BI1" s="75" t="s">
        <v>5</v>
      </c>
      <c r="BJ1" s="75" t="s">
        <v>3</v>
      </c>
      <c r="BK1" s="75" t="s">
        <v>4</v>
      </c>
      <c r="BL1" s="75"/>
    </row>
    <row r="2" spans="1:64" ht="85.5" x14ac:dyDescent="0.25">
      <c r="A2" s="73">
        <v>1</v>
      </c>
      <c r="B2" s="23" t="s">
        <v>37</v>
      </c>
      <c r="C2" s="19" t="s">
        <v>144</v>
      </c>
      <c r="D2" s="2" t="s">
        <v>143</v>
      </c>
      <c r="E2" s="2"/>
      <c r="F2" s="24">
        <v>42738</v>
      </c>
      <c r="G2" s="24">
        <v>42751</v>
      </c>
      <c r="H2" s="37">
        <f>NETWORKDAYS(Table25[[#This Row],[Start Date]],Table25[[#This Row],[Resolution Date]])</f>
        <v>10</v>
      </c>
      <c r="I2" s="25" t="b">
        <v>0</v>
      </c>
      <c r="J2" s="29" t="s">
        <v>25</v>
      </c>
      <c r="K2" s="35" t="s">
        <v>7</v>
      </c>
      <c r="L2" s="35" t="s">
        <v>13</v>
      </c>
      <c r="M2" s="29" t="s">
        <v>14</v>
      </c>
      <c r="N2" s="2" t="s">
        <v>163</v>
      </c>
      <c r="O2" s="19" t="s">
        <v>53</v>
      </c>
      <c r="P2" s="23">
        <f t="shared" ref="P2:P65" si="0">WEEKNUM(F2,1)</f>
        <v>1</v>
      </c>
      <c r="Q2" s="19" t="s">
        <v>29</v>
      </c>
      <c r="R2" s="19" t="s">
        <v>256</v>
      </c>
      <c r="S2" s="23" t="s">
        <v>29</v>
      </c>
      <c r="T2" s="24" t="s">
        <v>29</v>
      </c>
      <c r="U2" s="28" t="s">
        <v>29</v>
      </c>
      <c r="V2" s="25" t="s">
        <v>29</v>
      </c>
      <c r="W2" s="22" t="s">
        <v>29</v>
      </c>
      <c r="BH2" s="9" t="s">
        <v>6</v>
      </c>
      <c r="BI2" s="9" t="s">
        <v>7</v>
      </c>
      <c r="BJ2" s="9" t="s">
        <v>11</v>
      </c>
      <c r="BK2" s="9" t="s">
        <v>46</v>
      </c>
    </row>
    <row r="3" spans="1:64" ht="57" x14ac:dyDescent="0.25">
      <c r="A3" s="73">
        <v>2</v>
      </c>
      <c r="B3" s="23" t="s">
        <v>37</v>
      </c>
      <c r="C3" s="19" t="s">
        <v>145</v>
      </c>
      <c r="D3" s="2" t="s">
        <v>146</v>
      </c>
      <c r="E3" s="2"/>
      <c r="F3" s="24">
        <v>42747</v>
      </c>
      <c r="G3" s="24">
        <v>42752</v>
      </c>
      <c r="H3" s="37">
        <f>NETWORKDAYS(Table25[[#This Row],[Start Date]],Table25[[#This Row],[Resolution Date]])</f>
        <v>4</v>
      </c>
      <c r="I3" s="25" t="b">
        <v>0</v>
      </c>
      <c r="J3" s="29" t="s">
        <v>25</v>
      </c>
      <c r="K3" s="35" t="s">
        <v>7</v>
      </c>
      <c r="L3" s="35" t="s">
        <v>13</v>
      </c>
      <c r="M3" s="29" t="s">
        <v>14</v>
      </c>
      <c r="N3" s="2" t="s">
        <v>164</v>
      </c>
      <c r="O3" s="19" t="s">
        <v>53</v>
      </c>
      <c r="P3" s="23">
        <f t="shared" si="0"/>
        <v>2</v>
      </c>
      <c r="Q3" s="19" t="s">
        <v>152</v>
      </c>
      <c r="R3" s="19" t="s">
        <v>257</v>
      </c>
      <c r="S3" s="19">
        <v>10</v>
      </c>
      <c r="T3" s="24">
        <v>42752</v>
      </c>
      <c r="U3" s="28">
        <v>42758</v>
      </c>
      <c r="V3" s="25">
        <f>NETWORKDAYS(T3,U3)</f>
        <v>5</v>
      </c>
      <c r="W3" s="22" t="s">
        <v>29</v>
      </c>
      <c r="BH3" s="9" t="s">
        <v>25</v>
      </c>
      <c r="BI3" s="9" t="s">
        <v>10</v>
      </c>
      <c r="BJ3" s="9" t="s">
        <v>12</v>
      </c>
      <c r="BK3" s="9" t="s">
        <v>47</v>
      </c>
    </row>
    <row r="4" spans="1:64" ht="85.5" x14ac:dyDescent="0.25">
      <c r="A4" s="73">
        <v>3</v>
      </c>
      <c r="B4" s="23" t="s">
        <v>37</v>
      </c>
      <c r="C4" s="19" t="s">
        <v>151</v>
      </c>
      <c r="D4" s="2" t="s">
        <v>150</v>
      </c>
      <c r="E4" s="2"/>
      <c r="F4" s="24">
        <v>42752</v>
      </c>
      <c r="G4" s="24">
        <v>42755</v>
      </c>
      <c r="H4" s="37">
        <f>NETWORKDAYS(Table25[[#This Row],[Start Date]],Table25[[#This Row],[Resolution Date]])</f>
        <v>4</v>
      </c>
      <c r="I4" s="25" t="b">
        <v>0</v>
      </c>
      <c r="J4" s="29" t="s">
        <v>25</v>
      </c>
      <c r="K4" s="35" t="s">
        <v>7</v>
      </c>
      <c r="L4" s="35" t="s">
        <v>13</v>
      </c>
      <c r="M4" s="29" t="s">
        <v>14</v>
      </c>
      <c r="N4" s="2" t="s">
        <v>166</v>
      </c>
      <c r="O4" s="19" t="s">
        <v>53</v>
      </c>
      <c r="P4" s="23">
        <f t="shared" si="0"/>
        <v>3</v>
      </c>
      <c r="Q4" s="19" t="s">
        <v>29</v>
      </c>
      <c r="R4" s="19" t="s">
        <v>257</v>
      </c>
      <c r="S4" s="19">
        <v>23</v>
      </c>
      <c r="T4" s="24">
        <v>42755</v>
      </c>
      <c r="U4" s="28">
        <v>42816</v>
      </c>
      <c r="V4" s="25">
        <f>NETWORKDAYS(T4,U4)</f>
        <v>44</v>
      </c>
      <c r="W4" s="21" t="s">
        <v>185</v>
      </c>
      <c r="BH4" s="9" t="s">
        <v>26</v>
      </c>
      <c r="BI4" s="9" t="s">
        <v>8</v>
      </c>
      <c r="BJ4" s="9" t="s">
        <v>24</v>
      </c>
      <c r="BK4" s="9" t="s">
        <v>48</v>
      </c>
    </row>
    <row r="5" spans="1:64" ht="30" x14ac:dyDescent="0.25">
      <c r="A5" s="73">
        <v>4</v>
      </c>
      <c r="B5" s="23" t="s">
        <v>37</v>
      </c>
      <c r="C5" s="19" t="s">
        <v>175</v>
      </c>
      <c r="D5" s="2" t="s">
        <v>176</v>
      </c>
      <c r="E5" s="2"/>
      <c r="F5" s="24">
        <v>42780</v>
      </c>
      <c r="G5" s="24">
        <v>42786</v>
      </c>
      <c r="H5" s="37">
        <f>NETWORKDAYS(Table25[[#This Row],[Start Date]],Table25[[#This Row],[Resolution Date]])</f>
        <v>5</v>
      </c>
      <c r="I5" s="25" t="b">
        <v>0</v>
      </c>
      <c r="J5" s="29" t="s">
        <v>25</v>
      </c>
      <c r="K5" s="35" t="s">
        <v>7</v>
      </c>
      <c r="L5" s="35" t="s">
        <v>13</v>
      </c>
      <c r="M5" s="29" t="s">
        <v>14</v>
      </c>
      <c r="N5" s="2" t="s">
        <v>177</v>
      </c>
      <c r="O5" s="19" t="s">
        <v>78</v>
      </c>
      <c r="P5" s="23">
        <f t="shared" si="0"/>
        <v>7</v>
      </c>
      <c r="Q5" s="19" t="s">
        <v>72</v>
      </c>
      <c r="R5" s="19" t="s">
        <v>256</v>
      </c>
      <c r="S5" s="23" t="s">
        <v>29</v>
      </c>
      <c r="T5" s="24" t="s">
        <v>29</v>
      </c>
      <c r="U5" s="28" t="s">
        <v>29</v>
      </c>
      <c r="V5" s="25" t="s">
        <v>29</v>
      </c>
      <c r="W5" s="22" t="s">
        <v>29</v>
      </c>
      <c r="BI5" s="9" t="s">
        <v>9</v>
      </c>
      <c r="BJ5" s="9" t="s">
        <v>13</v>
      </c>
      <c r="BK5" s="9" t="s">
        <v>142</v>
      </c>
    </row>
    <row r="6" spans="1:64" ht="30" x14ac:dyDescent="0.25">
      <c r="A6" s="73">
        <v>5</v>
      </c>
      <c r="B6" s="23" t="s">
        <v>37</v>
      </c>
      <c r="C6" s="19" t="s">
        <v>178</v>
      </c>
      <c r="D6" s="2" t="s">
        <v>179</v>
      </c>
      <c r="E6" s="2"/>
      <c r="F6" s="24">
        <v>42780</v>
      </c>
      <c r="G6" s="24">
        <v>42795</v>
      </c>
      <c r="H6" s="37">
        <f>NETWORKDAYS(Table25[[#This Row],[Start Date]],Table25[[#This Row],[Resolution Date]])</f>
        <v>12</v>
      </c>
      <c r="I6" s="25" t="b">
        <v>0</v>
      </c>
      <c r="J6" s="29" t="s">
        <v>25</v>
      </c>
      <c r="K6" s="35" t="s">
        <v>7</v>
      </c>
      <c r="L6" s="35" t="s">
        <v>13</v>
      </c>
      <c r="M6" s="29" t="s">
        <v>14</v>
      </c>
      <c r="N6" s="2" t="s">
        <v>191</v>
      </c>
      <c r="O6" s="19" t="s">
        <v>53</v>
      </c>
      <c r="P6" s="23">
        <f t="shared" si="0"/>
        <v>7</v>
      </c>
      <c r="Q6" s="19" t="s">
        <v>72</v>
      </c>
      <c r="R6" s="19" t="s">
        <v>256</v>
      </c>
      <c r="S6" s="23" t="s">
        <v>29</v>
      </c>
      <c r="T6" s="24" t="s">
        <v>29</v>
      </c>
      <c r="U6" s="28" t="s">
        <v>29</v>
      </c>
      <c r="V6" s="25" t="s">
        <v>29</v>
      </c>
      <c r="W6" s="22" t="s">
        <v>29</v>
      </c>
      <c r="BI6" s="9" t="s">
        <v>29</v>
      </c>
      <c r="BK6" s="9" t="s">
        <v>49</v>
      </c>
    </row>
    <row r="7" spans="1:64" ht="30" x14ac:dyDescent="0.25">
      <c r="A7" s="73">
        <v>6</v>
      </c>
      <c r="B7" s="23" t="s">
        <v>37</v>
      </c>
      <c r="C7" s="19" t="s">
        <v>181</v>
      </c>
      <c r="D7" s="2" t="s">
        <v>180</v>
      </c>
      <c r="E7" s="2"/>
      <c r="F7" s="24">
        <v>42781</v>
      </c>
      <c r="G7" s="24">
        <v>42786</v>
      </c>
      <c r="H7" s="37">
        <f>NETWORKDAYS(Table25[[#This Row],[Start Date]],Table25[[#This Row],[Resolution Date]])</f>
        <v>4</v>
      </c>
      <c r="I7" s="25" t="b">
        <v>0</v>
      </c>
      <c r="J7" s="29" t="s">
        <v>25</v>
      </c>
      <c r="K7" s="35" t="s">
        <v>7</v>
      </c>
      <c r="L7" s="35" t="s">
        <v>13</v>
      </c>
      <c r="M7" s="29" t="s">
        <v>14</v>
      </c>
      <c r="N7" s="2" t="s">
        <v>187</v>
      </c>
      <c r="O7" s="19" t="s">
        <v>53</v>
      </c>
      <c r="P7" s="23">
        <f t="shared" si="0"/>
        <v>7</v>
      </c>
      <c r="Q7" s="19" t="s">
        <v>29</v>
      </c>
      <c r="R7" s="19" t="s">
        <v>257</v>
      </c>
      <c r="S7" s="19">
        <v>30</v>
      </c>
      <c r="T7" s="24">
        <v>42786</v>
      </c>
      <c r="U7" s="28">
        <v>42797</v>
      </c>
      <c r="V7" s="25">
        <f>NETWORKDAYS(T7,U7)</f>
        <v>10</v>
      </c>
      <c r="W7" s="22" t="s">
        <v>29</v>
      </c>
      <c r="BK7" s="9" t="s">
        <v>50</v>
      </c>
    </row>
    <row r="8" spans="1:64" ht="30" x14ac:dyDescent="0.25">
      <c r="A8" s="73">
        <v>7</v>
      </c>
      <c r="B8" s="23" t="s">
        <v>37</v>
      </c>
      <c r="C8" s="19" t="s">
        <v>184</v>
      </c>
      <c r="D8" s="2" t="s">
        <v>182</v>
      </c>
      <c r="E8" s="2"/>
      <c r="F8" s="24">
        <v>42781</v>
      </c>
      <c r="G8" s="24">
        <v>42782</v>
      </c>
      <c r="H8" s="37">
        <f>NETWORKDAYS(Table25[[#This Row],[Start Date]],Table25[[#This Row],[Resolution Date]])</f>
        <v>2</v>
      </c>
      <c r="I8" s="25" t="b">
        <v>0</v>
      </c>
      <c r="J8" s="29" t="s">
        <v>25</v>
      </c>
      <c r="K8" s="35" t="s">
        <v>7</v>
      </c>
      <c r="L8" s="35" t="s">
        <v>13</v>
      </c>
      <c r="M8" s="29" t="s">
        <v>14</v>
      </c>
      <c r="N8" s="2" t="s">
        <v>183</v>
      </c>
      <c r="O8" s="19" t="s">
        <v>53</v>
      </c>
      <c r="P8" s="23">
        <f t="shared" si="0"/>
        <v>7</v>
      </c>
      <c r="Q8" s="19" t="s">
        <v>29</v>
      </c>
      <c r="R8" s="19" t="s">
        <v>256</v>
      </c>
      <c r="S8" s="23" t="s">
        <v>29</v>
      </c>
      <c r="T8" s="24" t="s">
        <v>29</v>
      </c>
      <c r="U8" s="28" t="s">
        <v>29</v>
      </c>
      <c r="V8" s="25" t="s">
        <v>29</v>
      </c>
      <c r="W8" s="22" t="s">
        <v>29</v>
      </c>
      <c r="BK8" s="9" t="s">
        <v>41</v>
      </c>
    </row>
    <row r="9" spans="1:64" ht="30" x14ac:dyDescent="0.25">
      <c r="A9" s="73">
        <v>8</v>
      </c>
      <c r="B9" s="23" t="s">
        <v>37</v>
      </c>
      <c r="C9" s="19" t="s">
        <v>189</v>
      </c>
      <c r="D9" s="2" t="s">
        <v>188</v>
      </c>
      <c r="E9" s="2"/>
      <c r="F9" s="24">
        <v>42786</v>
      </c>
      <c r="G9" s="24">
        <v>42789</v>
      </c>
      <c r="H9" s="37">
        <f>NETWORKDAYS(Table25[[#This Row],[Start Date]],Table25[[#This Row],[Resolution Date]])</f>
        <v>4</v>
      </c>
      <c r="I9" s="25" t="b">
        <v>0</v>
      </c>
      <c r="J9" s="29" t="s">
        <v>25</v>
      </c>
      <c r="K9" s="35" t="s">
        <v>7</v>
      </c>
      <c r="L9" s="35" t="s">
        <v>13</v>
      </c>
      <c r="M9" s="29" t="s">
        <v>14</v>
      </c>
      <c r="N9" s="2" t="s">
        <v>196</v>
      </c>
      <c r="O9" s="19" t="s">
        <v>53</v>
      </c>
      <c r="P9" s="23">
        <f t="shared" si="0"/>
        <v>8</v>
      </c>
      <c r="Q9" s="19" t="s">
        <v>29</v>
      </c>
      <c r="R9" s="19" t="s">
        <v>256</v>
      </c>
      <c r="S9" s="23" t="s">
        <v>29</v>
      </c>
      <c r="T9" s="24" t="s">
        <v>29</v>
      </c>
      <c r="U9" s="28" t="s">
        <v>29</v>
      </c>
      <c r="V9" s="25" t="s">
        <v>29</v>
      </c>
      <c r="W9" s="22" t="s">
        <v>29</v>
      </c>
      <c r="BK9" s="9" t="s">
        <v>14</v>
      </c>
    </row>
    <row r="10" spans="1:64" ht="30" x14ac:dyDescent="0.25">
      <c r="A10" s="73">
        <v>9</v>
      </c>
      <c r="B10" s="23" t="s">
        <v>37</v>
      </c>
      <c r="C10" s="19" t="s">
        <v>192</v>
      </c>
      <c r="D10" s="2" t="s">
        <v>190</v>
      </c>
      <c r="E10" s="2"/>
      <c r="F10" s="24">
        <v>42786</v>
      </c>
      <c r="G10" s="24">
        <v>42789</v>
      </c>
      <c r="H10" s="37">
        <f>NETWORKDAYS(Table25[[#This Row],[Start Date]],Table25[[#This Row],[Resolution Date]])</f>
        <v>4</v>
      </c>
      <c r="I10" s="25" t="b">
        <v>0</v>
      </c>
      <c r="J10" s="29" t="s">
        <v>25</v>
      </c>
      <c r="K10" s="35" t="s">
        <v>7</v>
      </c>
      <c r="L10" s="35" t="s">
        <v>13</v>
      </c>
      <c r="M10" s="29" t="s">
        <v>14</v>
      </c>
      <c r="N10" s="2" t="s">
        <v>193</v>
      </c>
      <c r="O10" s="19" t="s">
        <v>53</v>
      </c>
      <c r="P10" s="23">
        <f t="shared" si="0"/>
        <v>8</v>
      </c>
      <c r="Q10" s="19" t="s">
        <v>72</v>
      </c>
      <c r="R10" s="19" t="s">
        <v>256</v>
      </c>
      <c r="S10" s="23" t="s">
        <v>29</v>
      </c>
      <c r="T10" s="24" t="s">
        <v>29</v>
      </c>
      <c r="U10" s="28" t="s">
        <v>29</v>
      </c>
      <c r="V10" s="25" t="s">
        <v>29</v>
      </c>
      <c r="W10" s="22" t="s">
        <v>29</v>
      </c>
    </row>
    <row r="11" spans="1:64" ht="30" x14ac:dyDescent="0.25">
      <c r="A11" s="73">
        <v>10</v>
      </c>
      <c r="B11" s="23" t="s">
        <v>37</v>
      </c>
      <c r="C11" s="19" t="s">
        <v>197</v>
      </c>
      <c r="D11" s="2" t="s">
        <v>201</v>
      </c>
      <c r="E11" s="2"/>
      <c r="F11" s="24">
        <v>42789</v>
      </c>
      <c r="G11" s="24">
        <v>42795</v>
      </c>
      <c r="H11" s="37">
        <f>NETWORKDAYS(Table25[[#This Row],[Start Date]],Table25[[#This Row],[Resolution Date]])</f>
        <v>5</v>
      </c>
      <c r="I11" s="25" t="b">
        <v>0</v>
      </c>
      <c r="J11" s="29" t="s">
        <v>25</v>
      </c>
      <c r="K11" s="35" t="s">
        <v>7</v>
      </c>
      <c r="L11" s="35" t="s">
        <v>13</v>
      </c>
      <c r="M11" s="29" t="s">
        <v>14</v>
      </c>
      <c r="N11" s="2" t="s">
        <v>209</v>
      </c>
      <c r="O11" s="19" t="s">
        <v>53</v>
      </c>
      <c r="P11" s="23">
        <f t="shared" si="0"/>
        <v>8</v>
      </c>
      <c r="Q11" s="19" t="s">
        <v>72</v>
      </c>
      <c r="R11" s="19" t="s">
        <v>256</v>
      </c>
      <c r="S11" s="23" t="s">
        <v>29</v>
      </c>
      <c r="T11" s="24" t="s">
        <v>29</v>
      </c>
      <c r="U11" s="28" t="s">
        <v>29</v>
      </c>
      <c r="V11" s="25" t="s">
        <v>29</v>
      </c>
      <c r="W11" s="22" t="s">
        <v>29</v>
      </c>
    </row>
    <row r="12" spans="1:64" ht="42.75" x14ac:dyDescent="0.25">
      <c r="A12" s="73">
        <v>11</v>
      </c>
      <c r="B12" s="23" t="s">
        <v>37</v>
      </c>
      <c r="C12" s="19" t="s">
        <v>198</v>
      </c>
      <c r="D12" s="2" t="s">
        <v>252</v>
      </c>
      <c r="E12" s="2"/>
      <c r="F12" s="24">
        <v>42789</v>
      </c>
      <c r="G12" s="24">
        <v>42804</v>
      </c>
      <c r="H12" s="37">
        <f>NETWORKDAYS(Table25[[#This Row],[Start Date]],Table25[[#This Row],[Resolution Date]])</f>
        <v>12</v>
      </c>
      <c r="I12" s="25" t="b">
        <v>0</v>
      </c>
      <c r="J12" s="29" t="s">
        <v>25</v>
      </c>
      <c r="K12" s="35" t="s">
        <v>7</v>
      </c>
      <c r="L12" s="35" t="s">
        <v>13</v>
      </c>
      <c r="M12" s="29" t="s">
        <v>14</v>
      </c>
      <c r="N12" s="2" t="s">
        <v>237</v>
      </c>
      <c r="O12" s="19" t="s">
        <v>53</v>
      </c>
      <c r="P12" s="23">
        <f t="shared" si="0"/>
        <v>8</v>
      </c>
      <c r="Q12" s="19" t="s">
        <v>72</v>
      </c>
      <c r="R12" s="19" t="s">
        <v>256</v>
      </c>
      <c r="S12" s="23" t="s">
        <v>29</v>
      </c>
      <c r="T12" s="24" t="s">
        <v>29</v>
      </c>
      <c r="U12" s="28" t="s">
        <v>29</v>
      </c>
      <c r="V12" s="25" t="s">
        <v>29</v>
      </c>
      <c r="W12" s="22" t="s">
        <v>29</v>
      </c>
    </row>
    <row r="13" spans="1:64" ht="42.75" x14ac:dyDescent="0.25">
      <c r="A13" s="73">
        <v>12</v>
      </c>
      <c r="B13" s="23" t="s">
        <v>37</v>
      </c>
      <c r="C13" s="19" t="s">
        <v>199</v>
      </c>
      <c r="D13" s="2" t="s">
        <v>202</v>
      </c>
      <c r="E13" s="2"/>
      <c r="F13" s="24">
        <v>42789</v>
      </c>
      <c r="G13" s="24">
        <v>42795</v>
      </c>
      <c r="H13" s="37">
        <f>NETWORKDAYS(Table25[[#This Row],[Start Date]],Table25[[#This Row],[Resolution Date]])</f>
        <v>5</v>
      </c>
      <c r="I13" s="25" t="b">
        <v>0</v>
      </c>
      <c r="J13" s="29" t="s">
        <v>25</v>
      </c>
      <c r="K13" s="35" t="s">
        <v>7</v>
      </c>
      <c r="L13" s="35" t="s">
        <v>13</v>
      </c>
      <c r="M13" s="29" t="s">
        <v>14</v>
      </c>
      <c r="N13" s="2" t="s">
        <v>238</v>
      </c>
      <c r="O13" s="19" t="s">
        <v>53</v>
      </c>
      <c r="P13" s="23">
        <f t="shared" si="0"/>
        <v>8</v>
      </c>
      <c r="Q13" s="19" t="s">
        <v>72</v>
      </c>
      <c r="R13" s="19" t="s">
        <v>257</v>
      </c>
      <c r="S13" s="19">
        <v>36</v>
      </c>
      <c r="T13" s="24">
        <v>42795</v>
      </c>
      <c r="U13" s="28">
        <v>42797</v>
      </c>
      <c r="V13" s="25">
        <f>NETWORKDAYS(T13,U13)</f>
        <v>3</v>
      </c>
      <c r="W13" s="22" t="s">
        <v>29</v>
      </c>
    </row>
    <row r="14" spans="1:64" ht="30" x14ac:dyDescent="0.25">
      <c r="A14" s="73">
        <v>13</v>
      </c>
      <c r="B14" s="23" t="s">
        <v>37</v>
      </c>
      <c r="C14" s="19" t="s">
        <v>200</v>
      </c>
      <c r="D14" s="2" t="s">
        <v>203</v>
      </c>
      <c r="E14" s="2"/>
      <c r="F14" s="24">
        <v>42790</v>
      </c>
      <c r="G14" s="24">
        <v>42796</v>
      </c>
      <c r="H14" s="37">
        <f>NETWORKDAYS(Table25[[#This Row],[Start Date]],Table25[[#This Row],[Resolution Date]])</f>
        <v>5</v>
      </c>
      <c r="I14" s="25" t="b">
        <v>0</v>
      </c>
      <c r="J14" s="29" t="s">
        <v>25</v>
      </c>
      <c r="K14" s="35" t="s">
        <v>7</v>
      </c>
      <c r="L14" s="35" t="s">
        <v>13</v>
      </c>
      <c r="M14" s="29" t="s">
        <v>14</v>
      </c>
      <c r="N14" s="2" t="s">
        <v>211</v>
      </c>
      <c r="O14" s="19" t="s">
        <v>56</v>
      </c>
      <c r="P14" s="23">
        <f t="shared" si="0"/>
        <v>8</v>
      </c>
      <c r="Q14" s="19" t="s">
        <v>210</v>
      </c>
      <c r="R14" s="19" t="s">
        <v>256</v>
      </c>
      <c r="S14" s="23" t="s">
        <v>29</v>
      </c>
      <c r="T14" s="24" t="s">
        <v>29</v>
      </c>
      <c r="U14" s="28" t="s">
        <v>29</v>
      </c>
      <c r="V14" s="25" t="s">
        <v>29</v>
      </c>
      <c r="W14" s="22" t="s">
        <v>29</v>
      </c>
    </row>
    <row r="15" spans="1:64" ht="42.75" x14ac:dyDescent="0.25">
      <c r="A15" s="73">
        <v>14</v>
      </c>
      <c r="B15" s="23" t="s">
        <v>38</v>
      </c>
      <c r="C15" s="19" t="s">
        <v>29</v>
      </c>
      <c r="D15" s="2" t="s">
        <v>204</v>
      </c>
      <c r="E15" s="2"/>
      <c r="F15" s="24">
        <v>42790</v>
      </c>
      <c r="G15" s="24">
        <v>42795</v>
      </c>
      <c r="H15" s="37">
        <f>NETWORKDAYS(Table25[[#This Row],[Start Date]],Table25[[#This Row],[Resolution Date]])</f>
        <v>4</v>
      </c>
      <c r="I15" s="25" t="b">
        <v>0</v>
      </c>
      <c r="J15" s="29" t="s">
        <v>25</v>
      </c>
      <c r="K15" s="35" t="s">
        <v>7</v>
      </c>
      <c r="L15" s="35" t="s">
        <v>13</v>
      </c>
      <c r="M15" s="29" t="s">
        <v>14</v>
      </c>
      <c r="N15" s="2" t="s">
        <v>207</v>
      </c>
      <c r="O15" s="19" t="s">
        <v>206</v>
      </c>
      <c r="P15" s="23">
        <f t="shared" si="0"/>
        <v>8</v>
      </c>
      <c r="Q15" s="19" t="s">
        <v>72</v>
      </c>
      <c r="R15" s="19" t="s">
        <v>256</v>
      </c>
      <c r="S15" s="23" t="s">
        <v>29</v>
      </c>
      <c r="T15" s="24" t="s">
        <v>29</v>
      </c>
      <c r="U15" s="28" t="s">
        <v>29</v>
      </c>
      <c r="V15" s="25" t="s">
        <v>29</v>
      </c>
      <c r="W15" s="22" t="s">
        <v>29</v>
      </c>
    </row>
    <row r="16" spans="1:64" ht="28.5" x14ac:dyDescent="0.25">
      <c r="A16" s="73">
        <v>15</v>
      </c>
      <c r="B16" s="23" t="s">
        <v>38</v>
      </c>
      <c r="C16" s="19" t="s">
        <v>29</v>
      </c>
      <c r="D16" s="2" t="s">
        <v>205</v>
      </c>
      <c r="E16" s="2"/>
      <c r="F16" s="24">
        <v>42794</v>
      </c>
      <c r="G16" s="24">
        <v>42794</v>
      </c>
      <c r="H16" s="37">
        <f>NETWORKDAYS(Table25[[#This Row],[Start Date]],Table25[[#This Row],[Resolution Date]])</f>
        <v>1</v>
      </c>
      <c r="I16" s="25" t="b">
        <v>0</v>
      </c>
      <c r="J16" s="29" t="s">
        <v>25</v>
      </c>
      <c r="K16" s="35" t="s">
        <v>7</v>
      </c>
      <c r="L16" s="35" t="s">
        <v>13</v>
      </c>
      <c r="M16" s="29" t="s">
        <v>14</v>
      </c>
      <c r="N16" s="2" t="s">
        <v>208</v>
      </c>
      <c r="O16" s="19" t="s">
        <v>206</v>
      </c>
      <c r="P16" s="23">
        <f t="shared" si="0"/>
        <v>9</v>
      </c>
      <c r="Q16" s="19" t="s">
        <v>72</v>
      </c>
      <c r="R16" s="19" t="s">
        <v>256</v>
      </c>
      <c r="S16" s="23" t="s">
        <v>29</v>
      </c>
      <c r="T16" s="24" t="s">
        <v>29</v>
      </c>
      <c r="U16" s="28" t="s">
        <v>29</v>
      </c>
      <c r="V16" s="25" t="s">
        <v>29</v>
      </c>
      <c r="W16" s="22" t="s">
        <v>29</v>
      </c>
    </row>
    <row r="17" spans="1:23" ht="30" x14ac:dyDescent="0.25">
      <c r="A17" s="73">
        <v>16</v>
      </c>
      <c r="B17" s="23" t="s">
        <v>37</v>
      </c>
      <c r="C17" s="19" t="s">
        <v>218</v>
      </c>
      <c r="D17" s="2" t="s">
        <v>217</v>
      </c>
      <c r="E17" s="2"/>
      <c r="F17" s="24">
        <v>42797</v>
      </c>
      <c r="G17" s="24">
        <v>42800</v>
      </c>
      <c r="H17" s="37">
        <f>NETWORKDAYS(Table25[[#This Row],[Start Date]],Table25[[#This Row],[Resolution Date]])</f>
        <v>2</v>
      </c>
      <c r="I17" s="25" t="b">
        <v>0</v>
      </c>
      <c r="J17" s="29" t="s">
        <v>25</v>
      </c>
      <c r="K17" s="35" t="s">
        <v>7</v>
      </c>
      <c r="L17" s="35" t="s">
        <v>13</v>
      </c>
      <c r="M17" s="29" t="s">
        <v>14</v>
      </c>
      <c r="N17" s="2" t="s">
        <v>219</v>
      </c>
      <c r="O17" s="19" t="s">
        <v>53</v>
      </c>
      <c r="P17" s="23">
        <f t="shared" si="0"/>
        <v>9</v>
      </c>
      <c r="Q17" s="19" t="s">
        <v>72</v>
      </c>
      <c r="R17" s="19" t="s">
        <v>256</v>
      </c>
      <c r="S17" s="23" t="s">
        <v>29</v>
      </c>
      <c r="T17" s="24" t="s">
        <v>29</v>
      </c>
      <c r="U17" s="28" t="s">
        <v>29</v>
      </c>
      <c r="V17" s="25" t="s">
        <v>29</v>
      </c>
      <c r="W17" s="22" t="s">
        <v>29</v>
      </c>
    </row>
    <row r="18" spans="1:23" ht="42.75" x14ac:dyDescent="0.25">
      <c r="A18" s="73">
        <v>17</v>
      </c>
      <c r="B18" s="23" t="s">
        <v>37</v>
      </c>
      <c r="C18" s="19" t="s">
        <v>220</v>
      </c>
      <c r="D18" s="2" t="s">
        <v>221</v>
      </c>
      <c r="E18" s="2"/>
      <c r="F18" s="24">
        <v>42801</v>
      </c>
      <c r="G18" s="24">
        <v>42802</v>
      </c>
      <c r="H18" s="37">
        <f>NETWORKDAYS(Table25[[#This Row],[Start Date]],Table25[[#This Row],[Resolution Date]])</f>
        <v>2</v>
      </c>
      <c r="I18" s="25" t="b">
        <v>0</v>
      </c>
      <c r="J18" s="29" t="s">
        <v>25</v>
      </c>
      <c r="K18" s="35" t="s">
        <v>7</v>
      </c>
      <c r="L18" s="35" t="s">
        <v>13</v>
      </c>
      <c r="M18" s="29" t="s">
        <v>14</v>
      </c>
      <c r="N18" s="2" t="s">
        <v>222</v>
      </c>
      <c r="O18" s="19" t="s">
        <v>53</v>
      </c>
      <c r="P18" s="23">
        <f t="shared" si="0"/>
        <v>10</v>
      </c>
      <c r="Q18" s="19" t="s">
        <v>72</v>
      </c>
      <c r="R18" s="19" t="s">
        <v>257</v>
      </c>
      <c r="S18" s="19">
        <v>39</v>
      </c>
      <c r="T18" s="24">
        <v>42802</v>
      </c>
      <c r="U18" s="28">
        <v>42817</v>
      </c>
      <c r="V18" s="25">
        <f>NETWORKDAYS(T18,U18)</f>
        <v>12</v>
      </c>
      <c r="W18" s="22" t="s">
        <v>29</v>
      </c>
    </row>
    <row r="19" spans="1:23" ht="57" x14ac:dyDescent="0.25">
      <c r="A19" s="73">
        <v>18</v>
      </c>
      <c r="B19" s="23" t="s">
        <v>37</v>
      </c>
      <c r="C19" s="19" t="s">
        <v>236</v>
      </c>
      <c r="D19" s="2" t="s">
        <v>235</v>
      </c>
      <c r="E19" s="2"/>
      <c r="F19" s="24">
        <v>42803</v>
      </c>
      <c r="G19" s="24">
        <v>42809</v>
      </c>
      <c r="H19" s="37">
        <f>NETWORKDAYS(Table25[[#This Row],[Start Date]],Table25[[#This Row],[Resolution Date]])</f>
        <v>5</v>
      </c>
      <c r="I19" s="25" t="b">
        <v>0</v>
      </c>
      <c r="J19" s="29" t="s">
        <v>25</v>
      </c>
      <c r="K19" s="35" t="s">
        <v>7</v>
      </c>
      <c r="L19" s="35" t="s">
        <v>13</v>
      </c>
      <c r="M19" s="29" t="s">
        <v>14</v>
      </c>
      <c r="N19" s="2" t="s">
        <v>239</v>
      </c>
      <c r="O19" s="19" t="s">
        <v>53</v>
      </c>
      <c r="P19" s="23">
        <f t="shared" si="0"/>
        <v>10</v>
      </c>
      <c r="Q19" s="19" t="s">
        <v>29</v>
      </c>
      <c r="R19" s="19" t="s">
        <v>256</v>
      </c>
      <c r="S19" s="19" t="s">
        <v>29</v>
      </c>
      <c r="T19" s="24" t="s">
        <v>29</v>
      </c>
      <c r="U19" s="28" t="s">
        <v>29</v>
      </c>
      <c r="V19" s="25" t="s">
        <v>29</v>
      </c>
      <c r="W19" s="22" t="s">
        <v>29</v>
      </c>
    </row>
    <row r="20" spans="1:23" ht="30" x14ac:dyDescent="0.25">
      <c r="A20" s="73">
        <v>19</v>
      </c>
      <c r="B20" s="23" t="s">
        <v>37</v>
      </c>
      <c r="C20" s="19" t="s">
        <v>229</v>
      </c>
      <c r="D20" s="2" t="s">
        <v>230</v>
      </c>
      <c r="E20" s="2"/>
      <c r="F20" s="24">
        <v>42809</v>
      </c>
      <c r="G20" s="24">
        <v>42816</v>
      </c>
      <c r="H20" s="37">
        <f>NETWORKDAYS(Table25[[#This Row],[Start Date]],Table25[[#This Row],[Resolution Date]])</f>
        <v>6</v>
      </c>
      <c r="I20" s="25" t="b">
        <v>0</v>
      </c>
      <c r="J20" s="29" t="s">
        <v>25</v>
      </c>
      <c r="K20" s="35" t="s">
        <v>7</v>
      </c>
      <c r="L20" s="35" t="s">
        <v>13</v>
      </c>
      <c r="M20" s="29" t="s">
        <v>14</v>
      </c>
      <c r="N20" s="2" t="s">
        <v>310</v>
      </c>
      <c r="O20" s="19" t="s">
        <v>56</v>
      </c>
      <c r="P20" s="23">
        <f t="shared" si="0"/>
        <v>11</v>
      </c>
      <c r="Q20" s="19" t="s">
        <v>29</v>
      </c>
      <c r="R20" s="19" t="s">
        <v>256</v>
      </c>
      <c r="S20" s="19" t="s">
        <v>29</v>
      </c>
      <c r="T20" s="24" t="s">
        <v>29</v>
      </c>
      <c r="U20" s="28" t="s">
        <v>29</v>
      </c>
      <c r="V20" s="25" t="s">
        <v>29</v>
      </c>
      <c r="W20" s="22" t="s">
        <v>29</v>
      </c>
    </row>
    <row r="21" spans="1:23" ht="30" x14ac:dyDescent="0.25">
      <c r="A21" s="73">
        <v>20</v>
      </c>
      <c r="B21" s="23" t="s">
        <v>37</v>
      </c>
      <c r="C21" s="19" t="s">
        <v>231</v>
      </c>
      <c r="D21" s="2" t="s">
        <v>232</v>
      </c>
      <c r="E21" s="2"/>
      <c r="F21" s="24">
        <v>42808</v>
      </c>
      <c r="G21" s="24">
        <v>42818</v>
      </c>
      <c r="H21" s="37">
        <f>NETWORKDAYS(Table25[[#This Row],[Start Date]],Table25[[#This Row],[Resolution Date]])</f>
        <v>9</v>
      </c>
      <c r="I21" s="25" t="b">
        <v>0</v>
      </c>
      <c r="J21" s="29" t="s">
        <v>25</v>
      </c>
      <c r="K21" s="35" t="s">
        <v>7</v>
      </c>
      <c r="L21" s="35" t="s">
        <v>24</v>
      </c>
      <c r="M21" s="29" t="s">
        <v>14</v>
      </c>
      <c r="N21" s="2" t="s">
        <v>272</v>
      </c>
      <c r="O21" s="19" t="s">
        <v>53</v>
      </c>
      <c r="P21" s="23">
        <f t="shared" si="0"/>
        <v>11</v>
      </c>
      <c r="Q21" s="19" t="s">
        <v>29</v>
      </c>
      <c r="R21" s="19" t="s">
        <v>256</v>
      </c>
      <c r="S21" s="19" t="s">
        <v>29</v>
      </c>
      <c r="T21" s="24" t="s">
        <v>29</v>
      </c>
      <c r="U21" s="28" t="s">
        <v>29</v>
      </c>
      <c r="V21" s="25" t="s">
        <v>29</v>
      </c>
      <c r="W21" s="22" t="s">
        <v>29</v>
      </c>
    </row>
    <row r="22" spans="1:23" ht="57" x14ac:dyDescent="0.25">
      <c r="A22" s="73">
        <v>21</v>
      </c>
      <c r="B22" s="23" t="s">
        <v>37</v>
      </c>
      <c r="C22" s="19" t="s">
        <v>234</v>
      </c>
      <c r="D22" s="2" t="s">
        <v>233</v>
      </c>
      <c r="E22" s="2"/>
      <c r="F22" s="24">
        <v>42808</v>
      </c>
      <c r="G22" s="24">
        <v>42818</v>
      </c>
      <c r="H22" s="37">
        <f>NETWORKDAYS(Table25[[#This Row],[Start Date]],Table25[[#This Row],[Resolution Date]])</f>
        <v>9</v>
      </c>
      <c r="I22" s="25" t="b">
        <v>0</v>
      </c>
      <c r="J22" s="29" t="s">
        <v>25</v>
      </c>
      <c r="K22" s="35" t="s">
        <v>7</v>
      </c>
      <c r="L22" s="35" t="s">
        <v>13</v>
      </c>
      <c r="M22" s="29" t="s">
        <v>14</v>
      </c>
      <c r="N22" s="4" t="s">
        <v>277</v>
      </c>
      <c r="O22" s="19" t="s">
        <v>53</v>
      </c>
      <c r="P22" s="23">
        <f t="shared" si="0"/>
        <v>11</v>
      </c>
      <c r="Q22" s="19" t="s">
        <v>29</v>
      </c>
      <c r="R22" s="19" t="s">
        <v>257</v>
      </c>
      <c r="S22" s="19">
        <v>41</v>
      </c>
      <c r="T22" s="28">
        <v>42818</v>
      </c>
      <c r="U22" s="28"/>
      <c r="V22" s="25"/>
      <c r="W22" s="22" t="s">
        <v>29</v>
      </c>
    </row>
    <row r="23" spans="1:23" x14ac:dyDescent="0.25">
      <c r="A23" s="73">
        <v>22</v>
      </c>
      <c r="B23" s="23" t="s">
        <v>38</v>
      </c>
      <c r="C23" s="19" t="s">
        <v>29</v>
      </c>
      <c r="D23" s="2" t="s">
        <v>253</v>
      </c>
      <c r="E23" s="2"/>
      <c r="F23" s="24">
        <v>42810</v>
      </c>
      <c r="G23" s="24">
        <v>42811</v>
      </c>
      <c r="H23" s="37">
        <f>NETWORKDAYS(Table25[[#This Row],[Start Date]],Table25[[#This Row],[Resolution Date]])</f>
        <v>2</v>
      </c>
      <c r="I23" s="25" t="b">
        <v>0</v>
      </c>
      <c r="J23" s="29" t="s">
        <v>25</v>
      </c>
      <c r="K23" s="35" t="s">
        <v>7</v>
      </c>
      <c r="L23" s="35" t="s">
        <v>13</v>
      </c>
      <c r="M23" s="29" t="s">
        <v>14</v>
      </c>
      <c r="N23" s="2" t="s">
        <v>251</v>
      </c>
      <c r="O23" s="19" t="s">
        <v>51</v>
      </c>
      <c r="P23" s="23">
        <f t="shared" si="0"/>
        <v>11</v>
      </c>
      <c r="Q23" s="19" t="s">
        <v>29</v>
      </c>
      <c r="R23" s="19" t="s">
        <v>256</v>
      </c>
      <c r="S23" s="19" t="s">
        <v>29</v>
      </c>
      <c r="T23" s="24" t="s">
        <v>29</v>
      </c>
      <c r="U23" s="28" t="s">
        <v>29</v>
      </c>
      <c r="V23" s="25" t="s">
        <v>29</v>
      </c>
      <c r="W23" s="22" t="s">
        <v>29</v>
      </c>
    </row>
    <row r="24" spans="1:23" ht="57" x14ac:dyDescent="0.25">
      <c r="A24" s="73">
        <v>23</v>
      </c>
      <c r="B24" s="23" t="s">
        <v>37</v>
      </c>
      <c r="C24" s="19" t="s">
        <v>250</v>
      </c>
      <c r="D24" s="2" t="s">
        <v>262</v>
      </c>
      <c r="E24" s="2"/>
      <c r="F24" s="24">
        <v>42814</v>
      </c>
      <c r="G24" s="24">
        <v>42818</v>
      </c>
      <c r="H24" s="37">
        <f>NETWORKDAYS(Table25[[#This Row],[Start Date]],Table25[[#This Row],[Resolution Date]])</f>
        <v>5</v>
      </c>
      <c r="I24" s="25" t="b">
        <v>0</v>
      </c>
      <c r="J24" s="29" t="s">
        <v>25</v>
      </c>
      <c r="K24" s="35" t="s">
        <v>7</v>
      </c>
      <c r="L24" s="35" t="s">
        <v>13</v>
      </c>
      <c r="M24" s="29" t="s">
        <v>14</v>
      </c>
      <c r="N24" s="2" t="s">
        <v>277</v>
      </c>
      <c r="O24" s="19" t="s">
        <v>53</v>
      </c>
      <c r="P24" s="23">
        <f t="shared" si="0"/>
        <v>12</v>
      </c>
      <c r="Q24" s="19" t="s">
        <v>29</v>
      </c>
      <c r="R24" s="19" t="s">
        <v>256</v>
      </c>
      <c r="S24" s="19" t="s">
        <v>29</v>
      </c>
      <c r="T24" s="24" t="s">
        <v>29</v>
      </c>
      <c r="U24" s="28" t="s">
        <v>29</v>
      </c>
      <c r="V24" s="25" t="s">
        <v>29</v>
      </c>
      <c r="W24" s="22" t="s">
        <v>29</v>
      </c>
    </row>
    <row r="25" spans="1:23" ht="42.75" x14ac:dyDescent="0.25">
      <c r="A25" s="73">
        <v>24</v>
      </c>
      <c r="B25" s="23" t="s">
        <v>37</v>
      </c>
      <c r="C25" s="19" t="s">
        <v>265</v>
      </c>
      <c r="D25" s="10" t="s">
        <v>266</v>
      </c>
      <c r="E25" s="10"/>
      <c r="F25" s="24">
        <v>42817</v>
      </c>
      <c r="G25" s="24">
        <v>42817</v>
      </c>
      <c r="H25" s="37">
        <f>NETWORKDAYS(Table25[[#This Row],[Start Date]],Table25[[#This Row],[Resolution Date]])</f>
        <v>1</v>
      </c>
      <c r="I25" s="45" t="b">
        <v>0</v>
      </c>
      <c r="J25" s="46" t="s">
        <v>25</v>
      </c>
      <c r="K25" s="47" t="s">
        <v>7</v>
      </c>
      <c r="L25" s="47" t="s">
        <v>24</v>
      </c>
      <c r="M25" s="46" t="s">
        <v>14</v>
      </c>
      <c r="N25" s="2" t="s">
        <v>267</v>
      </c>
      <c r="O25" s="19" t="s">
        <v>53</v>
      </c>
      <c r="P25" s="23">
        <f t="shared" si="0"/>
        <v>12</v>
      </c>
      <c r="Q25" s="19" t="s">
        <v>29</v>
      </c>
      <c r="R25" s="19" t="s">
        <v>257</v>
      </c>
      <c r="S25" s="19">
        <v>40</v>
      </c>
      <c r="T25" s="28">
        <v>42818</v>
      </c>
      <c r="U25" s="28">
        <v>42821</v>
      </c>
      <c r="V25" s="25">
        <f>NETWORKDAYS(T25,U25)</f>
        <v>2</v>
      </c>
      <c r="W25" s="22" t="s">
        <v>29</v>
      </c>
    </row>
    <row r="26" spans="1:23" ht="42.75" x14ac:dyDescent="0.25">
      <c r="A26" s="73">
        <v>25</v>
      </c>
      <c r="B26" s="23" t="s">
        <v>37</v>
      </c>
      <c r="C26" s="19" t="s">
        <v>269</v>
      </c>
      <c r="D26" s="2" t="s">
        <v>268</v>
      </c>
      <c r="E26" s="2"/>
      <c r="F26" s="24">
        <v>42818</v>
      </c>
      <c r="G26" s="24">
        <v>42836</v>
      </c>
      <c r="H26" s="37">
        <f>NETWORKDAYS(Table25[[#This Row],[Start Date]],Table25[[#This Row],[Resolution Date]])</f>
        <v>13</v>
      </c>
      <c r="I26" s="25" t="b">
        <v>0</v>
      </c>
      <c r="J26" s="29" t="s">
        <v>25</v>
      </c>
      <c r="K26" s="35" t="s">
        <v>7</v>
      </c>
      <c r="L26" s="35" t="s">
        <v>24</v>
      </c>
      <c r="M26" s="46" t="s">
        <v>14</v>
      </c>
      <c r="N26" s="2" t="s">
        <v>292</v>
      </c>
      <c r="O26" s="19" t="s">
        <v>53</v>
      </c>
      <c r="P26" s="23">
        <f t="shared" si="0"/>
        <v>12</v>
      </c>
      <c r="Q26" s="19" t="s">
        <v>29</v>
      </c>
      <c r="R26" s="19" t="s">
        <v>257</v>
      </c>
      <c r="S26" s="19">
        <v>44</v>
      </c>
      <c r="T26" s="28">
        <v>42836</v>
      </c>
      <c r="U26" s="28">
        <v>42836</v>
      </c>
      <c r="V26" s="25">
        <f>NETWORKDAYS(T26,U26)</f>
        <v>1</v>
      </c>
      <c r="W26" s="22" t="s">
        <v>29</v>
      </c>
    </row>
    <row r="27" spans="1:23" ht="71.25" x14ac:dyDescent="0.25">
      <c r="A27" s="73">
        <v>26</v>
      </c>
      <c r="B27" s="23" t="s">
        <v>37</v>
      </c>
      <c r="C27" s="19" t="s">
        <v>271</v>
      </c>
      <c r="D27" s="2" t="s">
        <v>270</v>
      </c>
      <c r="E27" s="2"/>
      <c r="F27" s="24">
        <v>42819</v>
      </c>
      <c r="G27" s="24">
        <v>42825</v>
      </c>
      <c r="H27" s="37">
        <f>NETWORKDAYS(Table25[[#This Row],[Start Date]],Table25[[#This Row],[Resolution Date]])</f>
        <v>5</v>
      </c>
      <c r="I27" s="25" t="b">
        <v>0</v>
      </c>
      <c r="J27" s="29" t="s">
        <v>25</v>
      </c>
      <c r="K27" s="35" t="s">
        <v>7</v>
      </c>
      <c r="L27" s="35" t="s">
        <v>24</v>
      </c>
      <c r="M27" s="29" t="s">
        <v>14</v>
      </c>
      <c r="N27" s="2" t="s">
        <v>273</v>
      </c>
      <c r="O27" s="19" t="s">
        <v>56</v>
      </c>
      <c r="P27" s="23">
        <f t="shared" si="0"/>
        <v>12</v>
      </c>
      <c r="Q27" s="19" t="s">
        <v>29</v>
      </c>
      <c r="R27" s="19" t="s">
        <v>256</v>
      </c>
      <c r="S27" s="19" t="s">
        <v>29</v>
      </c>
      <c r="T27" s="30" t="s">
        <v>29</v>
      </c>
      <c r="U27" s="48" t="s">
        <v>29</v>
      </c>
      <c r="V27" s="25" t="s">
        <v>29</v>
      </c>
      <c r="W27" s="22" t="s">
        <v>29</v>
      </c>
    </row>
    <row r="28" spans="1:23" x14ac:dyDescent="0.25">
      <c r="A28" s="73">
        <v>27</v>
      </c>
      <c r="B28" s="23" t="s">
        <v>38</v>
      </c>
      <c r="C28" s="19" t="s">
        <v>29</v>
      </c>
      <c r="D28" s="10" t="s">
        <v>275</v>
      </c>
      <c r="E28" s="10"/>
      <c r="F28" s="49">
        <v>42817</v>
      </c>
      <c r="G28" s="49">
        <v>42818</v>
      </c>
      <c r="H28" s="37">
        <f>NETWORKDAYS(Table25[[#This Row],[Start Date]],Table25[[#This Row],[Resolution Date]])</f>
        <v>2</v>
      </c>
      <c r="I28" s="45" t="b">
        <v>0</v>
      </c>
      <c r="J28" s="46" t="s">
        <v>25</v>
      </c>
      <c r="K28" s="47" t="s">
        <v>7</v>
      </c>
      <c r="L28" s="47" t="s">
        <v>13</v>
      </c>
      <c r="M28" s="46" t="s">
        <v>14</v>
      </c>
      <c r="N28" s="10" t="s">
        <v>276</v>
      </c>
      <c r="O28" s="19" t="s">
        <v>51</v>
      </c>
      <c r="P28" s="23">
        <f t="shared" si="0"/>
        <v>12</v>
      </c>
      <c r="Q28" s="19" t="s">
        <v>29</v>
      </c>
      <c r="R28" s="19" t="s">
        <v>256</v>
      </c>
      <c r="S28" s="19" t="s">
        <v>29</v>
      </c>
      <c r="T28" s="30" t="s">
        <v>29</v>
      </c>
      <c r="U28" s="48" t="s">
        <v>29</v>
      </c>
      <c r="V28" s="25" t="s">
        <v>29</v>
      </c>
      <c r="W28" s="22" t="s">
        <v>29</v>
      </c>
    </row>
    <row r="29" spans="1:23" ht="29.25" customHeight="1" x14ac:dyDescent="0.25">
      <c r="A29" s="73">
        <v>28</v>
      </c>
      <c r="B29" s="23" t="s">
        <v>37</v>
      </c>
      <c r="C29" s="19" t="s">
        <v>279</v>
      </c>
      <c r="D29" s="10" t="s">
        <v>278</v>
      </c>
      <c r="E29" s="10"/>
      <c r="F29" s="49">
        <v>42826</v>
      </c>
      <c r="G29" s="49">
        <v>42831</v>
      </c>
      <c r="H29" s="37">
        <f>NETWORKDAYS(Table25[[#This Row],[Start Date]],Table25[[#This Row],[Resolution Date]])</f>
        <v>4</v>
      </c>
      <c r="I29" s="45" t="b">
        <v>0</v>
      </c>
      <c r="J29" s="46" t="s">
        <v>25</v>
      </c>
      <c r="K29" s="47" t="s">
        <v>7</v>
      </c>
      <c r="L29" s="47" t="s">
        <v>13</v>
      </c>
      <c r="M29" s="46" t="s">
        <v>14</v>
      </c>
      <c r="N29" s="2" t="s">
        <v>293</v>
      </c>
      <c r="O29" s="19" t="s">
        <v>53</v>
      </c>
      <c r="P29" s="23">
        <f t="shared" si="0"/>
        <v>13</v>
      </c>
      <c r="Q29" s="19" t="s">
        <v>29</v>
      </c>
      <c r="R29" s="19" t="s">
        <v>256</v>
      </c>
      <c r="S29" s="19" t="s">
        <v>29</v>
      </c>
      <c r="T29" s="30" t="s">
        <v>29</v>
      </c>
      <c r="U29" s="48" t="s">
        <v>29</v>
      </c>
      <c r="V29" s="25" t="s">
        <v>29</v>
      </c>
      <c r="W29" s="22" t="s">
        <v>29</v>
      </c>
    </row>
    <row r="30" spans="1:23" ht="30" x14ac:dyDescent="0.25">
      <c r="A30" s="73">
        <v>29</v>
      </c>
      <c r="B30" s="23" t="s">
        <v>37</v>
      </c>
      <c r="C30" s="19" t="s">
        <v>283</v>
      </c>
      <c r="D30" s="10" t="s">
        <v>286</v>
      </c>
      <c r="E30" s="10"/>
      <c r="F30" s="49">
        <v>42832</v>
      </c>
      <c r="G30" s="49">
        <v>42835</v>
      </c>
      <c r="H30" s="37">
        <f>NETWORKDAYS(Table25[[#This Row],[Start Date]],Table25[[#This Row],[Resolution Date]])</f>
        <v>2</v>
      </c>
      <c r="I30" s="45" t="b">
        <v>0</v>
      </c>
      <c r="J30" s="46" t="s">
        <v>25</v>
      </c>
      <c r="K30" s="47" t="s">
        <v>7</v>
      </c>
      <c r="L30" s="47" t="s">
        <v>24</v>
      </c>
      <c r="M30" s="46" t="s">
        <v>14</v>
      </c>
      <c r="N30" s="2" t="s">
        <v>294</v>
      </c>
      <c r="O30" s="19" t="s">
        <v>53</v>
      </c>
      <c r="P30" s="23">
        <f t="shared" si="0"/>
        <v>14</v>
      </c>
      <c r="Q30" s="19" t="s">
        <v>29</v>
      </c>
      <c r="R30" s="19" t="s">
        <v>256</v>
      </c>
      <c r="S30" s="19" t="s">
        <v>29</v>
      </c>
      <c r="T30" s="30" t="s">
        <v>29</v>
      </c>
      <c r="U30" s="48" t="s">
        <v>29</v>
      </c>
      <c r="V30" s="25" t="s">
        <v>29</v>
      </c>
      <c r="W30" s="22" t="s">
        <v>29</v>
      </c>
    </row>
    <row r="31" spans="1:23" ht="71.25" x14ac:dyDescent="0.25">
      <c r="A31" s="73">
        <v>30</v>
      </c>
      <c r="B31" s="23" t="s">
        <v>37</v>
      </c>
      <c r="C31" s="19" t="s">
        <v>284</v>
      </c>
      <c r="D31" s="10" t="s">
        <v>285</v>
      </c>
      <c r="E31" s="10"/>
      <c r="F31" s="49">
        <v>42832</v>
      </c>
      <c r="G31" s="49">
        <v>42832</v>
      </c>
      <c r="H31" s="37">
        <f>NETWORKDAYS(Table25[[#This Row],[Start Date]],Table25[[#This Row],[Resolution Date]])</f>
        <v>1</v>
      </c>
      <c r="I31" s="45" t="b">
        <v>0</v>
      </c>
      <c r="J31" s="46" t="s">
        <v>25</v>
      </c>
      <c r="K31" s="47" t="s">
        <v>7</v>
      </c>
      <c r="L31" s="47" t="s">
        <v>13</v>
      </c>
      <c r="M31" s="46" t="s">
        <v>14</v>
      </c>
      <c r="N31" s="2" t="s">
        <v>295</v>
      </c>
      <c r="O31" s="19" t="s">
        <v>53</v>
      </c>
      <c r="P31" s="23">
        <f t="shared" si="0"/>
        <v>14</v>
      </c>
      <c r="Q31" s="19" t="s">
        <v>29</v>
      </c>
      <c r="R31" s="19" t="s">
        <v>256</v>
      </c>
      <c r="S31" s="19" t="s">
        <v>29</v>
      </c>
      <c r="T31" s="30" t="s">
        <v>29</v>
      </c>
      <c r="U31" s="48" t="s">
        <v>29</v>
      </c>
      <c r="V31" s="25" t="s">
        <v>29</v>
      </c>
      <c r="W31" s="22" t="s">
        <v>29</v>
      </c>
    </row>
    <row r="32" spans="1:23" ht="71.25" x14ac:dyDescent="0.25">
      <c r="A32" s="73">
        <v>31</v>
      </c>
      <c r="B32" s="23" t="s">
        <v>38</v>
      </c>
      <c r="C32" s="19" t="s">
        <v>29</v>
      </c>
      <c r="D32" s="10" t="s">
        <v>302</v>
      </c>
      <c r="E32" s="10"/>
      <c r="F32" s="49">
        <v>42844</v>
      </c>
      <c r="G32" s="49">
        <v>42844</v>
      </c>
      <c r="H32" s="37">
        <f>NETWORKDAYS(Table25[[#This Row],[Start Date]],Table25[[#This Row],[Resolution Date]])</f>
        <v>1</v>
      </c>
      <c r="I32" s="45" t="b">
        <v>0</v>
      </c>
      <c r="J32" s="46" t="s">
        <v>25</v>
      </c>
      <c r="K32" s="47" t="s">
        <v>7</v>
      </c>
      <c r="L32" s="47" t="s">
        <v>13</v>
      </c>
      <c r="M32" s="46" t="s">
        <v>14</v>
      </c>
      <c r="N32" s="2" t="s">
        <v>303</v>
      </c>
      <c r="O32" s="19" t="s">
        <v>224</v>
      </c>
      <c r="P32" s="23">
        <f t="shared" si="0"/>
        <v>16</v>
      </c>
      <c r="Q32" s="19" t="s">
        <v>29</v>
      </c>
      <c r="R32" s="19" t="s">
        <v>256</v>
      </c>
      <c r="S32" s="19" t="s">
        <v>29</v>
      </c>
      <c r="T32" s="30" t="s">
        <v>29</v>
      </c>
      <c r="U32" s="48" t="s">
        <v>29</v>
      </c>
      <c r="V32" s="25" t="s">
        <v>29</v>
      </c>
      <c r="W32" s="22" t="s">
        <v>29</v>
      </c>
    </row>
    <row r="33" spans="1:23" ht="42.75" x14ac:dyDescent="0.25">
      <c r="A33" s="73">
        <v>32</v>
      </c>
      <c r="B33" s="23" t="s">
        <v>38</v>
      </c>
      <c r="C33" s="19" t="s">
        <v>29</v>
      </c>
      <c r="D33" s="10" t="s">
        <v>304</v>
      </c>
      <c r="E33" s="10"/>
      <c r="F33" s="49">
        <v>42844</v>
      </c>
      <c r="G33" s="49">
        <v>42844</v>
      </c>
      <c r="H33" s="37">
        <f>NETWORKDAYS(Table25[[#This Row],[Start Date]],Table25[[#This Row],[Resolution Date]])</f>
        <v>1</v>
      </c>
      <c r="I33" s="45" t="b">
        <v>0</v>
      </c>
      <c r="J33" s="46" t="s">
        <v>25</v>
      </c>
      <c r="K33" s="47" t="s">
        <v>7</v>
      </c>
      <c r="L33" s="47" t="s">
        <v>13</v>
      </c>
      <c r="M33" s="46" t="s">
        <v>14</v>
      </c>
      <c r="N33" s="10" t="s">
        <v>305</v>
      </c>
      <c r="O33" s="19" t="s">
        <v>51</v>
      </c>
      <c r="P33" s="23">
        <f t="shared" si="0"/>
        <v>16</v>
      </c>
      <c r="Q33" s="19" t="s">
        <v>29</v>
      </c>
      <c r="R33" s="19" t="s">
        <v>256</v>
      </c>
      <c r="S33" s="19" t="s">
        <v>29</v>
      </c>
      <c r="T33" s="30" t="s">
        <v>29</v>
      </c>
      <c r="U33" s="48" t="s">
        <v>29</v>
      </c>
      <c r="V33" s="25" t="s">
        <v>29</v>
      </c>
      <c r="W33" s="22" t="s">
        <v>29</v>
      </c>
    </row>
    <row r="34" spans="1:23" ht="42.75" x14ac:dyDescent="0.25">
      <c r="A34" s="73">
        <v>33</v>
      </c>
      <c r="B34" s="23" t="s">
        <v>37</v>
      </c>
      <c r="C34" s="19" t="s">
        <v>309</v>
      </c>
      <c r="D34" s="10" t="s">
        <v>307</v>
      </c>
      <c r="E34" s="10"/>
      <c r="F34" s="49">
        <v>42849</v>
      </c>
      <c r="G34" s="49">
        <v>42850</v>
      </c>
      <c r="H34" s="37">
        <f>NETWORKDAYS(Table25[[#This Row],[Start Date]],Table25[[#This Row],[Resolution Date]])</f>
        <v>2</v>
      </c>
      <c r="I34" s="45" t="b">
        <v>0</v>
      </c>
      <c r="J34" s="46" t="s">
        <v>25</v>
      </c>
      <c r="K34" s="47" t="s">
        <v>7</v>
      </c>
      <c r="L34" s="47" t="s">
        <v>24</v>
      </c>
      <c r="M34" s="46" t="s">
        <v>14</v>
      </c>
      <c r="N34" s="10" t="s">
        <v>308</v>
      </c>
      <c r="O34" s="19" t="s">
        <v>53</v>
      </c>
      <c r="P34" s="23">
        <f t="shared" si="0"/>
        <v>17</v>
      </c>
      <c r="Q34" s="19" t="s">
        <v>29</v>
      </c>
      <c r="R34" s="19" t="s">
        <v>256</v>
      </c>
      <c r="S34" s="19" t="s">
        <v>29</v>
      </c>
      <c r="T34" s="30" t="s">
        <v>29</v>
      </c>
      <c r="U34" s="48" t="s">
        <v>29</v>
      </c>
      <c r="V34" s="25" t="s">
        <v>29</v>
      </c>
      <c r="W34" s="22" t="s">
        <v>29</v>
      </c>
    </row>
    <row r="35" spans="1:23" ht="42.75" x14ac:dyDescent="0.25">
      <c r="A35" s="73">
        <v>34</v>
      </c>
      <c r="B35" s="23" t="s">
        <v>37</v>
      </c>
      <c r="C35" s="19" t="s">
        <v>317</v>
      </c>
      <c r="D35" s="11" t="s">
        <v>316</v>
      </c>
      <c r="E35" s="11"/>
      <c r="F35" s="50">
        <v>42853</v>
      </c>
      <c r="G35" s="50">
        <v>42858</v>
      </c>
      <c r="H35" s="37">
        <f>NETWORKDAYS(Table25[[#This Row],[Start Date]],Table25[[#This Row],[Resolution Date]])</f>
        <v>4</v>
      </c>
      <c r="I35" s="51" t="b">
        <v>0</v>
      </c>
      <c r="J35" s="52" t="s">
        <v>25</v>
      </c>
      <c r="K35" s="53" t="s">
        <v>7</v>
      </c>
      <c r="L35" s="53" t="s">
        <v>13</v>
      </c>
      <c r="M35" s="52" t="s">
        <v>14</v>
      </c>
      <c r="N35" s="11" t="s">
        <v>319</v>
      </c>
      <c r="O35" s="19" t="s">
        <v>78</v>
      </c>
      <c r="P35" s="23">
        <f t="shared" si="0"/>
        <v>17</v>
      </c>
      <c r="Q35" s="19" t="s">
        <v>29</v>
      </c>
      <c r="R35" s="19" t="s">
        <v>256</v>
      </c>
      <c r="S35" s="19" t="s">
        <v>29</v>
      </c>
      <c r="T35" s="30" t="s">
        <v>29</v>
      </c>
      <c r="U35" s="48" t="s">
        <v>29</v>
      </c>
      <c r="V35" s="25" t="s">
        <v>29</v>
      </c>
      <c r="W35" s="22" t="s">
        <v>29</v>
      </c>
    </row>
    <row r="36" spans="1:23" ht="42.75" x14ac:dyDescent="0.25">
      <c r="A36" s="73">
        <v>35</v>
      </c>
      <c r="B36" s="23" t="s">
        <v>37</v>
      </c>
      <c r="C36" s="19" t="s">
        <v>323</v>
      </c>
      <c r="D36" s="2" t="s">
        <v>322</v>
      </c>
      <c r="E36" s="2"/>
      <c r="F36" s="50">
        <v>42860</v>
      </c>
      <c r="G36" s="50">
        <v>42863</v>
      </c>
      <c r="H36" s="37">
        <f>NETWORKDAYS(Table25[[#This Row],[Start Date]],Table25[[#This Row],[Resolution Date]])</f>
        <v>2</v>
      </c>
      <c r="I36" s="51" t="b">
        <v>0</v>
      </c>
      <c r="J36" s="52" t="s">
        <v>25</v>
      </c>
      <c r="K36" s="53" t="s">
        <v>7</v>
      </c>
      <c r="L36" s="53" t="s">
        <v>13</v>
      </c>
      <c r="M36" s="52" t="s">
        <v>14</v>
      </c>
      <c r="N36" s="2" t="s">
        <v>324</v>
      </c>
      <c r="O36" s="19" t="s">
        <v>53</v>
      </c>
      <c r="P36" s="23">
        <f t="shared" si="0"/>
        <v>18</v>
      </c>
      <c r="Q36" s="19" t="s">
        <v>29</v>
      </c>
      <c r="R36" s="19" t="s">
        <v>256</v>
      </c>
      <c r="S36" s="19" t="s">
        <v>29</v>
      </c>
      <c r="T36" s="30" t="s">
        <v>29</v>
      </c>
      <c r="U36" s="48" t="s">
        <v>29</v>
      </c>
      <c r="V36" s="25" t="s">
        <v>29</v>
      </c>
      <c r="W36" s="22" t="s">
        <v>29</v>
      </c>
    </row>
    <row r="37" spans="1:23" ht="42.75" x14ac:dyDescent="0.25">
      <c r="A37" s="73">
        <v>36</v>
      </c>
      <c r="B37" s="23" t="s">
        <v>37</v>
      </c>
      <c r="C37" s="19" t="s">
        <v>325</v>
      </c>
      <c r="D37" s="2" t="s">
        <v>326</v>
      </c>
      <c r="E37" s="2"/>
      <c r="F37" s="50">
        <v>42863</v>
      </c>
      <c r="G37" s="50">
        <v>42863</v>
      </c>
      <c r="H37" s="37">
        <f>NETWORKDAYS(Table25[[#This Row],[Start Date]],Table25[[#This Row],[Resolution Date]])</f>
        <v>1</v>
      </c>
      <c r="I37" s="51" t="b">
        <v>0</v>
      </c>
      <c r="J37" s="52" t="s">
        <v>25</v>
      </c>
      <c r="K37" s="53" t="s">
        <v>7</v>
      </c>
      <c r="L37" s="53" t="s">
        <v>24</v>
      </c>
      <c r="M37" s="52" t="s">
        <v>14</v>
      </c>
      <c r="N37" s="2" t="s">
        <v>324</v>
      </c>
      <c r="O37" s="19" t="s">
        <v>53</v>
      </c>
      <c r="P37" s="23">
        <f t="shared" si="0"/>
        <v>19</v>
      </c>
      <c r="Q37" s="19" t="s">
        <v>29</v>
      </c>
      <c r="R37" s="19" t="s">
        <v>256</v>
      </c>
      <c r="S37" s="19" t="s">
        <v>29</v>
      </c>
      <c r="T37" s="30" t="s">
        <v>29</v>
      </c>
      <c r="U37" s="48" t="s">
        <v>29</v>
      </c>
      <c r="V37" s="25" t="s">
        <v>29</v>
      </c>
      <c r="W37" s="22" t="s">
        <v>29</v>
      </c>
    </row>
    <row r="38" spans="1:23" ht="57" x14ac:dyDescent="0.25">
      <c r="A38" s="73">
        <v>37</v>
      </c>
      <c r="B38" s="23" t="s">
        <v>37</v>
      </c>
      <c r="C38" s="19" t="s">
        <v>328</v>
      </c>
      <c r="D38" s="2" t="s">
        <v>327</v>
      </c>
      <c r="E38" s="2"/>
      <c r="F38" s="50">
        <v>42863</v>
      </c>
      <c r="G38" s="50">
        <v>42887</v>
      </c>
      <c r="H38" s="37">
        <f>NETWORKDAYS(Table25[[#This Row],[Start Date]],Table25[[#This Row],[Resolution Date]])</f>
        <v>19</v>
      </c>
      <c r="I38" s="51" t="b">
        <v>0</v>
      </c>
      <c r="J38" s="52" t="s">
        <v>25</v>
      </c>
      <c r="K38" s="53" t="s">
        <v>7</v>
      </c>
      <c r="L38" s="53" t="s">
        <v>13</v>
      </c>
      <c r="M38" s="52" t="s">
        <v>14</v>
      </c>
      <c r="N38" s="2" t="s">
        <v>374</v>
      </c>
      <c r="O38" s="19" t="s">
        <v>53</v>
      </c>
      <c r="P38" s="23">
        <f t="shared" si="0"/>
        <v>19</v>
      </c>
      <c r="Q38" s="19" t="s">
        <v>29</v>
      </c>
      <c r="R38" s="19" t="s">
        <v>256</v>
      </c>
      <c r="S38" s="19" t="s">
        <v>29</v>
      </c>
      <c r="T38" s="30" t="s">
        <v>29</v>
      </c>
      <c r="U38" s="48" t="s">
        <v>29</v>
      </c>
      <c r="V38" s="25" t="s">
        <v>29</v>
      </c>
      <c r="W38" s="22" t="s">
        <v>29</v>
      </c>
    </row>
    <row r="39" spans="1:23" ht="42.75" x14ac:dyDescent="0.25">
      <c r="A39" s="73">
        <v>38</v>
      </c>
      <c r="B39" s="23" t="s">
        <v>37</v>
      </c>
      <c r="C39" s="19" t="s">
        <v>330</v>
      </c>
      <c r="D39" s="2" t="s">
        <v>329</v>
      </c>
      <c r="E39" s="2"/>
      <c r="F39" s="50">
        <v>42864</v>
      </c>
      <c r="G39" s="50">
        <v>42865</v>
      </c>
      <c r="H39" s="37">
        <f>NETWORKDAYS(Table25[[#This Row],[Start Date]],Table25[[#This Row],[Resolution Date]])</f>
        <v>2</v>
      </c>
      <c r="I39" s="51" t="b">
        <v>0</v>
      </c>
      <c r="J39" s="52" t="s">
        <v>25</v>
      </c>
      <c r="K39" s="53" t="s">
        <v>7</v>
      </c>
      <c r="L39" s="53" t="s">
        <v>13</v>
      </c>
      <c r="M39" s="52" t="s">
        <v>14</v>
      </c>
      <c r="N39" s="2" t="s">
        <v>331</v>
      </c>
      <c r="O39" s="19" t="s">
        <v>53</v>
      </c>
      <c r="P39" s="23">
        <f t="shared" si="0"/>
        <v>19</v>
      </c>
      <c r="Q39" s="19" t="s">
        <v>29</v>
      </c>
      <c r="R39" s="19" t="s">
        <v>257</v>
      </c>
      <c r="S39" s="19">
        <v>49</v>
      </c>
      <c r="T39" s="50">
        <v>42864</v>
      </c>
      <c r="U39" s="50">
        <v>42865</v>
      </c>
      <c r="V39" s="25">
        <f>NETWORKDAYS(T39,U39)</f>
        <v>2</v>
      </c>
      <c r="W39" s="22" t="s">
        <v>29</v>
      </c>
    </row>
    <row r="40" spans="1:23" ht="48.6" customHeight="1" x14ac:dyDescent="0.25">
      <c r="A40" s="73">
        <v>39</v>
      </c>
      <c r="B40" s="23" t="s">
        <v>37</v>
      </c>
      <c r="C40" s="19" t="s">
        <v>332</v>
      </c>
      <c r="D40" s="2" t="s">
        <v>333</v>
      </c>
      <c r="E40" s="2"/>
      <c r="F40" s="50">
        <v>42867</v>
      </c>
      <c r="G40" s="50">
        <v>42871</v>
      </c>
      <c r="H40" s="37">
        <f>NETWORKDAYS(Table25[[#This Row],[Start Date]],Table25[[#This Row],[Resolution Date]])</f>
        <v>3</v>
      </c>
      <c r="I40" s="51" t="b">
        <v>0</v>
      </c>
      <c r="J40" s="52" t="s">
        <v>25</v>
      </c>
      <c r="K40" s="53" t="s">
        <v>7</v>
      </c>
      <c r="L40" s="53" t="s">
        <v>24</v>
      </c>
      <c r="M40" s="52" t="s">
        <v>14</v>
      </c>
      <c r="N40" s="2" t="s">
        <v>337</v>
      </c>
      <c r="O40" s="19" t="s">
        <v>78</v>
      </c>
      <c r="P40" s="23">
        <f t="shared" si="0"/>
        <v>19</v>
      </c>
      <c r="Q40" s="19" t="s">
        <v>29</v>
      </c>
      <c r="R40" s="19" t="s">
        <v>256</v>
      </c>
      <c r="S40" s="19" t="s">
        <v>29</v>
      </c>
      <c r="T40" s="30" t="s">
        <v>29</v>
      </c>
      <c r="U40" s="48" t="s">
        <v>29</v>
      </c>
      <c r="V40" s="25" t="s">
        <v>29</v>
      </c>
      <c r="W40" s="22" t="s">
        <v>29</v>
      </c>
    </row>
    <row r="41" spans="1:23" ht="30" x14ac:dyDescent="0.25">
      <c r="A41" s="73">
        <v>40</v>
      </c>
      <c r="B41" s="23" t="s">
        <v>37</v>
      </c>
      <c r="C41" s="19" t="s">
        <v>335</v>
      </c>
      <c r="D41" s="2" t="s">
        <v>334</v>
      </c>
      <c r="E41" s="2"/>
      <c r="F41" s="50">
        <v>42867</v>
      </c>
      <c r="G41" s="54">
        <v>42873</v>
      </c>
      <c r="H41" s="37">
        <f>NETWORKDAYS(Table25[[#This Row],[Start Date]],Table25[[#This Row],[Resolution Date]])</f>
        <v>5</v>
      </c>
      <c r="I41" s="51" t="b">
        <v>0</v>
      </c>
      <c r="J41" s="52" t="s">
        <v>25</v>
      </c>
      <c r="K41" s="53" t="s">
        <v>7</v>
      </c>
      <c r="L41" s="53" t="s">
        <v>24</v>
      </c>
      <c r="M41" s="52" t="s">
        <v>14</v>
      </c>
      <c r="N41" s="2" t="s">
        <v>347</v>
      </c>
      <c r="O41" s="19" t="s">
        <v>78</v>
      </c>
      <c r="P41" s="23">
        <f t="shared" si="0"/>
        <v>19</v>
      </c>
      <c r="Q41" s="19" t="s">
        <v>29</v>
      </c>
      <c r="R41" s="19" t="s">
        <v>257</v>
      </c>
      <c r="S41" s="19">
        <v>52</v>
      </c>
      <c r="T41" s="50">
        <v>42870</v>
      </c>
      <c r="U41" s="50">
        <v>42873</v>
      </c>
      <c r="V41" s="25">
        <f>NETWORKDAYS(T41,U41)</f>
        <v>4</v>
      </c>
      <c r="W41" s="22" t="s">
        <v>29</v>
      </c>
    </row>
    <row r="42" spans="1:23" ht="28.5" x14ac:dyDescent="0.25">
      <c r="A42" s="73">
        <v>41</v>
      </c>
      <c r="B42" s="23" t="s">
        <v>38</v>
      </c>
      <c r="C42" s="19" t="s">
        <v>29</v>
      </c>
      <c r="D42" s="12" t="s">
        <v>338</v>
      </c>
      <c r="E42" s="12"/>
      <c r="F42" s="54">
        <v>42870</v>
      </c>
      <c r="G42" s="54">
        <v>42870</v>
      </c>
      <c r="H42" s="37">
        <f>NETWORKDAYS(Table25[[#This Row],[Start Date]],Table25[[#This Row],[Resolution Date]])</f>
        <v>1</v>
      </c>
      <c r="I42" s="55" t="b">
        <v>0</v>
      </c>
      <c r="J42" s="56" t="s">
        <v>25</v>
      </c>
      <c r="K42" s="57" t="s">
        <v>7</v>
      </c>
      <c r="L42" s="57" t="s">
        <v>13</v>
      </c>
      <c r="M42" s="56" t="s">
        <v>14</v>
      </c>
      <c r="N42" s="12" t="s">
        <v>339</v>
      </c>
      <c r="O42" s="19" t="s">
        <v>340</v>
      </c>
      <c r="P42" s="23">
        <f t="shared" si="0"/>
        <v>20</v>
      </c>
      <c r="Q42" s="19" t="s">
        <v>29</v>
      </c>
      <c r="R42" s="19" t="s">
        <v>256</v>
      </c>
      <c r="S42" s="19" t="s">
        <v>29</v>
      </c>
      <c r="T42" s="30" t="s">
        <v>29</v>
      </c>
      <c r="U42" s="48" t="s">
        <v>29</v>
      </c>
      <c r="V42" s="25" t="s">
        <v>29</v>
      </c>
      <c r="W42" s="22" t="s">
        <v>29</v>
      </c>
    </row>
    <row r="43" spans="1:23" ht="30" x14ac:dyDescent="0.25">
      <c r="A43" s="73">
        <v>42</v>
      </c>
      <c r="B43" s="23" t="s">
        <v>37</v>
      </c>
      <c r="C43" s="19" t="s">
        <v>343</v>
      </c>
      <c r="D43" s="12" t="s">
        <v>341</v>
      </c>
      <c r="E43" s="12"/>
      <c r="F43" s="54">
        <v>42870</v>
      </c>
      <c r="G43" s="50">
        <v>42871</v>
      </c>
      <c r="H43" s="37">
        <f>NETWORKDAYS(Table25[[#This Row],[Start Date]],Table25[[#This Row],[Resolution Date]])</f>
        <v>2</v>
      </c>
      <c r="I43" s="55" t="b">
        <v>0</v>
      </c>
      <c r="J43" s="56" t="s">
        <v>25</v>
      </c>
      <c r="K43" s="57" t="s">
        <v>7</v>
      </c>
      <c r="L43" s="57" t="s">
        <v>13</v>
      </c>
      <c r="M43" s="56" t="s">
        <v>14</v>
      </c>
      <c r="N43" s="12" t="s">
        <v>342</v>
      </c>
      <c r="O43" s="19" t="s">
        <v>53</v>
      </c>
      <c r="P43" s="23">
        <f t="shared" si="0"/>
        <v>20</v>
      </c>
      <c r="Q43" s="19" t="s">
        <v>29</v>
      </c>
      <c r="R43" s="19" t="s">
        <v>256</v>
      </c>
      <c r="S43" s="19" t="s">
        <v>29</v>
      </c>
      <c r="T43" s="30" t="s">
        <v>29</v>
      </c>
      <c r="U43" s="48" t="s">
        <v>29</v>
      </c>
      <c r="V43" s="25" t="s">
        <v>29</v>
      </c>
      <c r="W43" s="22" t="s">
        <v>29</v>
      </c>
    </row>
    <row r="44" spans="1:23" ht="30" x14ac:dyDescent="0.25">
      <c r="A44" s="73">
        <v>43</v>
      </c>
      <c r="B44" s="23" t="s">
        <v>37</v>
      </c>
      <c r="C44" s="19" t="s">
        <v>346</v>
      </c>
      <c r="D44" s="12" t="s">
        <v>344</v>
      </c>
      <c r="E44" s="12"/>
      <c r="F44" s="54">
        <v>42873</v>
      </c>
      <c r="G44" s="54">
        <v>42874</v>
      </c>
      <c r="H44" s="37">
        <f>NETWORKDAYS(Table25[[#This Row],[Start Date]],Table25[[#This Row],[Resolution Date]])</f>
        <v>2</v>
      </c>
      <c r="I44" s="55" t="b">
        <v>0</v>
      </c>
      <c r="J44" s="56" t="s">
        <v>25</v>
      </c>
      <c r="K44" s="57" t="s">
        <v>7</v>
      </c>
      <c r="L44" s="57" t="s">
        <v>13</v>
      </c>
      <c r="M44" s="56" t="s">
        <v>14</v>
      </c>
      <c r="N44" s="12" t="s">
        <v>345</v>
      </c>
      <c r="O44" s="19" t="s">
        <v>56</v>
      </c>
      <c r="P44" s="23">
        <f t="shared" si="0"/>
        <v>20</v>
      </c>
      <c r="Q44" s="19" t="s">
        <v>29</v>
      </c>
      <c r="R44" s="19" t="s">
        <v>256</v>
      </c>
      <c r="S44" s="19" t="s">
        <v>29</v>
      </c>
      <c r="T44" s="30" t="s">
        <v>29</v>
      </c>
      <c r="U44" s="48" t="s">
        <v>29</v>
      </c>
      <c r="V44" s="25" t="s">
        <v>29</v>
      </c>
      <c r="W44" s="22" t="s">
        <v>29</v>
      </c>
    </row>
    <row r="45" spans="1:23" ht="45.6" customHeight="1" x14ac:dyDescent="0.25">
      <c r="A45" s="73">
        <v>44</v>
      </c>
      <c r="B45" s="23" t="s">
        <v>38</v>
      </c>
      <c r="C45" s="19" t="s">
        <v>29</v>
      </c>
      <c r="D45" s="2" t="s">
        <v>354</v>
      </c>
      <c r="E45" s="2"/>
      <c r="F45" s="24">
        <v>42877</v>
      </c>
      <c r="G45" s="24">
        <v>42877</v>
      </c>
      <c r="H45" s="37">
        <f>NETWORKDAYS(Table25[[#This Row],[Start Date]],Table25[[#This Row],[Resolution Date]])</f>
        <v>1</v>
      </c>
      <c r="I45" s="25" t="b">
        <v>0</v>
      </c>
      <c r="J45" s="29" t="s">
        <v>25</v>
      </c>
      <c r="K45" s="35" t="s">
        <v>7</v>
      </c>
      <c r="L45" s="35" t="s">
        <v>13</v>
      </c>
      <c r="M45" s="29" t="s">
        <v>14</v>
      </c>
      <c r="N45" s="2" t="s">
        <v>355</v>
      </c>
      <c r="O45" s="19" t="s">
        <v>340</v>
      </c>
      <c r="P45" s="23">
        <f t="shared" si="0"/>
        <v>21</v>
      </c>
      <c r="Q45" s="19" t="s">
        <v>29</v>
      </c>
      <c r="R45" s="19" t="s">
        <v>256</v>
      </c>
      <c r="S45" s="19" t="s">
        <v>29</v>
      </c>
      <c r="T45" s="30" t="s">
        <v>29</v>
      </c>
      <c r="U45" s="48" t="s">
        <v>29</v>
      </c>
      <c r="V45" s="25" t="s">
        <v>29</v>
      </c>
      <c r="W45" s="22" t="s">
        <v>29</v>
      </c>
    </row>
    <row r="46" spans="1:23" ht="49.15" customHeight="1" x14ac:dyDescent="0.25">
      <c r="A46" s="73">
        <v>45</v>
      </c>
      <c r="B46" s="23" t="s">
        <v>38</v>
      </c>
      <c r="C46" s="19" t="s">
        <v>29</v>
      </c>
      <c r="D46" s="2" t="s">
        <v>356</v>
      </c>
      <c r="E46" s="2"/>
      <c r="F46" s="24">
        <v>42877</v>
      </c>
      <c r="G46" s="24">
        <v>42877</v>
      </c>
      <c r="H46" s="37">
        <f>NETWORKDAYS(Table25[[#This Row],[Start Date]],Table25[[#This Row],[Resolution Date]])</f>
        <v>1</v>
      </c>
      <c r="I46" s="25" t="b">
        <v>0</v>
      </c>
      <c r="J46" s="29" t="s">
        <v>25</v>
      </c>
      <c r="K46" s="35" t="s">
        <v>7</v>
      </c>
      <c r="L46" s="35" t="s">
        <v>13</v>
      </c>
      <c r="M46" s="29" t="s">
        <v>14</v>
      </c>
      <c r="N46" s="2" t="s">
        <v>357</v>
      </c>
      <c r="O46" s="19" t="s">
        <v>340</v>
      </c>
      <c r="P46" s="23">
        <f t="shared" si="0"/>
        <v>21</v>
      </c>
      <c r="Q46" s="19" t="s">
        <v>29</v>
      </c>
      <c r="R46" s="19" t="s">
        <v>256</v>
      </c>
      <c r="S46" s="19" t="s">
        <v>29</v>
      </c>
      <c r="T46" s="30" t="s">
        <v>29</v>
      </c>
      <c r="U46" s="48" t="s">
        <v>29</v>
      </c>
      <c r="V46" s="25" t="s">
        <v>29</v>
      </c>
      <c r="W46" s="22" t="s">
        <v>29</v>
      </c>
    </row>
    <row r="47" spans="1:23" ht="28.5" x14ac:dyDescent="0.25">
      <c r="A47" s="73">
        <v>46</v>
      </c>
      <c r="B47" s="23" t="s">
        <v>38</v>
      </c>
      <c r="C47" s="19" t="s">
        <v>29</v>
      </c>
      <c r="D47" s="13" t="s">
        <v>358</v>
      </c>
      <c r="E47" s="13"/>
      <c r="F47" s="58">
        <v>42879</v>
      </c>
      <c r="G47" s="58">
        <v>42879</v>
      </c>
      <c r="H47" s="37">
        <f>NETWORKDAYS(Table25[[#This Row],[Start Date]],Table25[[#This Row],[Resolution Date]])</f>
        <v>1</v>
      </c>
      <c r="I47" s="59" t="b">
        <v>0</v>
      </c>
      <c r="J47" s="60" t="s">
        <v>25</v>
      </c>
      <c r="K47" s="61" t="s">
        <v>7</v>
      </c>
      <c r="L47" s="61" t="s">
        <v>13</v>
      </c>
      <c r="M47" s="60" t="s">
        <v>14</v>
      </c>
      <c r="N47" s="13" t="s">
        <v>359</v>
      </c>
      <c r="O47" s="19" t="s">
        <v>224</v>
      </c>
      <c r="P47" s="23">
        <f t="shared" si="0"/>
        <v>21</v>
      </c>
      <c r="Q47" s="19" t="s">
        <v>29</v>
      </c>
      <c r="R47" s="19" t="s">
        <v>256</v>
      </c>
      <c r="S47" s="19" t="s">
        <v>29</v>
      </c>
      <c r="T47" s="30" t="s">
        <v>29</v>
      </c>
      <c r="U47" s="48" t="s">
        <v>29</v>
      </c>
      <c r="V47" s="25" t="s">
        <v>29</v>
      </c>
      <c r="W47" s="22" t="s">
        <v>29</v>
      </c>
    </row>
    <row r="48" spans="1:23" ht="43.5" x14ac:dyDescent="0.25">
      <c r="A48" s="73">
        <v>47</v>
      </c>
      <c r="B48" s="23" t="s">
        <v>37</v>
      </c>
      <c r="C48" s="19" t="s">
        <v>362</v>
      </c>
      <c r="D48" s="13" t="s">
        <v>361</v>
      </c>
      <c r="E48" s="13"/>
      <c r="F48" s="58">
        <v>42887</v>
      </c>
      <c r="G48" s="58">
        <v>42898</v>
      </c>
      <c r="H48" s="37">
        <f>NETWORKDAYS(Table25[[#This Row],[Start Date]],Table25[[#This Row],[Resolution Date]])</f>
        <v>8</v>
      </c>
      <c r="I48" s="59" t="b">
        <v>0</v>
      </c>
      <c r="J48" s="60" t="s">
        <v>25</v>
      </c>
      <c r="K48" s="61" t="s">
        <v>7</v>
      </c>
      <c r="L48" s="61" t="s">
        <v>13</v>
      </c>
      <c r="M48" s="60" t="s">
        <v>14</v>
      </c>
      <c r="N48" s="13" t="s">
        <v>363</v>
      </c>
      <c r="O48" s="19" t="s">
        <v>56</v>
      </c>
      <c r="P48" s="23">
        <f t="shared" si="0"/>
        <v>22</v>
      </c>
      <c r="Q48" s="19" t="s">
        <v>29</v>
      </c>
      <c r="R48" s="19" t="s">
        <v>257</v>
      </c>
      <c r="S48" s="19">
        <v>56</v>
      </c>
      <c r="T48" s="50">
        <v>42887</v>
      </c>
      <c r="U48" s="50">
        <v>42894</v>
      </c>
      <c r="V48" s="25">
        <f>NETWORKDAYS(T48,U48)</f>
        <v>6</v>
      </c>
      <c r="W48" s="68" t="s">
        <v>29</v>
      </c>
    </row>
    <row r="49" spans="1:23" ht="43.5" x14ac:dyDescent="0.25">
      <c r="A49" s="73">
        <v>48</v>
      </c>
      <c r="B49" s="23" t="s">
        <v>37</v>
      </c>
      <c r="C49" s="19" t="s">
        <v>364</v>
      </c>
      <c r="D49" s="13" t="s">
        <v>365</v>
      </c>
      <c r="E49" s="13"/>
      <c r="F49" s="58">
        <v>42893</v>
      </c>
      <c r="G49" s="58">
        <v>42893</v>
      </c>
      <c r="H49" s="37">
        <f>NETWORKDAYS(Table25[[#This Row],[Start Date]],Table25[[#This Row],[Resolution Date]])</f>
        <v>1</v>
      </c>
      <c r="I49" s="59" t="b">
        <v>0</v>
      </c>
      <c r="J49" s="60" t="s">
        <v>25</v>
      </c>
      <c r="K49" s="35" t="s">
        <v>8</v>
      </c>
      <c r="L49" s="61" t="s">
        <v>13</v>
      </c>
      <c r="M49" s="29" t="s">
        <v>14</v>
      </c>
      <c r="N49" s="2" t="s">
        <v>366</v>
      </c>
      <c r="O49" s="19" t="s">
        <v>53</v>
      </c>
      <c r="P49" s="23">
        <f t="shared" si="0"/>
        <v>23</v>
      </c>
      <c r="Q49" s="19" t="s">
        <v>29</v>
      </c>
      <c r="R49" s="19" t="s">
        <v>256</v>
      </c>
      <c r="S49" s="19" t="s">
        <v>29</v>
      </c>
      <c r="T49" s="30" t="s">
        <v>29</v>
      </c>
      <c r="U49" s="30" t="s">
        <v>29</v>
      </c>
      <c r="V49" s="25" t="s">
        <v>29</v>
      </c>
      <c r="W49" s="68" t="s">
        <v>29</v>
      </c>
    </row>
    <row r="50" spans="1:23" ht="42.75" x14ac:dyDescent="0.25">
      <c r="A50" s="73">
        <v>49</v>
      </c>
      <c r="B50" s="23" t="s">
        <v>37</v>
      </c>
      <c r="C50" s="19" t="s">
        <v>368</v>
      </c>
      <c r="D50" s="13" t="s">
        <v>369</v>
      </c>
      <c r="E50" s="13"/>
      <c r="F50" s="58">
        <v>42895</v>
      </c>
      <c r="G50" s="58">
        <v>42899</v>
      </c>
      <c r="H50" s="37">
        <f>NETWORKDAYS(Table25[[#This Row],[Start Date]],Table25[[#This Row],[Resolution Date]])</f>
        <v>3</v>
      </c>
      <c r="I50" s="59" t="b">
        <v>0</v>
      </c>
      <c r="J50" s="60" t="s">
        <v>25</v>
      </c>
      <c r="K50" s="61" t="s">
        <v>7</v>
      </c>
      <c r="L50" s="61" t="s">
        <v>13</v>
      </c>
      <c r="M50" s="60" t="s">
        <v>14</v>
      </c>
      <c r="N50" s="13" t="s">
        <v>324</v>
      </c>
      <c r="O50" s="19" t="s">
        <v>53</v>
      </c>
      <c r="P50" s="23">
        <f t="shared" si="0"/>
        <v>23</v>
      </c>
      <c r="Q50" s="19" t="s">
        <v>29</v>
      </c>
      <c r="R50" s="19" t="s">
        <v>256</v>
      </c>
      <c r="S50" s="19" t="s">
        <v>29</v>
      </c>
      <c r="T50" s="30" t="s">
        <v>29</v>
      </c>
      <c r="U50" s="30" t="s">
        <v>29</v>
      </c>
      <c r="V50" s="25" t="s">
        <v>29</v>
      </c>
      <c r="W50" s="68" t="s">
        <v>29</v>
      </c>
    </row>
    <row r="51" spans="1:23" ht="30" x14ac:dyDescent="0.25">
      <c r="A51" s="73">
        <v>50</v>
      </c>
      <c r="B51" s="23" t="s">
        <v>37</v>
      </c>
      <c r="C51" s="19" t="s">
        <v>373</v>
      </c>
      <c r="D51" s="13" t="s">
        <v>370</v>
      </c>
      <c r="E51" s="13"/>
      <c r="F51" s="58">
        <v>42898</v>
      </c>
      <c r="G51" s="58">
        <v>42919</v>
      </c>
      <c r="H51" s="37">
        <f>NETWORKDAYS(Table25[[#This Row],[Start Date]],Table25[[#This Row],[Resolution Date]])</f>
        <v>16</v>
      </c>
      <c r="I51" s="59" t="b">
        <v>0</v>
      </c>
      <c r="J51" s="60" t="s">
        <v>25</v>
      </c>
      <c r="K51" s="61" t="s">
        <v>7</v>
      </c>
      <c r="L51" s="61" t="s">
        <v>24</v>
      </c>
      <c r="M51" s="60" t="s">
        <v>14</v>
      </c>
      <c r="N51" s="13" t="s">
        <v>382</v>
      </c>
      <c r="O51" s="19" t="s">
        <v>53</v>
      </c>
      <c r="P51" s="23">
        <f t="shared" si="0"/>
        <v>24</v>
      </c>
      <c r="Q51" s="19" t="s">
        <v>29</v>
      </c>
      <c r="R51" s="19" t="s">
        <v>257</v>
      </c>
      <c r="S51" s="19">
        <v>57</v>
      </c>
      <c r="T51" s="50">
        <v>42898</v>
      </c>
      <c r="U51" s="50">
        <v>42933</v>
      </c>
      <c r="V51" s="25">
        <f>NETWORKDAYS(T51,U51)</f>
        <v>26</v>
      </c>
      <c r="W51" s="68" t="s">
        <v>29</v>
      </c>
    </row>
    <row r="52" spans="1:23" ht="85.5" x14ac:dyDescent="0.25">
      <c r="A52" s="73">
        <v>51</v>
      </c>
      <c r="B52" s="23" t="s">
        <v>37</v>
      </c>
      <c r="C52" s="19" t="s">
        <v>375</v>
      </c>
      <c r="D52" s="13" t="s">
        <v>376</v>
      </c>
      <c r="E52" s="13"/>
      <c r="F52" s="58">
        <v>42900</v>
      </c>
      <c r="G52" s="58">
        <v>42915</v>
      </c>
      <c r="H52" s="37">
        <f>NETWORKDAYS(Table25[[#This Row],[Start Date]],Table25[[#This Row],[Resolution Date]])</f>
        <v>12</v>
      </c>
      <c r="I52" s="59" t="b">
        <v>0</v>
      </c>
      <c r="J52" s="60" t="s">
        <v>25</v>
      </c>
      <c r="K52" s="61" t="s">
        <v>7</v>
      </c>
      <c r="L52" s="61" t="s">
        <v>24</v>
      </c>
      <c r="M52" s="60" t="s">
        <v>14</v>
      </c>
      <c r="N52" s="2" t="s">
        <v>416</v>
      </c>
      <c r="O52" s="19" t="s">
        <v>53</v>
      </c>
      <c r="P52" s="23">
        <f t="shared" si="0"/>
        <v>24</v>
      </c>
      <c r="Q52" s="19" t="s">
        <v>29</v>
      </c>
      <c r="R52" s="19" t="s">
        <v>257</v>
      </c>
      <c r="S52" s="19">
        <v>58</v>
      </c>
      <c r="T52" s="62">
        <v>42905</v>
      </c>
      <c r="U52" s="62">
        <v>42922</v>
      </c>
      <c r="V52" s="25">
        <f>NETWORKDAYS(T52,U52)</f>
        <v>14</v>
      </c>
      <c r="W52" s="68" t="s">
        <v>29</v>
      </c>
    </row>
    <row r="53" spans="1:23" ht="30" x14ac:dyDescent="0.25">
      <c r="A53" s="73">
        <v>52</v>
      </c>
      <c r="B53" s="23" t="s">
        <v>37</v>
      </c>
      <c r="C53" s="19" t="s">
        <v>377</v>
      </c>
      <c r="D53" s="13" t="s">
        <v>390</v>
      </c>
      <c r="E53" s="13"/>
      <c r="F53" s="58">
        <v>42902</v>
      </c>
      <c r="G53" s="58">
        <v>42908</v>
      </c>
      <c r="H53" s="37">
        <f>NETWORKDAYS(Table25[[#This Row],[Start Date]],Table25[[#This Row],[Resolution Date]])</f>
        <v>5</v>
      </c>
      <c r="I53" s="59" t="b">
        <v>0</v>
      </c>
      <c r="J53" s="60" t="s">
        <v>25</v>
      </c>
      <c r="K53" s="61" t="s">
        <v>7</v>
      </c>
      <c r="L53" s="61" t="s">
        <v>24</v>
      </c>
      <c r="M53" s="60" t="s">
        <v>14</v>
      </c>
      <c r="N53" s="2" t="s">
        <v>405</v>
      </c>
      <c r="O53" s="19" t="s">
        <v>53</v>
      </c>
      <c r="P53" s="23">
        <f t="shared" si="0"/>
        <v>24</v>
      </c>
      <c r="Q53" s="19" t="s">
        <v>29</v>
      </c>
      <c r="R53" s="19" t="s">
        <v>256</v>
      </c>
      <c r="S53" s="19" t="s">
        <v>29</v>
      </c>
      <c r="T53" s="30" t="s">
        <v>29</v>
      </c>
      <c r="U53" s="30" t="s">
        <v>29</v>
      </c>
      <c r="V53" s="25" t="s">
        <v>29</v>
      </c>
      <c r="W53" s="68" t="s">
        <v>29</v>
      </c>
    </row>
    <row r="54" spans="1:23" ht="30" x14ac:dyDescent="0.25">
      <c r="A54" s="73">
        <v>53</v>
      </c>
      <c r="B54" s="23" t="s">
        <v>37</v>
      </c>
      <c r="C54" s="19" t="s">
        <v>379</v>
      </c>
      <c r="D54" s="13" t="s">
        <v>378</v>
      </c>
      <c r="E54" s="13"/>
      <c r="F54" s="58">
        <v>42902</v>
      </c>
      <c r="G54" s="58">
        <v>42903</v>
      </c>
      <c r="H54" s="37">
        <f>NETWORKDAYS(Table25[[#This Row],[Start Date]],Table25[[#This Row],[Resolution Date]])</f>
        <v>1</v>
      </c>
      <c r="I54" s="59" t="b">
        <v>0</v>
      </c>
      <c r="J54" s="60" t="s">
        <v>25</v>
      </c>
      <c r="K54" s="61" t="s">
        <v>7</v>
      </c>
      <c r="L54" s="61" t="s">
        <v>13</v>
      </c>
      <c r="M54" s="60" t="s">
        <v>14</v>
      </c>
      <c r="N54" s="13" t="s">
        <v>383</v>
      </c>
      <c r="O54" s="19" t="s">
        <v>78</v>
      </c>
      <c r="P54" s="23">
        <f t="shared" si="0"/>
        <v>24</v>
      </c>
      <c r="Q54" s="19" t="s">
        <v>29</v>
      </c>
      <c r="R54" s="19" t="s">
        <v>256</v>
      </c>
      <c r="S54" s="19" t="s">
        <v>29</v>
      </c>
      <c r="T54" s="30" t="s">
        <v>29</v>
      </c>
      <c r="U54" s="30" t="s">
        <v>29</v>
      </c>
      <c r="V54" s="25" t="s">
        <v>29</v>
      </c>
      <c r="W54" s="68" t="s">
        <v>29</v>
      </c>
    </row>
    <row r="55" spans="1:23" ht="28.5" x14ac:dyDescent="0.25">
      <c r="A55" s="73">
        <v>54</v>
      </c>
      <c r="B55" s="23" t="s">
        <v>38</v>
      </c>
      <c r="C55" s="19" t="s">
        <v>29</v>
      </c>
      <c r="D55" s="13" t="s">
        <v>385</v>
      </c>
      <c r="E55" s="13"/>
      <c r="F55" s="58">
        <v>42905</v>
      </c>
      <c r="G55" s="58">
        <v>42905</v>
      </c>
      <c r="H55" s="37">
        <f>NETWORKDAYS(Table25[[#This Row],[Start Date]],Table25[[#This Row],[Resolution Date]])</f>
        <v>1</v>
      </c>
      <c r="I55" s="59" t="b">
        <v>0</v>
      </c>
      <c r="J55" s="60" t="s">
        <v>25</v>
      </c>
      <c r="K55" s="61" t="s">
        <v>7</v>
      </c>
      <c r="L55" s="61" t="s">
        <v>13</v>
      </c>
      <c r="M55" s="60" t="s">
        <v>14</v>
      </c>
      <c r="N55" s="13" t="s">
        <v>386</v>
      </c>
      <c r="O55" s="19" t="s">
        <v>83</v>
      </c>
      <c r="P55" s="23">
        <f t="shared" si="0"/>
        <v>25</v>
      </c>
      <c r="Q55" s="19" t="s">
        <v>29</v>
      </c>
      <c r="R55" s="19" t="s">
        <v>256</v>
      </c>
      <c r="S55" s="19" t="s">
        <v>29</v>
      </c>
      <c r="T55" s="30" t="s">
        <v>29</v>
      </c>
      <c r="U55" s="30" t="s">
        <v>29</v>
      </c>
      <c r="V55" s="25" t="s">
        <v>29</v>
      </c>
      <c r="W55" s="68" t="s">
        <v>29</v>
      </c>
    </row>
    <row r="56" spans="1:23" ht="30" x14ac:dyDescent="0.25">
      <c r="A56" s="73">
        <v>55</v>
      </c>
      <c r="B56" s="23" t="s">
        <v>37</v>
      </c>
      <c r="C56" s="19" t="s">
        <v>381</v>
      </c>
      <c r="D56" s="13" t="s">
        <v>380</v>
      </c>
      <c r="E56" s="13"/>
      <c r="F56" s="58">
        <v>42906</v>
      </c>
      <c r="G56" s="58">
        <v>42907</v>
      </c>
      <c r="H56" s="37">
        <f>NETWORKDAYS(Table25[[#This Row],[Start Date]],Table25[[#This Row],[Resolution Date]])</f>
        <v>2</v>
      </c>
      <c r="I56" s="59" t="b">
        <v>0</v>
      </c>
      <c r="J56" s="60" t="s">
        <v>25</v>
      </c>
      <c r="K56" s="61" t="s">
        <v>7</v>
      </c>
      <c r="L56" s="61" t="s">
        <v>24</v>
      </c>
      <c r="M56" s="60" t="s">
        <v>14</v>
      </c>
      <c r="N56" s="13" t="s">
        <v>384</v>
      </c>
      <c r="O56" s="19" t="s">
        <v>53</v>
      </c>
      <c r="P56" s="23">
        <f t="shared" si="0"/>
        <v>25</v>
      </c>
      <c r="Q56" s="19" t="s">
        <v>29</v>
      </c>
      <c r="R56" s="19" t="s">
        <v>256</v>
      </c>
      <c r="S56" s="19" t="s">
        <v>29</v>
      </c>
      <c r="T56" s="30" t="s">
        <v>29</v>
      </c>
      <c r="U56" s="30" t="s">
        <v>29</v>
      </c>
      <c r="V56" s="25" t="s">
        <v>29</v>
      </c>
      <c r="W56" s="68" t="s">
        <v>29</v>
      </c>
    </row>
    <row r="57" spans="1:23" ht="43.5" x14ac:dyDescent="0.25">
      <c r="A57" s="73">
        <v>56</v>
      </c>
      <c r="B57" s="23" t="s">
        <v>37</v>
      </c>
      <c r="C57" s="19" t="s">
        <v>393</v>
      </c>
      <c r="D57" s="2" t="s">
        <v>395</v>
      </c>
      <c r="E57" s="2"/>
      <c r="F57" s="58">
        <v>42913</v>
      </c>
      <c r="G57" s="58">
        <v>42916</v>
      </c>
      <c r="H57" s="37">
        <f>NETWORKDAYS(Table25[[#This Row],[Start Date]],Table25[[#This Row],[Resolution Date]])</f>
        <v>4</v>
      </c>
      <c r="I57" s="59" t="b">
        <v>0</v>
      </c>
      <c r="J57" s="60" t="s">
        <v>25</v>
      </c>
      <c r="K57" s="61" t="s">
        <v>7</v>
      </c>
      <c r="L57" s="61" t="s">
        <v>24</v>
      </c>
      <c r="M57" s="60" t="s">
        <v>14</v>
      </c>
      <c r="N57" s="2" t="s">
        <v>397</v>
      </c>
      <c r="O57" s="19" t="s">
        <v>78</v>
      </c>
      <c r="P57" s="23">
        <f t="shared" si="0"/>
        <v>26</v>
      </c>
      <c r="Q57" s="19" t="s">
        <v>29</v>
      </c>
      <c r="R57" s="19" t="s">
        <v>256</v>
      </c>
      <c r="S57" s="19" t="s">
        <v>29</v>
      </c>
      <c r="T57" s="30" t="s">
        <v>29</v>
      </c>
      <c r="U57" s="30" t="s">
        <v>29</v>
      </c>
      <c r="V57" s="25" t="s">
        <v>29</v>
      </c>
      <c r="W57" s="68" t="s">
        <v>29</v>
      </c>
    </row>
    <row r="58" spans="1:23" ht="71.25" x14ac:dyDescent="0.25">
      <c r="A58" s="73">
        <v>57</v>
      </c>
      <c r="B58" s="23" t="s">
        <v>37</v>
      </c>
      <c r="C58" s="19" t="s">
        <v>394</v>
      </c>
      <c r="D58" s="2" t="s">
        <v>396</v>
      </c>
      <c r="E58" s="2"/>
      <c r="F58" s="58">
        <v>42913</v>
      </c>
      <c r="G58" s="36">
        <v>42930</v>
      </c>
      <c r="H58" s="37">
        <f>NETWORKDAYS(Table25[[#This Row],[Start Date]],Table25[[#This Row],[Resolution Date]])</f>
        <v>14</v>
      </c>
      <c r="I58" s="59" t="b">
        <v>0</v>
      </c>
      <c r="J58" s="60" t="s">
        <v>25</v>
      </c>
      <c r="K58" s="61" t="s">
        <v>7</v>
      </c>
      <c r="L58" s="61" t="s">
        <v>24</v>
      </c>
      <c r="M58" s="60" t="s">
        <v>14</v>
      </c>
      <c r="N58" s="2" t="s">
        <v>449</v>
      </c>
      <c r="O58" s="19" t="s">
        <v>53</v>
      </c>
      <c r="P58" s="23">
        <f t="shared" si="0"/>
        <v>26</v>
      </c>
      <c r="Q58" s="19" t="s">
        <v>29</v>
      </c>
      <c r="R58" s="19" t="s">
        <v>257</v>
      </c>
      <c r="S58" s="19">
        <v>59</v>
      </c>
      <c r="T58" s="62">
        <v>42914</v>
      </c>
      <c r="U58" s="50">
        <v>42933</v>
      </c>
      <c r="V58" s="25">
        <f>NETWORKDAYS(T58,U58)</f>
        <v>14</v>
      </c>
      <c r="W58" s="68" t="s">
        <v>29</v>
      </c>
    </row>
    <row r="59" spans="1:23" x14ac:dyDescent="0.25">
      <c r="A59" s="73">
        <v>58</v>
      </c>
      <c r="B59" s="23" t="s">
        <v>38</v>
      </c>
      <c r="C59" s="19" t="s">
        <v>29</v>
      </c>
      <c r="D59" s="13" t="s">
        <v>391</v>
      </c>
      <c r="E59" s="13"/>
      <c r="F59" s="58">
        <v>42913</v>
      </c>
      <c r="G59" s="58">
        <v>42914</v>
      </c>
      <c r="H59" s="37">
        <f>NETWORKDAYS(Table25[[#This Row],[Start Date]],Table25[[#This Row],[Resolution Date]])</f>
        <v>2</v>
      </c>
      <c r="I59" s="59" t="b">
        <v>0</v>
      </c>
      <c r="J59" s="60" t="s">
        <v>25</v>
      </c>
      <c r="K59" s="61" t="s">
        <v>7</v>
      </c>
      <c r="L59" s="61" t="s">
        <v>13</v>
      </c>
      <c r="M59" s="60" t="s">
        <v>14</v>
      </c>
      <c r="N59" s="13" t="s">
        <v>392</v>
      </c>
      <c r="O59" s="19" t="s">
        <v>51</v>
      </c>
      <c r="P59" s="23">
        <f t="shared" si="0"/>
        <v>26</v>
      </c>
      <c r="Q59" s="19" t="s">
        <v>29</v>
      </c>
      <c r="R59" s="19" t="s">
        <v>256</v>
      </c>
      <c r="S59" s="19" t="s">
        <v>29</v>
      </c>
      <c r="T59" s="30" t="s">
        <v>29</v>
      </c>
      <c r="U59" s="30" t="s">
        <v>29</v>
      </c>
      <c r="V59" s="25" t="s">
        <v>29</v>
      </c>
      <c r="W59" s="68" t="s">
        <v>29</v>
      </c>
    </row>
    <row r="60" spans="1:23" ht="30" x14ac:dyDescent="0.25">
      <c r="A60" s="73">
        <v>59</v>
      </c>
      <c r="B60" s="23" t="s">
        <v>37</v>
      </c>
      <c r="C60" s="19" t="s">
        <v>406</v>
      </c>
      <c r="D60" s="2" t="s">
        <v>408</v>
      </c>
      <c r="E60" s="2"/>
      <c r="F60" s="58">
        <v>42915</v>
      </c>
      <c r="G60" s="58">
        <v>42916</v>
      </c>
      <c r="H60" s="37">
        <f>NETWORKDAYS(Table25[[#This Row],[Start Date]],Table25[[#This Row],[Resolution Date]])</f>
        <v>2</v>
      </c>
      <c r="I60" s="59" t="b">
        <v>0</v>
      </c>
      <c r="J60" s="60" t="s">
        <v>25</v>
      </c>
      <c r="K60" s="61" t="s">
        <v>7</v>
      </c>
      <c r="L60" s="61" t="s">
        <v>24</v>
      </c>
      <c r="M60" s="60" t="s">
        <v>14</v>
      </c>
      <c r="N60" s="2" t="s">
        <v>409</v>
      </c>
      <c r="O60" s="19" t="s">
        <v>53</v>
      </c>
      <c r="P60" s="23">
        <f t="shared" si="0"/>
        <v>26</v>
      </c>
      <c r="Q60" s="19" t="s">
        <v>29</v>
      </c>
      <c r="R60" s="19" t="s">
        <v>256</v>
      </c>
      <c r="S60" s="19" t="s">
        <v>29</v>
      </c>
      <c r="T60" s="30" t="s">
        <v>29</v>
      </c>
      <c r="U60" s="30" t="s">
        <v>29</v>
      </c>
      <c r="V60" s="25" t="s">
        <v>29</v>
      </c>
      <c r="W60" s="68" t="s">
        <v>29</v>
      </c>
    </row>
    <row r="61" spans="1:23" ht="30" x14ac:dyDescent="0.25">
      <c r="A61" s="73">
        <v>60</v>
      </c>
      <c r="B61" s="23" t="s">
        <v>37</v>
      </c>
      <c r="C61" s="19" t="s">
        <v>407</v>
      </c>
      <c r="D61" s="2" t="s">
        <v>410</v>
      </c>
      <c r="E61" s="2"/>
      <c r="F61" s="58">
        <v>42916</v>
      </c>
      <c r="G61" s="36">
        <v>42927</v>
      </c>
      <c r="H61" s="37">
        <f>NETWORKDAYS(Table25[[#This Row],[Start Date]],Table25[[#This Row],[Resolution Date]])</f>
        <v>8</v>
      </c>
      <c r="I61" s="59" t="b">
        <v>0</v>
      </c>
      <c r="J61" s="60" t="s">
        <v>25</v>
      </c>
      <c r="K61" s="61" t="s">
        <v>7</v>
      </c>
      <c r="L61" s="61" t="s">
        <v>24</v>
      </c>
      <c r="M61" s="60" t="s">
        <v>14</v>
      </c>
      <c r="N61" s="2" t="s">
        <v>430</v>
      </c>
      <c r="O61" s="19" t="s">
        <v>53</v>
      </c>
      <c r="P61" s="23">
        <f t="shared" si="0"/>
        <v>26</v>
      </c>
      <c r="Q61" s="19" t="s">
        <v>29</v>
      </c>
      <c r="R61" s="19" t="s">
        <v>256</v>
      </c>
      <c r="S61" s="19" t="s">
        <v>29</v>
      </c>
      <c r="T61" s="30" t="s">
        <v>29</v>
      </c>
      <c r="U61" s="30" t="s">
        <v>29</v>
      </c>
      <c r="V61" s="25" t="s">
        <v>29</v>
      </c>
      <c r="W61" s="68" t="s">
        <v>29</v>
      </c>
    </row>
    <row r="62" spans="1:23" ht="30" x14ac:dyDescent="0.25">
      <c r="A62" s="73">
        <v>61</v>
      </c>
      <c r="B62" s="23" t="s">
        <v>37</v>
      </c>
      <c r="C62" s="19" t="s">
        <v>412</v>
      </c>
      <c r="D62" s="14" t="s">
        <v>411</v>
      </c>
      <c r="E62" s="14"/>
      <c r="F62" s="36">
        <v>42919</v>
      </c>
      <c r="G62" s="36">
        <v>42923</v>
      </c>
      <c r="H62" s="37">
        <f>NETWORKDAYS(Table25[[#This Row],[Start Date]],Table25[[#This Row],[Resolution Date]])</f>
        <v>5</v>
      </c>
      <c r="I62" s="37" t="b">
        <v>0</v>
      </c>
      <c r="J62" s="38" t="s">
        <v>25</v>
      </c>
      <c r="K62" s="39" t="s">
        <v>7</v>
      </c>
      <c r="L62" s="39" t="s">
        <v>13</v>
      </c>
      <c r="M62" s="38" t="s">
        <v>14</v>
      </c>
      <c r="N62" s="14" t="s">
        <v>415</v>
      </c>
      <c r="O62" s="19" t="s">
        <v>78</v>
      </c>
      <c r="P62" s="23">
        <f t="shared" si="0"/>
        <v>27</v>
      </c>
      <c r="Q62" s="19" t="s">
        <v>29</v>
      </c>
      <c r="R62" s="19" t="s">
        <v>256</v>
      </c>
      <c r="S62" s="19" t="s">
        <v>29</v>
      </c>
      <c r="T62" s="30" t="s">
        <v>29</v>
      </c>
      <c r="U62" s="30" t="s">
        <v>29</v>
      </c>
      <c r="V62" s="25" t="s">
        <v>29</v>
      </c>
      <c r="W62" s="68" t="s">
        <v>29</v>
      </c>
    </row>
    <row r="63" spans="1:23" ht="114" x14ac:dyDescent="0.25">
      <c r="A63" s="73">
        <v>62</v>
      </c>
      <c r="B63" s="23" t="s">
        <v>37</v>
      </c>
      <c r="C63" s="19" t="s">
        <v>417</v>
      </c>
      <c r="D63" s="2" t="s">
        <v>422</v>
      </c>
      <c r="E63" s="2"/>
      <c r="F63" s="36">
        <v>42927</v>
      </c>
      <c r="G63" s="36">
        <v>42943</v>
      </c>
      <c r="H63" s="37">
        <f>NETWORKDAYS(Table25[[#This Row],[Start Date]],Table25[[#This Row],[Resolution Date]])</f>
        <v>13</v>
      </c>
      <c r="I63" s="37" t="b">
        <v>0</v>
      </c>
      <c r="J63" s="38" t="s">
        <v>25</v>
      </c>
      <c r="K63" s="39" t="s">
        <v>7</v>
      </c>
      <c r="L63" s="39" t="s">
        <v>24</v>
      </c>
      <c r="M63" s="38" t="s">
        <v>14</v>
      </c>
      <c r="N63" s="2" t="s">
        <v>464</v>
      </c>
      <c r="O63" s="19" t="s">
        <v>53</v>
      </c>
      <c r="P63" s="23">
        <f t="shared" si="0"/>
        <v>28</v>
      </c>
      <c r="Q63" s="19" t="s">
        <v>29</v>
      </c>
      <c r="R63" s="19" t="s">
        <v>256</v>
      </c>
      <c r="S63" s="19" t="s">
        <v>29</v>
      </c>
      <c r="T63" s="30" t="s">
        <v>29</v>
      </c>
      <c r="U63" s="30" t="s">
        <v>29</v>
      </c>
      <c r="V63" s="25" t="s">
        <v>29</v>
      </c>
      <c r="W63" s="68" t="s">
        <v>29</v>
      </c>
    </row>
    <row r="64" spans="1:23" ht="85.5" x14ac:dyDescent="0.25">
      <c r="A64" s="73">
        <v>63</v>
      </c>
      <c r="B64" s="23" t="s">
        <v>37</v>
      </c>
      <c r="C64" s="19" t="s">
        <v>418</v>
      </c>
      <c r="D64" s="2" t="s">
        <v>423</v>
      </c>
      <c r="E64" s="2"/>
      <c r="F64" s="36">
        <v>42928</v>
      </c>
      <c r="G64" s="36">
        <v>42928</v>
      </c>
      <c r="H64" s="37">
        <f>NETWORKDAYS(Table25[[#This Row],[Start Date]],Table25[[#This Row],[Resolution Date]])</f>
        <v>1</v>
      </c>
      <c r="I64" s="37" t="b">
        <v>0</v>
      </c>
      <c r="J64" s="38" t="s">
        <v>25</v>
      </c>
      <c r="K64" s="39" t="s">
        <v>7</v>
      </c>
      <c r="L64" s="39" t="s">
        <v>24</v>
      </c>
      <c r="M64" s="38" t="s">
        <v>14</v>
      </c>
      <c r="N64" s="2" t="s">
        <v>424</v>
      </c>
      <c r="O64" s="19" t="s">
        <v>53</v>
      </c>
      <c r="P64" s="23">
        <f t="shared" si="0"/>
        <v>28</v>
      </c>
      <c r="Q64" s="19" t="s">
        <v>29</v>
      </c>
      <c r="R64" s="19" t="s">
        <v>257</v>
      </c>
      <c r="S64" s="19">
        <v>60</v>
      </c>
      <c r="T64" s="36">
        <v>42928</v>
      </c>
      <c r="U64" s="36">
        <v>42928</v>
      </c>
      <c r="V64" s="25">
        <f>NETWORKDAYS(T64,U64)</f>
        <v>1</v>
      </c>
      <c r="W64" s="68" t="s">
        <v>29</v>
      </c>
    </row>
    <row r="65" spans="1:27" ht="42.75" x14ac:dyDescent="0.25">
      <c r="A65" s="73">
        <v>64</v>
      </c>
      <c r="B65" s="23" t="s">
        <v>37</v>
      </c>
      <c r="C65" s="19" t="s">
        <v>419</v>
      </c>
      <c r="D65" s="2" t="s">
        <v>425</v>
      </c>
      <c r="E65" s="2"/>
      <c r="F65" s="36">
        <v>42929</v>
      </c>
      <c r="G65" s="36">
        <v>42933</v>
      </c>
      <c r="H65" s="37">
        <f>NETWORKDAYS(Table25[[#This Row],[Start Date]],Table25[[#This Row],[Resolution Date]])</f>
        <v>3</v>
      </c>
      <c r="I65" s="37" t="b">
        <v>0</v>
      </c>
      <c r="J65" s="38" t="s">
        <v>25</v>
      </c>
      <c r="K65" s="39" t="s">
        <v>7</v>
      </c>
      <c r="L65" s="39" t="s">
        <v>24</v>
      </c>
      <c r="M65" s="38" t="s">
        <v>14</v>
      </c>
      <c r="N65" s="2" t="s">
        <v>434</v>
      </c>
      <c r="O65" s="19" t="s">
        <v>53</v>
      </c>
      <c r="P65" s="23">
        <f t="shared" si="0"/>
        <v>28</v>
      </c>
      <c r="Q65" s="19" t="s">
        <v>29</v>
      </c>
      <c r="R65" s="19" t="s">
        <v>257</v>
      </c>
      <c r="S65" s="19">
        <v>61</v>
      </c>
      <c r="T65" s="36">
        <v>42929</v>
      </c>
      <c r="U65" s="36">
        <v>42933</v>
      </c>
      <c r="V65" s="25">
        <f>NETWORKDAYS(T65,U65)</f>
        <v>3</v>
      </c>
      <c r="W65" s="68" t="s">
        <v>29</v>
      </c>
    </row>
    <row r="66" spans="1:27" ht="42.75" x14ac:dyDescent="0.25">
      <c r="A66" s="73">
        <v>65</v>
      </c>
      <c r="B66" s="23" t="s">
        <v>37</v>
      </c>
      <c r="C66" s="19" t="s">
        <v>421</v>
      </c>
      <c r="D66" s="2" t="s">
        <v>428</v>
      </c>
      <c r="E66" s="2"/>
      <c r="F66" s="36">
        <v>42929</v>
      </c>
      <c r="G66" s="36">
        <v>42941</v>
      </c>
      <c r="H66" s="37">
        <f>NETWORKDAYS(Table25[[#This Row],[Start Date]],Table25[[#This Row],[Resolution Date]])</f>
        <v>9</v>
      </c>
      <c r="I66" s="37" t="b">
        <v>0</v>
      </c>
      <c r="J66" s="38" t="s">
        <v>25</v>
      </c>
      <c r="K66" s="39" t="s">
        <v>7</v>
      </c>
      <c r="L66" s="39" t="s">
        <v>24</v>
      </c>
      <c r="M66" s="38" t="s">
        <v>14</v>
      </c>
      <c r="N66" s="2" t="s">
        <v>429</v>
      </c>
      <c r="O66" s="19" t="s">
        <v>53</v>
      </c>
      <c r="P66" s="23">
        <f t="shared" ref="P66:P129" si="1">WEEKNUM(F66,1)</f>
        <v>28</v>
      </c>
      <c r="Q66" s="19" t="s">
        <v>29</v>
      </c>
      <c r="R66" s="19" t="s">
        <v>257</v>
      </c>
      <c r="S66" s="19">
        <v>62</v>
      </c>
      <c r="T66" s="31">
        <v>42930</v>
      </c>
      <c r="U66" s="31">
        <v>42941</v>
      </c>
      <c r="V66" s="25">
        <f>NETWORKDAYS(T66,U66)</f>
        <v>8</v>
      </c>
      <c r="W66" s="68" t="s">
        <v>29</v>
      </c>
    </row>
    <row r="67" spans="1:27" ht="57" x14ac:dyDescent="0.25">
      <c r="A67" s="73">
        <v>66</v>
      </c>
      <c r="B67" s="23" t="s">
        <v>37</v>
      </c>
      <c r="C67" s="19" t="s">
        <v>420</v>
      </c>
      <c r="D67" s="2" t="s">
        <v>426</v>
      </c>
      <c r="E67" s="2"/>
      <c r="F67" s="24">
        <v>42929</v>
      </c>
      <c r="G67" s="24">
        <v>42934</v>
      </c>
      <c r="H67" s="37">
        <f>NETWORKDAYS(Table25[[#This Row],[Start Date]],Table25[[#This Row],[Resolution Date]])</f>
        <v>4</v>
      </c>
      <c r="I67" s="25" t="b">
        <v>0</v>
      </c>
      <c r="J67" s="29" t="s">
        <v>25</v>
      </c>
      <c r="K67" s="35" t="s">
        <v>7</v>
      </c>
      <c r="L67" s="35" t="s">
        <v>24</v>
      </c>
      <c r="M67" s="29" t="s">
        <v>14</v>
      </c>
      <c r="N67" s="2" t="s">
        <v>427</v>
      </c>
      <c r="O67" s="19" t="s">
        <v>53</v>
      </c>
      <c r="P67" s="23">
        <f t="shared" si="1"/>
        <v>28</v>
      </c>
      <c r="Q67" s="19" t="s">
        <v>29</v>
      </c>
      <c r="R67" s="19" t="s">
        <v>257</v>
      </c>
      <c r="S67" s="19">
        <v>63</v>
      </c>
      <c r="T67" s="31">
        <v>42930</v>
      </c>
      <c r="U67" s="31">
        <v>42934</v>
      </c>
      <c r="V67" s="25">
        <f>NETWORKDAYS(T67,U67)</f>
        <v>3</v>
      </c>
      <c r="W67" s="68" t="s">
        <v>29</v>
      </c>
    </row>
    <row r="68" spans="1:27" ht="30" x14ac:dyDescent="0.25">
      <c r="A68" s="73">
        <v>67</v>
      </c>
      <c r="B68" s="23" t="s">
        <v>37</v>
      </c>
      <c r="C68" s="19" t="s">
        <v>441</v>
      </c>
      <c r="D68" s="14" t="s">
        <v>444</v>
      </c>
      <c r="E68" s="14"/>
      <c r="F68" s="36">
        <v>42933</v>
      </c>
      <c r="G68" s="36">
        <v>42950</v>
      </c>
      <c r="H68" s="37">
        <f>NETWORKDAYS(Table25[[#This Row],[Start Date]],Table25[[#This Row],[Resolution Date]])</f>
        <v>14</v>
      </c>
      <c r="I68" s="37" t="b">
        <v>0</v>
      </c>
      <c r="J68" s="38" t="s">
        <v>25</v>
      </c>
      <c r="K68" s="39" t="s">
        <v>7</v>
      </c>
      <c r="L68" s="39" t="s">
        <v>24</v>
      </c>
      <c r="M68" s="38" t="s">
        <v>14</v>
      </c>
      <c r="N68" s="14" t="s">
        <v>465</v>
      </c>
      <c r="O68" s="19" t="s">
        <v>56</v>
      </c>
      <c r="P68" s="23">
        <f t="shared" si="1"/>
        <v>29</v>
      </c>
      <c r="Q68" s="19" t="s">
        <v>29</v>
      </c>
      <c r="R68" s="19" t="s">
        <v>257</v>
      </c>
      <c r="S68" s="19">
        <v>64</v>
      </c>
      <c r="T68" s="31">
        <v>42941</v>
      </c>
      <c r="U68" s="31">
        <v>42955</v>
      </c>
      <c r="V68" s="25">
        <f>NETWORKDAYS(T68,U68)</f>
        <v>11</v>
      </c>
      <c r="W68" s="68" t="s">
        <v>29</v>
      </c>
    </row>
    <row r="69" spans="1:27" ht="128.25" x14ac:dyDescent="0.25">
      <c r="A69" s="73">
        <v>68</v>
      </c>
      <c r="B69" s="23" t="s">
        <v>37</v>
      </c>
      <c r="C69" s="19" t="s">
        <v>435</v>
      </c>
      <c r="D69" s="14" t="s">
        <v>436</v>
      </c>
      <c r="E69" s="14"/>
      <c r="F69" s="36">
        <v>42934</v>
      </c>
      <c r="G69" s="36">
        <v>42934</v>
      </c>
      <c r="H69" s="37">
        <f>NETWORKDAYS(Table25[[#This Row],[Start Date]],Table25[[#This Row],[Resolution Date]])</f>
        <v>1</v>
      </c>
      <c r="I69" s="37" t="b">
        <v>0</v>
      </c>
      <c r="J69" s="38" t="s">
        <v>25</v>
      </c>
      <c r="K69" s="39" t="s">
        <v>7</v>
      </c>
      <c r="L69" s="39" t="s">
        <v>24</v>
      </c>
      <c r="M69" s="38" t="s">
        <v>14</v>
      </c>
      <c r="N69" s="14" t="s">
        <v>437</v>
      </c>
      <c r="O69" s="19" t="s">
        <v>53</v>
      </c>
      <c r="P69" s="23">
        <f t="shared" si="1"/>
        <v>29</v>
      </c>
      <c r="Q69" s="19" t="s">
        <v>29</v>
      </c>
      <c r="R69" s="19" t="s">
        <v>256</v>
      </c>
      <c r="S69" s="19" t="s">
        <v>29</v>
      </c>
      <c r="T69" s="30" t="s">
        <v>29</v>
      </c>
      <c r="U69" s="30" t="s">
        <v>29</v>
      </c>
      <c r="V69" s="25" t="s">
        <v>29</v>
      </c>
      <c r="W69" s="68" t="s">
        <v>29</v>
      </c>
    </row>
    <row r="70" spans="1:27" ht="85.5" x14ac:dyDescent="0.25">
      <c r="A70" s="73">
        <v>69</v>
      </c>
      <c r="B70" s="23" t="s">
        <v>37</v>
      </c>
      <c r="C70" s="19" t="s">
        <v>438</v>
      </c>
      <c r="D70" s="14" t="s">
        <v>439</v>
      </c>
      <c r="E70" s="14"/>
      <c r="F70" s="36">
        <v>42934</v>
      </c>
      <c r="G70" s="36">
        <v>42935</v>
      </c>
      <c r="H70" s="37">
        <f>NETWORKDAYS(Table25[[#This Row],[Start Date]],Table25[[#This Row],[Resolution Date]])</f>
        <v>2</v>
      </c>
      <c r="I70" s="37" t="b">
        <v>0</v>
      </c>
      <c r="J70" s="38" t="s">
        <v>25</v>
      </c>
      <c r="K70" s="39" t="s">
        <v>7</v>
      </c>
      <c r="L70" s="39" t="s">
        <v>24</v>
      </c>
      <c r="M70" s="38" t="s">
        <v>14</v>
      </c>
      <c r="N70" s="14" t="s">
        <v>440</v>
      </c>
      <c r="O70" s="19" t="s">
        <v>53</v>
      </c>
      <c r="P70" s="23">
        <f t="shared" si="1"/>
        <v>29</v>
      </c>
      <c r="Q70" s="19" t="s">
        <v>29</v>
      </c>
      <c r="R70" s="19" t="s">
        <v>256</v>
      </c>
      <c r="S70" s="19" t="s">
        <v>29</v>
      </c>
      <c r="T70" s="30" t="s">
        <v>29</v>
      </c>
      <c r="U70" s="30" t="s">
        <v>29</v>
      </c>
      <c r="V70" s="25" t="s">
        <v>29</v>
      </c>
      <c r="W70" s="68" t="s">
        <v>29</v>
      </c>
    </row>
    <row r="71" spans="1:27" ht="42.75" x14ac:dyDescent="0.25">
      <c r="A71" s="73">
        <v>70</v>
      </c>
      <c r="B71" s="23" t="s">
        <v>37</v>
      </c>
      <c r="C71" s="25" t="s">
        <v>447</v>
      </c>
      <c r="D71" s="14" t="s">
        <v>450</v>
      </c>
      <c r="E71" s="14"/>
      <c r="F71" s="36">
        <v>42935</v>
      </c>
      <c r="G71" s="36">
        <v>42950</v>
      </c>
      <c r="H71" s="37">
        <f t="shared" ref="H71:H103" si="2">NETWORKDAYS(F71,G71)</f>
        <v>12</v>
      </c>
      <c r="I71" s="37" t="b">
        <v>0</v>
      </c>
      <c r="J71" s="38" t="s">
        <v>25</v>
      </c>
      <c r="K71" s="39" t="s">
        <v>7</v>
      </c>
      <c r="L71" s="39" t="s">
        <v>24</v>
      </c>
      <c r="M71" s="37" t="s">
        <v>14</v>
      </c>
      <c r="N71" s="15" t="s">
        <v>466</v>
      </c>
      <c r="O71" s="19" t="s">
        <v>53</v>
      </c>
      <c r="P71" s="23">
        <f t="shared" si="1"/>
        <v>29</v>
      </c>
      <c r="Q71" s="19" t="s">
        <v>29</v>
      </c>
      <c r="R71" s="19" t="s">
        <v>256</v>
      </c>
      <c r="S71" s="19" t="s">
        <v>29</v>
      </c>
      <c r="T71" s="30" t="s">
        <v>29</v>
      </c>
      <c r="U71" s="30" t="s">
        <v>29</v>
      </c>
      <c r="V71" s="25" t="s">
        <v>29</v>
      </c>
      <c r="W71" s="68" t="s">
        <v>29</v>
      </c>
    </row>
    <row r="72" spans="1:27" ht="85.5" x14ac:dyDescent="0.25">
      <c r="A72" s="73">
        <v>71</v>
      </c>
      <c r="B72" s="23" t="s">
        <v>37</v>
      </c>
      <c r="C72" s="19" t="s">
        <v>443</v>
      </c>
      <c r="D72" s="14" t="s">
        <v>442</v>
      </c>
      <c r="E72" s="14"/>
      <c r="F72" s="36">
        <v>42936</v>
      </c>
      <c r="G72" s="36">
        <v>42936</v>
      </c>
      <c r="H72" s="37">
        <f t="shared" si="2"/>
        <v>1</v>
      </c>
      <c r="I72" s="37" t="b">
        <v>0</v>
      </c>
      <c r="J72" s="38" t="s">
        <v>25</v>
      </c>
      <c r="K72" s="39" t="s">
        <v>7</v>
      </c>
      <c r="L72" s="39" t="s">
        <v>24</v>
      </c>
      <c r="M72" s="38" t="s">
        <v>445</v>
      </c>
      <c r="N72" s="14" t="s">
        <v>446</v>
      </c>
      <c r="O72" s="19" t="s">
        <v>78</v>
      </c>
      <c r="P72" s="23">
        <f t="shared" si="1"/>
        <v>29</v>
      </c>
      <c r="Q72" s="19" t="s">
        <v>29</v>
      </c>
      <c r="R72" s="19" t="s">
        <v>256</v>
      </c>
      <c r="S72" s="19" t="s">
        <v>29</v>
      </c>
      <c r="T72" s="30" t="s">
        <v>29</v>
      </c>
      <c r="U72" s="30" t="s">
        <v>29</v>
      </c>
      <c r="V72" s="25" t="s">
        <v>29</v>
      </c>
      <c r="W72" s="68" t="s">
        <v>29</v>
      </c>
    </row>
    <row r="73" spans="1:27" ht="30" x14ac:dyDescent="0.25">
      <c r="A73" s="73">
        <v>72</v>
      </c>
      <c r="B73" s="23" t="s">
        <v>37</v>
      </c>
      <c r="C73" s="19" t="s">
        <v>453</v>
      </c>
      <c r="D73" s="3" t="s">
        <v>451</v>
      </c>
      <c r="E73" s="3"/>
      <c r="F73" s="36">
        <v>42942</v>
      </c>
      <c r="G73" s="36">
        <v>42942</v>
      </c>
      <c r="H73" s="37">
        <f t="shared" si="2"/>
        <v>1</v>
      </c>
      <c r="I73" s="37" t="b">
        <v>0</v>
      </c>
      <c r="J73" s="38" t="s">
        <v>25</v>
      </c>
      <c r="K73" s="39" t="s">
        <v>7</v>
      </c>
      <c r="L73" s="39" t="s">
        <v>24</v>
      </c>
      <c r="M73" s="38" t="s">
        <v>445</v>
      </c>
      <c r="N73" s="3" t="s">
        <v>452</v>
      </c>
      <c r="O73" s="19" t="s">
        <v>53</v>
      </c>
      <c r="P73" s="23">
        <f t="shared" si="1"/>
        <v>30</v>
      </c>
      <c r="Q73" s="19" t="s">
        <v>29</v>
      </c>
      <c r="R73" s="19" t="s">
        <v>257</v>
      </c>
      <c r="S73" s="23">
        <v>65</v>
      </c>
      <c r="T73" s="31">
        <v>42942</v>
      </c>
      <c r="U73" s="31">
        <v>42943</v>
      </c>
      <c r="V73" s="25">
        <f>NETWORKDAYS(T73,U73)</f>
        <v>2</v>
      </c>
      <c r="W73" s="22"/>
    </row>
    <row r="74" spans="1:27" ht="33" customHeight="1" x14ac:dyDescent="0.25">
      <c r="A74" s="73">
        <v>73</v>
      </c>
      <c r="B74" s="23" t="s">
        <v>37</v>
      </c>
      <c r="C74" s="19" t="s">
        <v>454</v>
      </c>
      <c r="D74" s="3" t="s">
        <v>455</v>
      </c>
      <c r="E74" s="3"/>
      <c r="F74" s="36">
        <v>42947</v>
      </c>
      <c r="G74" s="36">
        <v>42948</v>
      </c>
      <c r="H74" s="37">
        <f t="shared" si="2"/>
        <v>2</v>
      </c>
      <c r="I74" s="37" t="b">
        <v>0</v>
      </c>
      <c r="J74" s="38" t="s">
        <v>25</v>
      </c>
      <c r="K74" s="39" t="s">
        <v>7</v>
      </c>
      <c r="L74" s="39" t="s">
        <v>24</v>
      </c>
      <c r="M74" s="38" t="s">
        <v>445</v>
      </c>
      <c r="N74" s="3" t="s">
        <v>456</v>
      </c>
      <c r="O74" s="19" t="s">
        <v>53</v>
      </c>
      <c r="P74" s="23">
        <f t="shared" si="1"/>
        <v>31</v>
      </c>
      <c r="Q74" s="19" t="s">
        <v>29</v>
      </c>
      <c r="R74" s="19" t="s">
        <v>256</v>
      </c>
      <c r="S74" s="23" t="s">
        <v>29</v>
      </c>
      <c r="T74" s="31" t="s">
        <v>29</v>
      </c>
      <c r="U74" s="31" t="s">
        <v>29</v>
      </c>
      <c r="V74" s="25" t="s">
        <v>29</v>
      </c>
      <c r="W74" s="22" t="s">
        <v>29</v>
      </c>
      <c r="X74" s="64"/>
      <c r="Y74" s="64"/>
      <c r="Z74" s="65"/>
      <c r="AA74" s="66"/>
    </row>
    <row r="75" spans="1:27" ht="60" x14ac:dyDescent="0.25">
      <c r="A75" s="73">
        <v>74</v>
      </c>
      <c r="B75" s="23" t="s">
        <v>37</v>
      </c>
      <c r="C75" s="19" t="s">
        <v>458</v>
      </c>
      <c r="D75" s="3" t="s">
        <v>457</v>
      </c>
      <c r="E75" s="3"/>
      <c r="F75" s="36">
        <v>42948</v>
      </c>
      <c r="G75" s="36">
        <v>42955</v>
      </c>
      <c r="H75" s="37">
        <f t="shared" si="2"/>
        <v>6</v>
      </c>
      <c r="I75" s="37" t="b">
        <v>0</v>
      </c>
      <c r="J75" s="38" t="s">
        <v>25</v>
      </c>
      <c r="K75" s="39" t="s">
        <v>7</v>
      </c>
      <c r="L75" s="39" t="s">
        <v>24</v>
      </c>
      <c r="M75" s="38" t="s">
        <v>14</v>
      </c>
      <c r="N75" s="3" t="s">
        <v>475</v>
      </c>
      <c r="O75" s="19" t="s">
        <v>56</v>
      </c>
      <c r="P75" s="23">
        <f t="shared" si="1"/>
        <v>31</v>
      </c>
      <c r="Q75" s="19" t="s">
        <v>29</v>
      </c>
      <c r="R75" s="19" t="s">
        <v>257</v>
      </c>
      <c r="S75" s="23">
        <v>66</v>
      </c>
      <c r="T75" s="31">
        <v>42948</v>
      </c>
      <c r="U75" s="31">
        <v>42958</v>
      </c>
      <c r="V75" s="25">
        <f>NETWORKDAYS(T75,U75)</f>
        <v>9</v>
      </c>
      <c r="W75" s="22" t="s">
        <v>29</v>
      </c>
    </row>
    <row r="76" spans="1:27" ht="36.75" customHeight="1" x14ac:dyDescent="0.25">
      <c r="A76" s="73">
        <v>75</v>
      </c>
      <c r="B76" s="23" t="s">
        <v>37</v>
      </c>
      <c r="C76" s="19" t="s">
        <v>459</v>
      </c>
      <c r="D76" s="14" t="s">
        <v>451</v>
      </c>
      <c r="E76" s="14"/>
      <c r="F76" s="36">
        <v>42948</v>
      </c>
      <c r="G76" s="36">
        <v>42958</v>
      </c>
      <c r="H76" s="37">
        <f t="shared" si="2"/>
        <v>9</v>
      </c>
      <c r="I76" s="37" t="b">
        <v>0</v>
      </c>
      <c r="J76" s="38" t="s">
        <v>25</v>
      </c>
      <c r="K76" s="39" t="s">
        <v>7</v>
      </c>
      <c r="L76" s="39" t="s">
        <v>24</v>
      </c>
      <c r="M76" s="38" t="s">
        <v>14</v>
      </c>
      <c r="N76" s="14" t="s">
        <v>460</v>
      </c>
      <c r="O76" s="19" t="s">
        <v>53</v>
      </c>
      <c r="P76" s="23">
        <f t="shared" si="1"/>
        <v>31</v>
      </c>
      <c r="Q76" s="19" t="s">
        <v>29</v>
      </c>
      <c r="R76" s="19" t="s">
        <v>257</v>
      </c>
      <c r="S76" s="23">
        <v>66</v>
      </c>
      <c r="T76" s="31">
        <v>42948</v>
      </c>
      <c r="U76" s="31">
        <v>42958</v>
      </c>
      <c r="V76" s="25">
        <f>NETWORKDAYS(T76,U76)</f>
        <v>9</v>
      </c>
      <c r="W76" s="22" t="s">
        <v>29</v>
      </c>
    </row>
    <row r="77" spans="1:27" ht="32.25" customHeight="1" x14ac:dyDescent="0.25">
      <c r="A77" s="73">
        <v>76</v>
      </c>
      <c r="B77" s="23" t="s">
        <v>37</v>
      </c>
      <c r="C77" s="19" t="s">
        <v>463</v>
      </c>
      <c r="D77" s="14" t="s">
        <v>461</v>
      </c>
      <c r="E77" s="14"/>
      <c r="F77" s="36">
        <v>42950</v>
      </c>
      <c r="G77" s="36">
        <v>42950</v>
      </c>
      <c r="H77" s="37">
        <f t="shared" si="2"/>
        <v>1</v>
      </c>
      <c r="I77" s="37" t="b">
        <v>0</v>
      </c>
      <c r="J77" s="38" t="s">
        <v>25</v>
      </c>
      <c r="K77" s="39" t="s">
        <v>7</v>
      </c>
      <c r="L77" s="39" t="s">
        <v>24</v>
      </c>
      <c r="M77" s="38" t="s">
        <v>14</v>
      </c>
      <c r="N77" s="14" t="s">
        <v>462</v>
      </c>
      <c r="O77" s="19" t="s">
        <v>53</v>
      </c>
      <c r="P77" s="23">
        <f t="shared" si="1"/>
        <v>31</v>
      </c>
      <c r="Q77" s="19" t="s">
        <v>29</v>
      </c>
      <c r="R77" s="19" t="s">
        <v>256</v>
      </c>
      <c r="S77" s="23" t="s">
        <v>29</v>
      </c>
      <c r="T77" s="31" t="s">
        <v>29</v>
      </c>
      <c r="U77" s="31" t="s">
        <v>29</v>
      </c>
      <c r="V77" s="25" t="s">
        <v>29</v>
      </c>
      <c r="W77" s="22" t="s">
        <v>29</v>
      </c>
    </row>
    <row r="78" spans="1:27" ht="30" x14ac:dyDescent="0.25">
      <c r="A78" s="73">
        <v>77</v>
      </c>
      <c r="B78" s="23" t="s">
        <v>37</v>
      </c>
      <c r="C78" s="19" t="s">
        <v>469</v>
      </c>
      <c r="D78" s="14" t="s">
        <v>467</v>
      </c>
      <c r="E78" s="14"/>
      <c r="F78" s="36">
        <v>42950</v>
      </c>
      <c r="G78" s="36">
        <v>42951</v>
      </c>
      <c r="H78" s="37">
        <f t="shared" si="2"/>
        <v>2</v>
      </c>
      <c r="I78" s="37" t="b">
        <v>0</v>
      </c>
      <c r="J78" s="38" t="s">
        <v>25</v>
      </c>
      <c r="K78" s="39" t="s">
        <v>7</v>
      </c>
      <c r="L78" s="39" t="s">
        <v>13</v>
      </c>
      <c r="M78" s="38" t="s">
        <v>14</v>
      </c>
      <c r="N78" s="14" t="s">
        <v>468</v>
      </c>
      <c r="O78" s="19" t="s">
        <v>78</v>
      </c>
      <c r="P78" s="23">
        <f t="shared" si="1"/>
        <v>31</v>
      </c>
      <c r="Q78" s="19" t="s">
        <v>29</v>
      </c>
      <c r="R78" s="19" t="s">
        <v>256</v>
      </c>
      <c r="S78" s="23" t="s">
        <v>29</v>
      </c>
      <c r="T78" s="31" t="s">
        <v>29</v>
      </c>
      <c r="U78" s="31" t="s">
        <v>29</v>
      </c>
      <c r="V78" s="25" t="s">
        <v>29</v>
      </c>
      <c r="W78" s="22" t="s">
        <v>29</v>
      </c>
    </row>
    <row r="79" spans="1:27" ht="30" x14ac:dyDescent="0.25">
      <c r="A79" s="73">
        <v>78</v>
      </c>
      <c r="B79" s="23" t="s">
        <v>37</v>
      </c>
      <c r="C79" s="19" t="s">
        <v>477</v>
      </c>
      <c r="D79" s="14" t="s">
        <v>476</v>
      </c>
      <c r="E79" s="14"/>
      <c r="F79" s="36">
        <v>42951</v>
      </c>
      <c r="G79" s="36">
        <v>42970</v>
      </c>
      <c r="H79" s="37">
        <f t="shared" si="2"/>
        <v>14</v>
      </c>
      <c r="I79" s="37" t="b">
        <v>0</v>
      </c>
      <c r="J79" s="38" t="s">
        <v>25</v>
      </c>
      <c r="K79" s="39" t="s">
        <v>7</v>
      </c>
      <c r="L79" s="39" t="s">
        <v>13</v>
      </c>
      <c r="M79" s="38" t="s">
        <v>14</v>
      </c>
      <c r="N79" s="14" t="s">
        <v>486</v>
      </c>
      <c r="O79" s="19" t="s">
        <v>78</v>
      </c>
      <c r="P79" s="23">
        <f t="shared" si="1"/>
        <v>31</v>
      </c>
      <c r="Q79" s="19" t="s">
        <v>29</v>
      </c>
      <c r="R79" s="19" t="s">
        <v>256</v>
      </c>
      <c r="S79" s="23" t="s">
        <v>29</v>
      </c>
      <c r="T79" s="31" t="s">
        <v>29</v>
      </c>
      <c r="U79" s="31" t="s">
        <v>29</v>
      </c>
      <c r="V79" s="25" t="s">
        <v>29</v>
      </c>
      <c r="W79" s="22" t="s">
        <v>29</v>
      </c>
    </row>
    <row r="80" spans="1:27" ht="94.5" customHeight="1" x14ac:dyDescent="0.25">
      <c r="A80" s="73">
        <v>79</v>
      </c>
      <c r="B80" s="23" t="s">
        <v>37</v>
      </c>
      <c r="C80" s="19" t="s">
        <v>470</v>
      </c>
      <c r="D80" s="14" t="s">
        <v>471</v>
      </c>
      <c r="E80" s="14"/>
      <c r="F80" s="36">
        <v>42955</v>
      </c>
      <c r="G80" s="36">
        <v>42993</v>
      </c>
      <c r="H80" s="37">
        <f t="shared" si="2"/>
        <v>29</v>
      </c>
      <c r="I80" s="37" t="b">
        <v>1</v>
      </c>
      <c r="J80" s="38" t="s">
        <v>25</v>
      </c>
      <c r="K80" s="39" t="s">
        <v>7</v>
      </c>
      <c r="L80" s="39" t="s">
        <v>24</v>
      </c>
      <c r="M80" s="38" t="s">
        <v>14</v>
      </c>
      <c r="N80" s="14" t="s">
        <v>509</v>
      </c>
      <c r="O80" s="19" t="s">
        <v>53</v>
      </c>
      <c r="P80" s="23">
        <f t="shared" si="1"/>
        <v>32</v>
      </c>
      <c r="Q80" s="19" t="s">
        <v>29</v>
      </c>
      <c r="R80" s="19" t="s">
        <v>257</v>
      </c>
      <c r="S80" s="23">
        <v>74</v>
      </c>
      <c r="T80" s="31">
        <v>42970</v>
      </c>
      <c r="U80" s="31">
        <v>43004</v>
      </c>
      <c r="V80" s="25">
        <f>NETWORKDAYS(T80,U80)</f>
        <v>25</v>
      </c>
      <c r="W80" s="21" t="s">
        <v>498</v>
      </c>
    </row>
    <row r="81" spans="1:26" ht="30" customHeight="1" x14ac:dyDescent="0.25">
      <c r="A81" s="73">
        <v>80</v>
      </c>
      <c r="B81" s="23" t="s">
        <v>38</v>
      </c>
      <c r="C81" s="19" t="s">
        <v>472</v>
      </c>
      <c r="D81" s="14" t="s">
        <v>492</v>
      </c>
      <c r="E81" s="14"/>
      <c r="F81" s="36">
        <v>42955</v>
      </c>
      <c r="G81" s="36">
        <v>42976</v>
      </c>
      <c r="H81" s="37">
        <f t="shared" si="2"/>
        <v>16</v>
      </c>
      <c r="I81" s="37" t="b">
        <v>0</v>
      </c>
      <c r="J81" s="38" t="s">
        <v>25</v>
      </c>
      <c r="K81" s="39" t="s">
        <v>7</v>
      </c>
      <c r="L81" s="39" t="s">
        <v>24</v>
      </c>
      <c r="M81" s="38" t="s">
        <v>14</v>
      </c>
      <c r="N81" s="14" t="s">
        <v>474</v>
      </c>
      <c r="O81" s="19" t="s">
        <v>473</v>
      </c>
      <c r="P81" s="23">
        <f t="shared" si="1"/>
        <v>32</v>
      </c>
      <c r="Q81" s="19" t="s">
        <v>29</v>
      </c>
      <c r="R81" s="19" t="s">
        <v>256</v>
      </c>
      <c r="S81" s="23" t="s">
        <v>29</v>
      </c>
      <c r="T81" s="31" t="s">
        <v>29</v>
      </c>
      <c r="U81" s="31" t="s">
        <v>29</v>
      </c>
      <c r="V81" s="25" t="s">
        <v>29</v>
      </c>
      <c r="W81" s="22" t="s">
        <v>29</v>
      </c>
    </row>
    <row r="82" spans="1:26" ht="30" x14ac:dyDescent="0.25">
      <c r="A82" s="73">
        <v>81</v>
      </c>
      <c r="B82" s="23" t="s">
        <v>37</v>
      </c>
      <c r="C82" s="19" t="s">
        <v>479</v>
      </c>
      <c r="D82" s="14" t="s">
        <v>478</v>
      </c>
      <c r="E82" s="14"/>
      <c r="F82" s="36">
        <v>42956</v>
      </c>
      <c r="G82" s="36">
        <v>42971</v>
      </c>
      <c r="H82" s="37">
        <f t="shared" si="2"/>
        <v>12</v>
      </c>
      <c r="I82" s="37" t="b">
        <v>0</v>
      </c>
      <c r="J82" s="38" t="s">
        <v>25</v>
      </c>
      <c r="K82" s="39" t="s">
        <v>7</v>
      </c>
      <c r="L82" s="39" t="s">
        <v>24</v>
      </c>
      <c r="M82" s="38" t="s">
        <v>14</v>
      </c>
      <c r="N82" s="14" t="s">
        <v>508</v>
      </c>
      <c r="O82" s="19" t="s">
        <v>53</v>
      </c>
      <c r="P82" s="23">
        <f t="shared" si="1"/>
        <v>32</v>
      </c>
      <c r="Q82" s="19" t="s">
        <v>29</v>
      </c>
      <c r="R82" s="19" t="s">
        <v>257</v>
      </c>
      <c r="S82" s="23">
        <v>70</v>
      </c>
      <c r="T82" s="31">
        <v>42965</v>
      </c>
      <c r="U82" s="31">
        <v>42971</v>
      </c>
      <c r="V82" s="25">
        <f>NETWORKDAYS(T82,U82)</f>
        <v>5</v>
      </c>
      <c r="W82" s="22" t="s">
        <v>29</v>
      </c>
    </row>
    <row r="83" spans="1:26" ht="71.25" x14ac:dyDescent="0.25">
      <c r="A83" s="73">
        <v>82</v>
      </c>
      <c r="B83" s="23" t="s">
        <v>37</v>
      </c>
      <c r="C83" s="19" t="s">
        <v>481</v>
      </c>
      <c r="D83" s="14" t="s">
        <v>480</v>
      </c>
      <c r="E83" s="14"/>
      <c r="F83" s="36">
        <v>42958</v>
      </c>
      <c r="G83" s="36">
        <v>42969</v>
      </c>
      <c r="H83" s="37">
        <f t="shared" si="2"/>
        <v>8</v>
      </c>
      <c r="I83" s="37" t="b">
        <v>0</v>
      </c>
      <c r="J83" s="38" t="s">
        <v>25</v>
      </c>
      <c r="K83" s="39" t="s">
        <v>7</v>
      </c>
      <c r="L83" s="39" t="s">
        <v>24</v>
      </c>
      <c r="M83" s="38" t="s">
        <v>14</v>
      </c>
      <c r="N83" s="14" t="s">
        <v>508</v>
      </c>
      <c r="O83" s="19" t="s">
        <v>53</v>
      </c>
      <c r="P83" s="23">
        <f t="shared" si="1"/>
        <v>32</v>
      </c>
      <c r="Q83" s="19" t="s">
        <v>29</v>
      </c>
      <c r="R83" s="19" t="s">
        <v>257</v>
      </c>
      <c r="S83" s="23" t="s">
        <v>494</v>
      </c>
      <c r="T83" s="31">
        <v>42961</v>
      </c>
      <c r="U83" s="31">
        <v>42969</v>
      </c>
      <c r="V83" s="25">
        <f>NETWORKDAYS(T83,U83)</f>
        <v>7</v>
      </c>
      <c r="W83" s="22" t="s">
        <v>29</v>
      </c>
    </row>
    <row r="84" spans="1:26" ht="35.25" customHeight="1" x14ac:dyDescent="0.25">
      <c r="A84" s="73">
        <v>83</v>
      </c>
      <c r="B84" s="23" t="s">
        <v>37</v>
      </c>
      <c r="C84" s="19" t="s">
        <v>483</v>
      </c>
      <c r="D84" s="14" t="s">
        <v>482</v>
      </c>
      <c r="E84" s="14"/>
      <c r="F84" s="36">
        <v>42958</v>
      </c>
      <c r="G84" s="36">
        <v>42978</v>
      </c>
      <c r="H84" s="37">
        <f t="shared" si="2"/>
        <v>15</v>
      </c>
      <c r="I84" s="37" t="b">
        <v>0</v>
      </c>
      <c r="J84" s="38" t="s">
        <v>25</v>
      </c>
      <c r="K84" s="39" t="s">
        <v>7</v>
      </c>
      <c r="L84" s="39" t="s">
        <v>24</v>
      </c>
      <c r="M84" s="38" t="s">
        <v>14</v>
      </c>
      <c r="N84" s="2" t="s">
        <v>507</v>
      </c>
      <c r="O84" s="19" t="s">
        <v>53</v>
      </c>
      <c r="P84" s="23">
        <f t="shared" si="1"/>
        <v>32</v>
      </c>
      <c r="Q84" s="19" t="s">
        <v>29</v>
      </c>
      <c r="R84" s="19" t="s">
        <v>257</v>
      </c>
      <c r="S84" s="23">
        <v>67</v>
      </c>
      <c r="T84" s="31">
        <v>42958</v>
      </c>
      <c r="U84" s="31"/>
      <c r="V84" s="25"/>
      <c r="W84" s="22"/>
    </row>
    <row r="85" spans="1:26" ht="128.25" x14ac:dyDescent="0.25">
      <c r="A85" s="73">
        <v>84</v>
      </c>
      <c r="B85" s="23" t="s">
        <v>37</v>
      </c>
      <c r="C85" s="19" t="s">
        <v>488</v>
      </c>
      <c r="D85" s="2" t="s">
        <v>487</v>
      </c>
      <c r="E85" s="2"/>
      <c r="F85" s="36">
        <v>42961</v>
      </c>
      <c r="G85" s="36">
        <v>42991</v>
      </c>
      <c r="H85" s="37">
        <f t="shared" si="2"/>
        <v>23</v>
      </c>
      <c r="I85" s="37" t="b">
        <v>1</v>
      </c>
      <c r="J85" s="38" t="s">
        <v>25</v>
      </c>
      <c r="K85" s="39" t="s">
        <v>7</v>
      </c>
      <c r="L85" s="39" t="s">
        <v>24</v>
      </c>
      <c r="M85" s="38" t="s">
        <v>14</v>
      </c>
      <c r="N85" s="2" t="s">
        <v>524</v>
      </c>
      <c r="O85" s="19" t="s">
        <v>56</v>
      </c>
      <c r="P85" s="23">
        <f t="shared" si="1"/>
        <v>33</v>
      </c>
      <c r="Q85" s="19" t="s">
        <v>29</v>
      </c>
      <c r="R85" s="19" t="s">
        <v>257</v>
      </c>
      <c r="S85" s="19" t="s">
        <v>499</v>
      </c>
      <c r="T85" s="24" t="s">
        <v>526</v>
      </c>
      <c r="U85" s="24" t="s">
        <v>525</v>
      </c>
      <c r="V85" s="25" t="s">
        <v>528</v>
      </c>
      <c r="W85" s="22" t="s">
        <v>29</v>
      </c>
      <c r="X85" s="18"/>
      <c r="Y85" s="18"/>
      <c r="Z85" s="16"/>
    </row>
    <row r="86" spans="1:26" ht="42.75" x14ac:dyDescent="0.25">
      <c r="A86" s="73">
        <v>85</v>
      </c>
      <c r="B86" s="23" t="s">
        <v>38</v>
      </c>
      <c r="C86" s="19" t="s">
        <v>521</v>
      </c>
      <c r="D86" s="2" t="s">
        <v>518</v>
      </c>
      <c r="E86" s="2"/>
      <c r="F86" s="36">
        <v>42964</v>
      </c>
      <c r="G86" s="36">
        <v>42965</v>
      </c>
      <c r="H86" s="37">
        <f t="shared" si="2"/>
        <v>2</v>
      </c>
      <c r="I86" s="37" t="b">
        <v>0</v>
      </c>
      <c r="J86" s="38" t="s">
        <v>25</v>
      </c>
      <c r="K86" s="39" t="s">
        <v>7</v>
      </c>
      <c r="L86" s="39" t="s">
        <v>12</v>
      </c>
      <c r="M86" s="38" t="s">
        <v>14</v>
      </c>
      <c r="N86" s="2" t="s">
        <v>519</v>
      </c>
      <c r="O86" s="19" t="s">
        <v>261</v>
      </c>
      <c r="P86" s="23">
        <f t="shared" si="1"/>
        <v>33</v>
      </c>
      <c r="Q86" s="19" t="s">
        <v>29</v>
      </c>
      <c r="R86" s="19" t="s">
        <v>256</v>
      </c>
      <c r="S86" s="23" t="s">
        <v>29</v>
      </c>
      <c r="T86" s="31" t="s">
        <v>29</v>
      </c>
      <c r="U86" s="31" t="s">
        <v>29</v>
      </c>
      <c r="V86" s="25" t="s">
        <v>29</v>
      </c>
      <c r="W86" s="22" t="s">
        <v>29</v>
      </c>
    </row>
    <row r="87" spans="1:26" ht="30" x14ac:dyDescent="0.25">
      <c r="A87" s="73">
        <v>86</v>
      </c>
      <c r="B87" s="23" t="s">
        <v>37</v>
      </c>
      <c r="C87" s="19" t="s">
        <v>490</v>
      </c>
      <c r="D87" s="14" t="s">
        <v>489</v>
      </c>
      <c r="E87" s="14"/>
      <c r="F87" s="36">
        <v>42964</v>
      </c>
      <c r="G87" s="36">
        <v>42969</v>
      </c>
      <c r="H87" s="37">
        <f t="shared" si="2"/>
        <v>4</v>
      </c>
      <c r="I87" s="37" t="b">
        <v>0</v>
      </c>
      <c r="J87" s="38" t="s">
        <v>25</v>
      </c>
      <c r="K87" s="39" t="s">
        <v>7</v>
      </c>
      <c r="L87" s="39" t="s">
        <v>24</v>
      </c>
      <c r="M87" s="38" t="s">
        <v>14</v>
      </c>
      <c r="N87" s="14" t="s">
        <v>508</v>
      </c>
      <c r="O87" s="19" t="s">
        <v>53</v>
      </c>
      <c r="P87" s="23">
        <f t="shared" si="1"/>
        <v>33</v>
      </c>
      <c r="Q87" s="19" t="s">
        <v>29</v>
      </c>
      <c r="R87" s="19" t="s">
        <v>257</v>
      </c>
      <c r="S87" s="23">
        <v>71</v>
      </c>
      <c r="T87" s="31">
        <v>42965</v>
      </c>
      <c r="U87" s="31">
        <v>42969</v>
      </c>
      <c r="V87" s="25">
        <f>NETWORKDAYS(T87,U87)</f>
        <v>3</v>
      </c>
      <c r="W87" s="22" t="s">
        <v>29</v>
      </c>
    </row>
    <row r="88" spans="1:26" ht="78.75" customHeight="1" x14ac:dyDescent="0.25">
      <c r="A88" s="73">
        <v>87</v>
      </c>
      <c r="B88" s="23" t="s">
        <v>37</v>
      </c>
      <c r="C88" s="19" t="s">
        <v>493</v>
      </c>
      <c r="D88" s="14" t="s">
        <v>500</v>
      </c>
      <c r="E88" s="14"/>
      <c r="F88" s="36">
        <v>42965</v>
      </c>
      <c r="G88" s="36">
        <v>43005</v>
      </c>
      <c r="H88" s="37">
        <f t="shared" si="2"/>
        <v>29</v>
      </c>
      <c r="I88" s="37" t="b">
        <v>0</v>
      </c>
      <c r="J88" s="38" t="s">
        <v>25</v>
      </c>
      <c r="K88" s="39" t="s">
        <v>7</v>
      </c>
      <c r="L88" s="39" t="s">
        <v>24</v>
      </c>
      <c r="M88" s="38" t="s">
        <v>14</v>
      </c>
      <c r="N88" s="2" t="s">
        <v>554</v>
      </c>
      <c r="O88" s="19" t="s">
        <v>56</v>
      </c>
      <c r="P88" s="23">
        <f t="shared" si="1"/>
        <v>33</v>
      </c>
      <c r="Q88" s="19" t="s">
        <v>29</v>
      </c>
      <c r="R88" s="19" t="s">
        <v>257</v>
      </c>
      <c r="S88" s="23">
        <v>73</v>
      </c>
      <c r="T88" s="31">
        <v>42969</v>
      </c>
      <c r="U88" s="31"/>
      <c r="V88" s="25"/>
      <c r="W88" s="22" t="s">
        <v>29</v>
      </c>
    </row>
    <row r="89" spans="1:26" ht="85.5" x14ac:dyDescent="0.25">
      <c r="A89" s="73">
        <v>88</v>
      </c>
      <c r="B89" s="23" t="s">
        <v>38</v>
      </c>
      <c r="C89" s="19" t="s">
        <v>521</v>
      </c>
      <c r="D89" s="2" t="s">
        <v>516</v>
      </c>
      <c r="E89" s="2"/>
      <c r="F89" s="36">
        <v>42969</v>
      </c>
      <c r="G89" s="36">
        <v>42970</v>
      </c>
      <c r="H89" s="37">
        <f t="shared" si="2"/>
        <v>2</v>
      </c>
      <c r="I89" s="37" t="b">
        <v>0</v>
      </c>
      <c r="J89" s="38" t="s">
        <v>25</v>
      </c>
      <c r="K89" s="39" t="s">
        <v>7</v>
      </c>
      <c r="L89" s="39" t="s">
        <v>13</v>
      </c>
      <c r="M89" s="38" t="s">
        <v>14</v>
      </c>
      <c r="N89" s="2" t="s">
        <v>517</v>
      </c>
      <c r="O89" s="19" t="s">
        <v>78</v>
      </c>
      <c r="P89" s="23">
        <f t="shared" si="1"/>
        <v>34</v>
      </c>
      <c r="Q89" s="19" t="s">
        <v>29</v>
      </c>
      <c r="R89" s="19" t="s">
        <v>256</v>
      </c>
      <c r="S89" s="23" t="s">
        <v>29</v>
      </c>
      <c r="T89" s="31" t="s">
        <v>29</v>
      </c>
      <c r="U89" s="31" t="s">
        <v>29</v>
      </c>
      <c r="V89" s="25" t="s">
        <v>29</v>
      </c>
      <c r="W89" s="22" t="s">
        <v>29</v>
      </c>
    </row>
    <row r="90" spans="1:26" ht="114" x14ac:dyDescent="0.25">
      <c r="A90" s="73">
        <v>89</v>
      </c>
      <c r="B90" s="23" t="s">
        <v>37</v>
      </c>
      <c r="C90" s="19" t="s">
        <v>495</v>
      </c>
      <c r="D90" s="14" t="s">
        <v>501</v>
      </c>
      <c r="E90" s="14"/>
      <c r="F90" s="36">
        <v>42970</v>
      </c>
      <c r="G90" s="36">
        <v>43005</v>
      </c>
      <c r="H90" s="37">
        <f t="shared" si="2"/>
        <v>26</v>
      </c>
      <c r="I90" s="37" t="b">
        <v>0</v>
      </c>
      <c r="J90" s="38" t="s">
        <v>25</v>
      </c>
      <c r="K90" s="39" t="s">
        <v>7</v>
      </c>
      <c r="L90" s="39" t="s">
        <v>24</v>
      </c>
      <c r="M90" s="38" t="s">
        <v>14</v>
      </c>
      <c r="N90" s="2" t="s">
        <v>552</v>
      </c>
      <c r="O90" s="19" t="s">
        <v>53</v>
      </c>
      <c r="P90" s="23">
        <f t="shared" si="1"/>
        <v>34</v>
      </c>
      <c r="Q90" s="19" t="s">
        <v>29</v>
      </c>
      <c r="R90" s="19" t="s">
        <v>257</v>
      </c>
      <c r="S90" s="23">
        <v>76</v>
      </c>
      <c r="T90" s="31">
        <v>42970</v>
      </c>
      <c r="U90" s="31"/>
      <c r="V90" s="25"/>
      <c r="W90" s="22" t="s">
        <v>29</v>
      </c>
    </row>
    <row r="91" spans="1:26" ht="32.25" customHeight="1" x14ac:dyDescent="0.25">
      <c r="A91" s="73">
        <v>90</v>
      </c>
      <c r="B91" s="23" t="s">
        <v>37</v>
      </c>
      <c r="C91" s="19" t="s">
        <v>496</v>
      </c>
      <c r="D91" s="14" t="s">
        <v>497</v>
      </c>
      <c r="E91" s="14"/>
      <c r="F91" s="36">
        <v>42972</v>
      </c>
      <c r="G91" s="36">
        <v>42984</v>
      </c>
      <c r="H91" s="37">
        <f t="shared" si="2"/>
        <v>9</v>
      </c>
      <c r="I91" s="37" t="b">
        <v>0</v>
      </c>
      <c r="J91" s="38" t="s">
        <v>25</v>
      </c>
      <c r="K91" s="39" t="s">
        <v>7</v>
      </c>
      <c r="L91" s="39" t="s">
        <v>24</v>
      </c>
      <c r="M91" s="38" t="s">
        <v>14</v>
      </c>
      <c r="N91" s="2" t="s">
        <v>510</v>
      </c>
      <c r="O91" s="19" t="s">
        <v>53</v>
      </c>
      <c r="P91" s="23">
        <f t="shared" si="1"/>
        <v>34</v>
      </c>
      <c r="Q91" s="19" t="s">
        <v>29</v>
      </c>
      <c r="R91" s="19" t="s">
        <v>256</v>
      </c>
      <c r="S91" s="23" t="s">
        <v>29</v>
      </c>
      <c r="T91" s="31" t="s">
        <v>29</v>
      </c>
      <c r="U91" s="31" t="s">
        <v>29</v>
      </c>
      <c r="V91" s="25" t="s">
        <v>29</v>
      </c>
      <c r="W91" s="22" t="s">
        <v>29</v>
      </c>
    </row>
    <row r="92" spans="1:26" ht="114" x14ac:dyDescent="0.25">
      <c r="A92" s="73">
        <v>91</v>
      </c>
      <c r="B92" s="23" t="s">
        <v>37</v>
      </c>
      <c r="C92" s="19" t="s">
        <v>502</v>
      </c>
      <c r="D92" s="14" t="s">
        <v>503</v>
      </c>
      <c r="E92" s="14"/>
      <c r="F92" s="36">
        <v>42975</v>
      </c>
      <c r="G92" s="36">
        <v>43005</v>
      </c>
      <c r="H92" s="37">
        <f t="shared" si="2"/>
        <v>23</v>
      </c>
      <c r="I92" s="37" t="b">
        <v>0</v>
      </c>
      <c r="J92" s="38" t="s">
        <v>25</v>
      </c>
      <c r="K92" s="39" t="s">
        <v>7</v>
      </c>
      <c r="L92" s="39" t="s">
        <v>24</v>
      </c>
      <c r="M92" s="38" t="s">
        <v>14</v>
      </c>
      <c r="N92" s="2" t="s">
        <v>553</v>
      </c>
      <c r="O92" s="19" t="s">
        <v>53</v>
      </c>
      <c r="P92" s="23">
        <f t="shared" si="1"/>
        <v>35</v>
      </c>
      <c r="Q92" s="19" t="s">
        <v>29</v>
      </c>
      <c r="R92" s="19" t="s">
        <v>256</v>
      </c>
      <c r="S92" s="23" t="s">
        <v>29</v>
      </c>
      <c r="T92" s="31" t="s">
        <v>29</v>
      </c>
      <c r="U92" s="31" t="s">
        <v>29</v>
      </c>
      <c r="V92" s="25" t="s">
        <v>29</v>
      </c>
      <c r="W92" s="22" t="s">
        <v>29</v>
      </c>
    </row>
    <row r="93" spans="1:26" ht="42.75" x14ac:dyDescent="0.25">
      <c r="A93" s="73">
        <v>92</v>
      </c>
      <c r="B93" s="23" t="s">
        <v>37</v>
      </c>
      <c r="C93" s="19" t="s">
        <v>563</v>
      </c>
      <c r="D93" s="2" t="s">
        <v>562</v>
      </c>
      <c r="E93" s="2"/>
      <c r="F93" s="36">
        <v>42975</v>
      </c>
      <c r="G93" s="36">
        <v>42981</v>
      </c>
      <c r="H93" s="37">
        <f t="shared" si="2"/>
        <v>5</v>
      </c>
      <c r="I93" s="37" t="b">
        <v>0</v>
      </c>
      <c r="J93" s="38" t="s">
        <v>25</v>
      </c>
      <c r="K93" s="39" t="s">
        <v>7</v>
      </c>
      <c r="L93" s="39" t="s">
        <v>13</v>
      </c>
      <c r="M93" s="99" t="s">
        <v>14</v>
      </c>
      <c r="N93" s="2" t="s">
        <v>567</v>
      </c>
      <c r="O93" s="19" t="s">
        <v>53</v>
      </c>
      <c r="P93" s="23">
        <f t="shared" si="1"/>
        <v>35</v>
      </c>
      <c r="Q93" s="19" t="s">
        <v>29</v>
      </c>
      <c r="R93" s="19" t="s">
        <v>29</v>
      </c>
      <c r="S93" s="23" t="s">
        <v>29</v>
      </c>
      <c r="T93" s="23" t="s">
        <v>29</v>
      </c>
      <c r="U93" s="23" t="s">
        <v>29</v>
      </c>
      <c r="V93" s="23" t="s">
        <v>29</v>
      </c>
      <c r="W93" s="22" t="s">
        <v>29</v>
      </c>
    </row>
    <row r="94" spans="1:26" ht="43.5" customHeight="1" x14ac:dyDescent="0.25">
      <c r="A94" s="73">
        <v>93</v>
      </c>
      <c r="B94" s="23" t="s">
        <v>37</v>
      </c>
      <c r="C94" s="19" t="s">
        <v>504</v>
      </c>
      <c r="D94" s="14" t="s">
        <v>505</v>
      </c>
      <c r="E94" s="14"/>
      <c r="F94" s="36">
        <v>42978</v>
      </c>
      <c r="G94" s="36">
        <v>42993</v>
      </c>
      <c r="H94" s="37">
        <f t="shared" si="2"/>
        <v>12</v>
      </c>
      <c r="I94" s="37" t="b">
        <v>0</v>
      </c>
      <c r="J94" s="38" t="s">
        <v>25</v>
      </c>
      <c r="K94" s="39" t="s">
        <v>7</v>
      </c>
      <c r="L94" s="39" t="s">
        <v>24</v>
      </c>
      <c r="M94" s="38" t="s">
        <v>14</v>
      </c>
      <c r="N94" s="2" t="s">
        <v>527</v>
      </c>
      <c r="O94" s="19" t="s">
        <v>53</v>
      </c>
      <c r="P94" s="23">
        <f t="shared" si="1"/>
        <v>35</v>
      </c>
      <c r="Q94" s="19" t="s">
        <v>29</v>
      </c>
      <c r="R94" s="19" t="s">
        <v>257</v>
      </c>
      <c r="S94" s="23">
        <v>77</v>
      </c>
      <c r="T94" s="31">
        <v>42986</v>
      </c>
      <c r="U94" s="31">
        <v>42993</v>
      </c>
      <c r="V94" s="25">
        <f>NETWORKDAYS(T94,U94)</f>
        <v>6</v>
      </c>
      <c r="W94" s="22" t="s">
        <v>29</v>
      </c>
    </row>
    <row r="95" spans="1:26" ht="24.75" customHeight="1" x14ac:dyDescent="0.25">
      <c r="A95" s="73">
        <v>94</v>
      </c>
      <c r="B95" s="23" t="s">
        <v>38</v>
      </c>
      <c r="C95" s="19" t="s">
        <v>29</v>
      </c>
      <c r="D95" s="2" t="s">
        <v>513</v>
      </c>
      <c r="E95" s="2"/>
      <c r="F95" s="36">
        <v>42982</v>
      </c>
      <c r="G95" s="36">
        <v>42985</v>
      </c>
      <c r="H95" s="37">
        <f t="shared" si="2"/>
        <v>4</v>
      </c>
      <c r="I95" s="37" t="b">
        <v>0</v>
      </c>
      <c r="J95" s="38" t="s">
        <v>25</v>
      </c>
      <c r="K95" s="39" t="s">
        <v>7</v>
      </c>
      <c r="L95" s="39" t="s">
        <v>13</v>
      </c>
      <c r="M95" s="38" t="s">
        <v>14</v>
      </c>
      <c r="N95" s="2" t="s">
        <v>514</v>
      </c>
      <c r="O95" s="19" t="s">
        <v>83</v>
      </c>
      <c r="P95" s="23">
        <f t="shared" si="1"/>
        <v>36</v>
      </c>
      <c r="Q95" s="19" t="s">
        <v>29</v>
      </c>
      <c r="R95" s="19" t="s">
        <v>256</v>
      </c>
      <c r="S95" s="23" t="s">
        <v>29</v>
      </c>
      <c r="T95" s="31" t="s">
        <v>29</v>
      </c>
      <c r="U95" s="31" t="s">
        <v>29</v>
      </c>
      <c r="V95" s="25" t="s">
        <v>29</v>
      </c>
      <c r="W95" s="22" t="s">
        <v>29</v>
      </c>
    </row>
    <row r="96" spans="1:26" ht="57" x14ac:dyDescent="0.25">
      <c r="A96" s="73">
        <v>95</v>
      </c>
      <c r="B96" s="23" t="s">
        <v>37</v>
      </c>
      <c r="C96" s="19" t="s">
        <v>529</v>
      </c>
      <c r="D96" s="2" t="s">
        <v>530</v>
      </c>
      <c r="E96" s="2"/>
      <c r="F96" s="36">
        <v>42991</v>
      </c>
      <c r="G96" s="36">
        <v>43000</v>
      </c>
      <c r="H96" s="37">
        <f t="shared" si="2"/>
        <v>8</v>
      </c>
      <c r="I96" s="37" t="b">
        <v>0</v>
      </c>
      <c r="J96" s="38" t="s">
        <v>25</v>
      </c>
      <c r="K96" s="39" t="s">
        <v>7</v>
      </c>
      <c r="L96" s="39" t="s">
        <v>13</v>
      </c>
      <c r="M96" s="38" t="s">
        <v>14</v>
      </c>
      <c r="N96" s="2" t="s">
        <v>534</v>
      </c>
      <c r="O96" s="19" t="s">
        <v>53</v>
      </c>
      <c r="P96" s="23">
        <f t="shared" si="1"/>
        <v>37</v>
      </c>
      <c r="Q96" s="19" t="s">
        <v>29</v>
      </c>
      <c r="R96" s="19" t="s">
        <v>29</v>
      </c>
      <c r="S96" s="23" t="s">
        <v>29</v>
      </c>
      <c r="T96" s="23" t="s">
        <v>29</v>
      </c>
      <c r="U96" s="23" t="s">
        <v>29</v>
      </c>
      <c r="V96" s="23" t="s">
        <v>29</v>
      </c>
      <c r="W96" s="22" t="s">
        <v>29</v>
      </c>
    </row>
    <row r="97" spans="1:23" ht="42.75" x14ac:dyDescent="0.25">
      <c r="A97" s="73">
        <v>96</v>
      </c>
      <c r="B97" s="23" t="s">
        <v>37</v>
      </c>
      <c r="C97" s="19" t="s">
        <v>531</v>
      </c>
      <c r="D97" s="2" t="s">
        <v>535</v>
      </c>
      <c r="E97" s="2"/>
      <c r="F97" s="36">
        <v>42991</v>
      </c>
      <c r="G97" s="36">
        <v>43004</v>
      </c>
      <c r="H97" s="37">
        <f t="shared" si="2"/>
        <v>10</v>
      </c>
      <c r="I97" s="37" t="b">
        <v>0</v>
      </c>
      <c r="J97" s="38" t="s">
        <v>25</v>
      </c>
      <c r="K97" s="39" t="s">
        <v>7</v>
      </c>
      <c r="L97" s="39" t="s">
        <v>13</v>
      </c>
      <c r="M97" s="38" t="s">
        <v>14</v>
      </c>
      <c r="N97" s="2" t="s">
        <v>551</v>
      </c>
      <c r="O97" s="19" t="s">
        <v>56</v>
      </c>
      <c r="P97" s="23">
        <f t="shared" si="1"/>
        <v>37</v>
      </c>
      <c r="Q97" s="19" t="s">
        <v>29</v>
      </c>
      <c r="R97" s="19" t="s">
        <v>29</v>
      </c>
      <c r="S97" s="23" t="s">
        <v>29</v>
      </c>
      <c r="T97" s="23" t="s">
        <v>29</v>
      </c>
      <c r="U97" s="23" t="s">
        <v>29</v>
      </c>
      <c r="V97" s="23" t="s">
        <v>29</v>
      </c>
      <c r="W97" s="22" t="s">
        <v>29</v>
      </c>
    </row>
    <row r="98" spans="1:23" ht="28.5" x14ac:dyDescent="0.25">
      <c r="A98" s="73">
        <v>97</v>
      </c>
      <c r="B98" s="23" t="s">
        <v>38</v>
      </c>
      <c r="C98" s="19" t="s">
        <v>29</v>
      </c>
      <c r="D98" s="2" t="s">
        <v>536</v>
      </c>
      <c r="E98" s="2"/>
      <c r="F98" s="36">
        <v>42991</v>
      </c>
      <c r="G98" s="36">
        <v>42992</v>
      </c>
      <c r="H98" s="37">
        <f t="shared" si="2"/>
        <v>2</v>
      </c>
      <c r="I98" s="37" t="b">
        <v>0</v>
      </c>
      <c r="J98" s="38" t="s">
        <v>25</v>
      </c>
      <c r="K98" s="39" t="s">
        <v>7</v>
      </c>
      <c r="L98" s="39" t="s">
        <v>13</v>
      </c>
      <c r="M98" s="38" t="s">
        <v>14</v>
      </c>
      <c r="N98" s="2" t="s">
        <v>537</v>
      </c>
      <c r="O98" s="19" t="s">
        <v>224</v>
      </c>
      <c r="P98" s="23">
        <f t="shared" si="1"/>
        <v>37</v>
      </c>
      <c r="Q98" s="19" t="s">
        <v>29</v>
      </c>
      <c r="R98" s="19" t="s">
        <v>29</v>
      </c>
      <c r="S98" s="23" t="s">
        <v>29</v>
      </c>
      <c r="T98" s="23" t="s">
        <v>29</v>
      </c>
      <c r="U98" s="23" t="s">
        <v>29</v>
      </c>
      <c r="V98" s="23" t="s">
        <v>29</v>
      </c>
      <c r="W98" s="22" t="s">
        <v>29</v>
      </c>
    </row>
    <row r="99" spans="1:23" ht="28.5" x14ac:dyDescent="0.25">
      <c r="A99" s="73">
        <v>98</v>
      </c>
      <c r="B99" s="23" t="s">
        <v>38</v>
      </c>
      <c r="C99" s="19" t="s">
        <v>29</v>
      </c>
      <c r="D99" s="2" t="s">
        <v>538</v>
      </c>
      <c r="E99" s="2"/>
      <c r="F99" s="36">
        <v>42993</v>
      </c>
      <c r="G99" s="36">
        <v>42996</v>
      </c>
      <c r="H99" s="37">
        <f t="shared" si="2"/>
        <v>2</v>
      </c>
      <c r="I99" s="37" t="b">
        <v>0</v>
      </c>
      <c r="J99" s="38" t="s">
        <v>25</v>
      </c>
      <c r="K99" s="39" t="s">
        <v>7</v>
      </c>
      <c r="L99" s="39" t="s">
        <v>13</v>
      </c>
      <c r="M99" s="38" t="s">
        <v>14</v>
      </c>
      <c r="N99" s="2" t="s">
        <v>537</v>
      </c>
      <c r="O99" s="19" t="s">
        <v>224</v>
      </c>
      <c r="P99" s="23">
        <f t="shared" si="1"/>
        <v>37</v>
      </c>
      <c r="Q99" s="19" t="s">
        <v>29</v>
      </c>
      <c r="R99" s="19" t="s">
        <v>29</v>
      </c>
      <c r="S99" s="23" t="s">
        <v>29</v>
      </c>
      <c r="T99" s="23" t="s">
        <v>29</v>
      </c>
      <c r="U99" s="23" t="s">
        <v>29</v>
      </c>
      <c r="V99" s="23" t="s">
        <v>29</v>
      </c>
      <c r="W99" s="22" t="s">
        <v>29</v>
      </c>
    </row>
    <row r="100" spans="1:23" ht="42.75" x14ac:dyDescent="0.25">
      <c r="A100" s="73">
        <v>99</v>
      </c>
      <c r="B100" s="23" t="s">
        <v>37</v>
      </c>
      <c r="C100" s="19" t="s">
        <v>539</v>
      </c>
      <c r="D100" s="2" t="s">
        <v>540</v>
      </c>
      <c r="E100" s="2"/>
      <c r="F100" s="36">
        <v>42997</v>
      </c>
      <c r="G100" s="36">
        <v>42999</v>
      </c>
      <c r="H100" s="37">
        <f t="shared" si="2"/>
        <v>3</v>
      </c>
      <c r="I100" s="37" t="b">
        <v>0</v>
      </c>
      <c r="J100" s="38" t="s">
        <v>25</v>
      </c>
      <c r="K100" s="39" t="s">
        <v>7</v>
      </c>
      <c r="L100" s="39" t="s">
        <v>13</v>
      </c>
      <c r="M100" s="99" t="s">
        <v>14</v>
      </c>
      <c r="N100" s="2" t="s">
        <v>545</v>
      </c>
      <c r="O100" s="19" t="s">
        <v>53</v>
      </c>
      <c r="P100" s="23">
        <f t="shared" si="1"/>
        <v>38</v>
      </c>
      <c r="Q100" s="19" t="s">
        <v>29</v>
      </c>
      <c r="R100" s="19" t="s">
        <v>29</v>
      </c>
      <c r="S100" s="23">
        <v>78</v>
      </c>
      <c r="T100" s="31">
        <v>42998</v>
      </c>
      <c r="U100" s="31">
        <v>42999</v>
      </c>
      <c r="V100" s="25">
        <f>NETWORKDAYS(T100,U100)</f>
        <v>2</v>
      </c>
      <c r="W100" s="22" t="s">
        <v>29</v>
      </c>
    </row>
    <row r="101" spans="1:23" ht="42.75" x14ac:dyDescent="0.25">
      <c r="A101" s="73">
        <v>100</v>
      </c>
      <c r="B101" s="23" t="s">
        <v>38</v>
      </c>
      <c r="C101" s="19" t="s">
        <v>29</v>
      </c>
      <c r="D101" s="2" t="s">
        <v>544</v>
      </c>
      <c r="E101" s="2"/>
      <c r="F101" s="36">
        <v>42997</v>
      </c>
      <c r="G101" s="36">
        <v>42998</v>
      </c>
      <c r="H101" s="37">
        <f t="shared" si="2"/>
        <v>2</v>
      </c>
      <c r="I101" s="37" t="b">
        <v>0</v>
      </c>
      <c r="J101" s="38" t="s">
        <v>25</v>
      </c>
      <c r="K101" s="39" t="s">
        <v>7</v>
      </c>
      <c r="L101" s="39" t="s">
        <v>13</v>
      </c>
      <c r="M101" s="38" t="s">
        <v>14</v>
      </c>
      <c r="N101" s="2" t="s">
        <v>542</v>
      </c>
      <c r="O101" s="19" t="s">
        <v>83</v>
      </c>
      <c r="P101" s="23">
        <f t="shared" si="1"/>
        <v>38</v>
      </c>
      <c r="Q101" s="19" t="s">
        <v>29</v>
      </c>
      <c r="R101" s="19" t="s">
        <v>29</v>
      </c>
      <c r="S101" s="23" t="s">
        <v>29</v>
      </c>
      <c r="T101" s="23" t="s">
        <v>29</v>
      </c>
      <c r="U101" s="23" t="s">
        <v>29</v>
      </c>
      <c r="V101" s="25" t="s">
        <v>29</v>
      </c>
      <c r="W101" s="22" t="s">
        <v>29</v>
      </c>
    </row>
    <row r="102" spans="1:23" ht="28.5" x14ac:dyDescent="0.25">
      <c r="A102" s="73">
        <v>101</v>
      </c>
      <c r="B102" s="23" t="s">
        <v>38</v>
      </c>
      <c r="C102" s="19" t="s">
        <v>29</v>
      </c>
      <c r="D102" s="2" t="s">
        <v>541</v>
      </c>
      <c r="E102" s="2"/>
      <c r="F102" s="36">
        <v>42998</v>
      </c>
      <c r="G102" s="36">
        <v>42999</v>
      </c>
      <c r="H102" s="37">
        <f t="shared" si="2"/>
        <v>2</v>
      </c>
      <c r="I102" s="37" t="b">
        <v>0</v>
      </c>
      <c r="J102" s="38" t="s">
        <v>25</v>
      </c>
      <c r="K102" s="39" t="s">
        <v>7</v>
      </c>
      <c r="L102" s="39" t="s">
        <v>13</v>
      </c>
      <c r="M102" s="38" t="s">
        <v>14</v>
      </c>
      <c r="N102" s="2" t="s">
        <v>542</v>
      </c>
      <c r="O102" s="19" t="s">
        <v>51</v>
      </c>
      <c r="P102" s="23">
        <f t="shared" si="1"/>
        <v>38</v>
      </c>
      <c r="Q102" s="19" t="s">
        <v>29</v>
      </c>
      <c r="R102" s="19" t="s">
        <v>29</v>
      </c>
      <c r="S102" s="23" t="s">
        <v>29</v>
      </c>
      <c r="T102" s="23" t="s">
        <v>29</v>
      </c>
      <c r="U102" s="23" t="s">
        <v>29</v>
      </c>
      <c r="V102" s="25" t="s">
        <v>29</v>
      </c>
      <c r="W102" s="22" t="s">
        <v>29</v>
      </c>
    </row>
    <row r="103" spans="1:23" ht="28.5" x14ac:dyDescent="0.25">
      <c r="A103" s="73">
        <v>102</v>
      </c>
      <c r="B103" s="23" t="s">
        <v>38</v>
      </c>
      <c r="C103" s="19" t="s">
        <v>29</v>
      </c>
      <c r="D103" s="2" t="s">
        <v>543</v>
      </c>
      <c r="E103" s="2"/>
      <c r="F103" s="36">
        <v>42998</v>
      </c>
      <c r="G103" s="36">
        <v>42999</v>
      </c>
      <c r="H103" s="37">
        <f t="shared" si="2"/>
        <v>2</v>
      </c>
      <c r="I103" s="37" t="b">
        <v>0</v>
      </c>
      <c r="J103" s="38" t="s">
        <v>25</v>
      </c>
      <c r="K103" s="39" t="s">
        <v>7</v>
      </c>
      <c r="L103" s="39" t="s">
        <v>13</v>
      </c>
      <c r="M103" s="38" t="s">
        <v>14</v>
      </c>
      <c r="N103" s="2" t="s">
        <v>548</v>
      </c>
      <c r="O103" s="19" t="s">
        <v>51</v>
      </c>
      <c r="P103" s="23">
        <f t="shared" si="1"/>
        <v>38</v>
      </c>
      <c r="Q103" s="19" t="s">
        <v>29</v>
      </c>
      <c r="R103" s="19" t="s">
        <v>29</v>
      </c>
      <c r="S103" s="23" t="s">
        <v>29</v>
      </c>
      <c r="T103" s="23" t="s">
        <v>29</v>
      </c>
      <c r="U103" s="23" t="s">
        <v>29</v>
      </c>
      <c r="V103" s="25" t="s">
        <v>29</v>
      </c>
      <c r="W103" s="22" t="s">
        <v>29</v>
      </c>
    </row>
    <row r="104" spans="1:23" ht="156.75" x14ac:dyDescent="0.25">
      <c r="A104" s="73">
        <v>103</v>
      </c>
      <c r="B104" s="23" t="s">
        <v>37</v>
      </c>
      <c r="C104" s="19" t="s">
        <v>555</v>
      </c>
      <c r="D104" s="2" t="s">
        <v>556</v>
      </c>
      <c r="E104" s="2"/>
      <c r="F104" s="36">
        <v>43005</v>
      </c>
      <c r="G104" s="36">
        <v>43007</v>
      </c>
      <c r="H104" s="101">
        <f>NETWORKDAYS(Table25[[#This Row],[Start Date]],Table25[[#This Row],[Resolution Date]])</f>
        <v>3</v>
      </c>
      <c r="I104" s="37" t="b">
        <v>0</v>
      </c>
      <c r="J104" s="38" t="s">
        <v>25</v>
      </c>
      <c r="K104" s="39" t="s">
        <v>7</v>
      </c>
      <c r="L104" s="39" t="s">
        <v>13</v>
      </c>
      <c r="M104" s="99" t="s">
        <v>14</v>
      </c>
      <c r="N104" s="2" t="s">
        <v>594</v>
      </c>
      <c r="O104" s="19" t="s">
        <v>53</v>
      </c>
      <c r="P104" s="23">
        <f t="shared" si="1"/>
        <v>39</v>
      </c>
      <c r="Q104" s="19" t="s">
        <v>29</v>
      </c>
      <c r="R104" s="19" t="s">
        <v>29</v>
      </c>
      <c r="S104" s="23" t="s">
        <v>29</v>
      </c>
      <c r="T104" s="23" t="s">
        <v>29</v>
      </c>
      <c r="U104" s="23" t="s">
        <v>29</v>
      </c>
      <c r="V104" s="23" t="s">
        <v>29</v>
      </c>
      <c r="W104" s="22" t="s">
        <v>29</v>
      </c>
    </row>
    <row r="105" spans="1:23" ht="199.5" x14ac:dyDescent="0.25">
      <c r="A105" s="73">
        <v>104</v>
      </c>
      <c r="B105" s="23" t="s">
        <v>37</v>
      </c>
      <c r="C105" s="19" t="s">
        <v>558</v>
      </c>
      <c r="D105" s="72" t="s">
        <v>557</v>
      </c>
      <c r="E105" s="72"/>
      <c r="F105" s="36">
        <v>43005</v>
      </c>
      <c r="G105" s="36">
        <v>43033</v>
      </c>
      <c r="H105" s="101">
        <f>NETWORKDAYS(Table25[[#This Row],[Start Date]],Table25[[#This Row],[Resolution Date]])</f>
        <v>21</v>
      </c>
      <c r="I105" s="37" t="b">
        <v>0</v>
      </c>
      <c r="J105" s="38" t="s">
        <v>25</v>
      </c>
      <c r="K105" s="39" t="s">
        <v>7</v>
      </c>
      <c r="L105" s="39" t="s">
        <v>13</v>
      </c>
      <c r="M105" s="99" t="s">
        <v>14</v>
      </c>
      <c r="N105" s="2" t="s">
        <v>596</v>
      </c>
      <c r="O105" s="19" t="s">
        <v>53</v>
      </c>
      <c r="P105" s="23">
        <f t="shared" si="1"/>
        <v>39</v>
      </c>
      <c r="Q105" s="19" t="s">
        <v>29</v>
      </c>
      <c r="R105" s="19" t="s">
        <v>29</v>
      </c>
      <c r="S105" s="23">
        <v>81</v>
      </c>
      <c r="T105" s="31">
        <v>43017</v>
      </c>
      <c r="U105" s="23" t="s">
        <v>29</v>
      </c>
      <c r="V105" s="23" t="s">
        <v>29</v>
      </c>
      <c r="W105" s="22" t="s">
        <v>29</v>
      </c>
    </row>
    <row r="106" spans="1:23" ht="28.5" x14ac:dyDescent="0.25">
      <c r="A106" s="73">
        <v>105</v>
      </c>
      <c r="B106" s="23" t="s">
        <v>37</v>
      </c>
      <c r="C106" s="19" t="s">
        <v>564</v>
      </c>
      <c r="D106" s="2" t="s">
        <v>565</v>
      </c>
      <c r="E106" s="2"/>
      <c r="F106" s="36">
        <v>43005</v>
      </c>
      <c r="G106" s="36">
        <v>43026</v>
      </c>
      <c r="H106" s="101">
        <f>NETWORKDAYS(Table25[[#This Row],[Start Date]],Table25[[#This Row],[Resolution Date]])</f>
        <v>16</v>
      </c>
      <c r="I106" s="37" t="b">
        <v>0</v>
      </c>
      <c r="J106" s="38" t="s">
        <v>25</v>
      </c>
      <c r="K106" s="39" t="s">
        <v>7</v>
      </c>
      <c r="L106" s="39" t="s">
        <v>13</v>
      </c>
      <c r="M106" s="99" t="s">
        <v>14</v>
      </c>
      <c r="N106" s="2" t="s">
        <v>566</v>
      </c>
      <c r="O106" s="19" t="s">
        <v>56</v>
      </c>
      <c r="P106" s="23">
        <f t="shared" si="1"/>
        <v>39</v>
      </c>
      <c r="Q106" s="19" t="s">
        <v>29</v>
      </c>
      <c r="R106" s="19" t="s">
        <v>29</v>
      </c>
      <c r="S106" s="23" t="s">
        <v>29</v>
      </c>
      <c r="T106" s="23" t="s">
        <v>29</v>
      </c>
      <c r="U106" s="23" t="s">
        <v>29</v>
      </c>
      <c r="V106" s="25" t="s">
        <v>29</v>
      </c>
      <c r="W106" s="22" t="s">
        <v>29</v>
      </c>
    </row>
    <row r="107" spans="1:23" ht="99.75" x14ac:dyDescent="0.25">
      <c r="A107" s="73">
        <v>106</v>
      </c>
      <c r="B107" s="23" t="s">
        <v>37</v>
      </c>
      <c r="C107" s="19" t="s">
        <v>560</v>
      </c>
      <c r="D107" s="2" t="s">
        <v>559</v>
      </c>
      <c r="E107" s="2"/>
      <c r="F107" s="36">
        <v>43007</v>
      </c>
      <c r="G107" s="36">
        <v>43025</v>
      </c>
      <c r="H107" s="101">
        <f>NETWORKDAYS(Table25[[#This Row],[Start Date]],Table25[[#This Row],[Resolution Date]])</f>
        <v>13</v>
      </c>
      <c r="I107" s="37" t="b">
        <v>0</v>
      </c>
      <c r="J107" s="38" t="s">
        <v>25</v>
      </c>
      <c r="K107" s="39" t="s">
        <v>7</v>
      </c>
      <c r="L107" s="39" t="s">
        <v>13</v>
      </c>
      <c r="M107" s="99" t="s">
        <v>14</v>
      </c>
      <c r="N107" s="2" t="s">
        <v>582</v>
      </c>
      <c r="O107" s="19" t="s">
        <v>56</v>
      </c>
      <c r="P107" s="23">
        <f t="shared" si="1"/>
        <v>39</v>
      </c>
      <c r="Q107" s="19" t="s">
        <v>29</v>
      </c>
      <c r="R107" s="19" t="s">
        <v>29</v>
      </c>
      <c r="S107" s="23">
        <v>79</v>
      </c>
      <c r="T107" s="31">
        <v>43014</v>
      </c>
      <c r="U107" s="31">
        <v>43025</v>
      </c>
      <c r="V107" s="25">
        <f>NETWORKDAYS(T107,U107)</f>
        <v>8</v>
      </c>
      <c r="W107" s="22" t="s">
        <v>29</v>
      </c>
    </row>
    <row r="108" spans="1:23" ht="28.5" x14ac:dyDescent="0.25">
      <c r="A108" s="73">
        <v>107</v>
      </c>
      <c r="B108" s="23" t="s">
        <v>37</v>
      </c>
      <c r="C108" s="19" t="s">
        <v>570</v>
      </c>
      <c r="D108" s="2" t="s">
        <v>561</v>
      </c>
      <c r="E108" s="2"/>
      <c r="F108" s="36">
        <v>43017</v>
      </c>
      <c r="G108" s="36">
        <v>43018</v>
      </c>
      <c r="H108" s="101">
        <f>NETWORKDAYS(Table25[[#This Row],[Start Date]],Table25[[#This Row],[Resolution Date]])</f>
        <v>2</v>
      </c>
      <c r="I108" s="37" t="b">
        <v>0</v>
      </c>
      <c r="J108" s="38" t="s">
        <v>25</v>
      </c>
      <c r="K108" s="39" t="s">
        <v>7</v>
      </c>
      <c r="L108" s="39" t="s">
        <v>13</v>
      </c>
      <c r="M108" s="99" t="s">
        <v>14</v>
      </c>
      <c r="N108" s="2" t="s">
        <v>569</v>
      </c>
      <c r="O108" s="19" t="s">
        <v>56</v>
      </c>
      <c r="P108" s="23">
        <f t="shared" si="1"/>
        <v>41</v>
      </c>
      <c r="Q108" s="19" t="s">
        <v>29</v>
      </c>
      <c r="R108" s="19" t="s">
        <v>29</v>
      </c>
      <c r="S108" s="23" t="s">
        <v>29</v>
      </c>
      <c r="T108" s="23" t="s">
        <v>29</v>
      </c>
      <c r="U108" s="23" t="s">
        <v>29</v>
      </c>
      <c r="V108" s="25" t="s">
        <v>29</v>
      </c>
      <c r="W108" s="23" t="s">
        <v>29</v>
      </c>
    </row>
    <row r="109" spans="1:23" ht="85.5" x14ac:dyDescent="0.25">
      <c r="A109" s="73">
        <v>108</v>
      </c>
      <c r="B109" s="23" t="s">
        <v>37</v>
      </c>
      <c r="C109" s="19" t="s">
        <v>571</v>
      </c>
      <c r="D109" s="2" t="s">
        <v>572</v>
      </c>
      <c r="E109" s="2"/>
      <c r="F109" s="36">
        <v>43017</v>
      </c>
      <c r="G109" s="36">
        <v>43023</v>
      </c>
      <c r="H109" s="101">
        <f>NETWORKDAYS(Table25[[#This Row],[Start Date]],Table25[[#This Row],[Resolution Date]])</f>
        <v>5</v>
      </c>
      <c r="I109" s="37" t="b">
        <v>0</v>
      </c>
      <c r="J109" s="38" t="s">
        <v>25</v>
      </c>
      <c r="K109" s="39" t="s">
        <v>7</v>
      </c>
      <c r="L109" s="39" t="s">
        <v>13</v>
      </c>
      <c r="M109" s="29" t="s">
        <v>14</v>
      </c>
      <c r="N109" s="2" t="s">
        <v>593</v>
      </c>
      <c r="O109" s="19" t="s">
        <v>53</v>
      </c>
      <c r="P109" s="23">
        <f t="shared" si="1"/>
        <v>41</v>
      </c>
      <c r="Q109" s="19" t="s">
        <v>29</v>
      </c>
      <c r="R109" s="19" t="s">
        <v>29</v>
      </c>
      <c r="S109" s="23">
        <v>80</v>
      </c>
      <c r="T109" s="31">
        <v>43014</v>
      </c>
      <c r="U109" s="23" t="s">
        <v>29</v>
      </c>
      <c r="V109" s="23" t="s">
        <v>29</v>
      </c>
      <c r="W109" s="23" t="s">
        <v>29</v>
      </c>
    </row>
    <row r="110" spans="1:23" ht="185.25" x14ac:dyDescent="0.25">
      <c r="A110" s="73">
        <v>109</v>
      </c>
      <c r="B110" s="23" t="s">
        <v>37</v>
      </c>
      <c r="C110" s="19" t="s">
        <v>581</v>
      </c>
      <c r="D110" s="72" t="s">
        <v>580</v>
      </c>
      <c r="E110" s="72"/>
      <c r="F110" s="36">
        <v>43017</v>
      </c>
      <c r="G110" s="36">
        <v>43033</v>
      </c>
      <c r="H110" s="101">
        <f>NETWORKDAYS(Table25[[#This Row],[Start Date]],Table25[[#This Row],[Resolution Date]])</f>
        <v>13</v>
      </c>
      <c r="I110" s="37" t="b">
        <v>0</v>
      </c>
      <c r="J110" s="38" t="s">
        <v>25</v>
      </c>
      <c r="K110" s="39" t="s">
        <v>7</v>
      </c>
      <c r="L110" s="39" t="s">
        <v>13</v>
      </c>
      <c r="M110" s="99" t="s">
        <v>14</v>
      </c>
      <c r="N110" s="2" t="s">
        <v>595</v>
      </c>
      <c r="O110" s="19" t="s">
        <v>53</v>
      </c>
      <c r="P110" s="23">
        <f t="shared" si="1"/>
        <v>41</v>
      </c>
      <c r="Q110" s="19" t="s">
        <v>29</v>
      </c>
      <c r="R110" s="19" t="s">
        <v>29</v>
      </c>
      <c r="S110" s="23" t="s">
        <v>29</v>
      </c>
      <c r="T110" s="30" t="s">
        <v>29</v>
      </c>
      <c r="U110" s="23" t="s">
        <v>29</v>
      </c>
      <c r="V110" s="23" t="s">
        <v>29</v>
      </c>
      <c r="W110" s="22" t="s">
        <v>29</v>
      </c>
    </row>
    <row r="111" spans="1:23" ht="42.75" x14ac:dyDescent="0.25">
      <c r="A111" s="73">
        <v>110</v>
      </c>
      <c r="B111" s="23" t="s">
        <v>37</v>
      </c>
      <c r="C111" s="19" t="s">
        <v>573</v>
      </c>
      <c r="D111" s="2" t="s">
        <v>574</v>
      </c>
      <c r="E111" s="2"/>
      <c r="F111" s="36">
        <v>43018</v>
      </c>
      <c r="G111" s="36">
        <v>43025</v>
      </c>
      <c r="H111" s="101">
        <f>NETWORKDAYS(Table25[[#This Row],[Start Date]],Table25[[#This Row],[Resolution Date]])</f>
        <v>6</v>
      </c>
      <c r="I111" s="37" t="b">
        <v>0</v>
      </c>
      <c r="J111" s="38" t="s">
        <v>25</v>
      </c>
      <c r="K111" s="39" t="s">
        <v>7</v>
      </c>
      <c r="L111" s="39" t="s">
        <v>13</v>
      </c>
      <c r="M111" s="29" t="s">
        <v>14</v>
      </c>
      <c r="N111" s="2" t="s">
        <v>597</v>
      </c>
      <c r="O111" s="19" t="s">
        <v>53</v>
      </c>
      <c r="P111" s="23">
        <f t="shared" si="1"/>
        <v>41</v>
      </c>
      <c r="Q111" s="19" t="s">
        <v>29</v>
      </c>
      <c r="R111" s="19" t="s">
        <v>29</v>
      </c>
      <c r="S111" s="23">
        <v>82</v>
      </c>
      <c r="T111" s="31">
        <v>43019</v>
      </c>
      <c r="U111" s="31">
        <v>43025</v>
      </c>
      <c r="V111" s="25">
        <f>NETWORKDAYS(T111,U111)</f>
        <v>5</v>
      </c>
      <c r="W111" s="23" t="s">
        <v>29</v>
      </c>
    </row>
    <row r="112" spans="1:23" ht="99.75" x14ac:dyDescent="0.25">
      <c r="A112" s="73">
        <v>111</v>
      </c>
      <c r="B112" s="23" t="s">
        <v>38</v>
      </c>
      <c r="C112" s="19" t="s">
        <v>575</v>
      </c>
      <c r="D112" s="2" t="s">
        <v>577</v>
      </c>
      <c r="E112" s="2"/>
      <c r="F112" s="36">
        <v>43018</v>
      </c>
      <c r="G112" s="36">
        <v>43031</v>
      </c>
      <c r="H112" s="101">
        <f>NETWORKDAYS(Table25[[#This Row],[Start Date]],Table25[[#This Row],[Resolution Date]])</f>
        <v>10</v>
      </c>
      <c r="I112" s="37" t="b">
        <v>0</v>
      </c>
      <c r="J112" s="38" t="s">
        <v>25</v>
      </c>
      <c r="K112" s="39" t="s">
        <v>7</v>
      </c>
      <c r="L112" s="39" t="s">
        <v>13</v>
      </c>
      <c r="M112" s="29" t="s">
        <v>14</v>
      </c>
      <c r="N112" s="2" t="s">
        <v>583</v>
      </c>
      <c r="O112" s="19" t="s">
        <v>576</v>
      </c>
      <c r="P112" s="23">
        <f t="shared" si="1"/>
        <v>41</v>
      </c>
      <c r="Q112" s="19" t="s">
        <v>29</v>
      </c>
      <c r="R112" s="19" t="s">
        <v>29</v>
      </c>
      <c r="S112" s="23" t="s">
        <v>29</v>
      </c>
      <c r="T112" s="30" t="s">
        <v>29</v>
      </c>
      <c r="U112" s="23" t="s">
        <v>29</v>
      </c>
      <c r="V112" s="23" t="s">
        <v>29</v>
      </c>
      <c r="W112" s="23" t="s">
        <v>29</v>
      </c>
    </row>
    <row r="113" spans="1:23" x14ac:dyDescent="0.25">
      <c r="A113" s="73">
        <v>112</v>
      </c>
      <c r="B113" s="23" t="s">
        <v>38</v>
      </c>
      <c r="C113" s="19" t="s">
        <v>29</v>
      </c>
      <c r="D113" s="2" t="s">
        <v>586</v>
      </c>
      <c r="E113" s="2"/>
      <c r="F113" s="36">
        <v>43019</v>
      </c>
      <c r="G113" s="36">
        <v>43024</v>
      </c>
      <c r="H113" s="101">
        <f>NETWORKDAYS(Table25[[#This Row],[Start Date]],Table25[[#This Row],[Resolution Date]])</f>
        <v>4</v>
      </c>
      <c r="I113" s="37" t="b">
        <v>0</v>
      </c>
      <c r="J113" s="38" t="s">
        <v>25</v>
      </c>
      <c r="K113" s="39" t="s">
        <v>7</v>
      </c>
      <c r="L113" s="39" t="s">
        <v>13</v>
      </c>
      <c r="M113" s="29" t="s">
        <v>14</v>
      </c>
      <c r="N113" s="2" t="s">
        <v>587</v>
      </c>
      <c r="O113" s="19" t="s">
        <v>51</v>
      </c>
      <c r="P113" s="23">
        <f t="shared" si="1"/>
        <v>41</v>
      </c>
      <c r="Q113" s="19" t="s">
        <v>29</v>
      </c>
      <c r="R113" s="19" t="s">
        <v>29</v>
      </c>
      <c r="S113" s="23" t="s">
        <v>29</v>
      </c>
      <c r="T113" s="30" t="s">
        <v>29</v>
      </c>
      <c r="U113" s="23" t="s">
        <v>29</v>
      </c>
      <c r="V113" s="23" t="s">
        <v>29</v>
      </c>
      <c r="W113" s="23" t="s">
        <v>29</v>
      </c>
    </row>
    <row r="114" spans="1:23" ht="28.5" x14ac:dyDescent="0.25">
      <c r="A114" s="73">
        <v>113</v>
      </c>
      <c r="B114" s="23" t="s">
        <v>37</v>
      </c>
      <c r="C114" s="19" t="s">
        <v>578</v>
      </c>
      <c r="D114" s="2" t="s">
        <v>579</v>
      </c>
      <c r="E114" s="2"/>
      <c r="F114" s="36">
        <v>43020</v>
      </c>
      <c r="G114" s="36">
        <v>43025</v>
      </c>
      <c r="H114" s="101">
        <f>NETWORKDAYS(Table25[[#This Row],[Start Date]],Table25[[#This Row],[Resolution Date]])</f>
        <v>4</v>
      </c>
      <c r="I114" s="37" t="b">
        <v>0</v>
      </c>
      <c r="J114" s="38" t="s">
        <v>25</v>
      </c>
      <c r="K114" s="39" t="s">
        <v>7</v>
      </c>
      <c r="L114" s="39" t="s">
        <v>13</v>
      </c>
      <c r="M114" s="29" t="s">
        <v>14</v>
      </c>
      <c r="N114" s="2" t="s">
        <v>610</v>
      </c>
      <c r="O114" s="19" t="s">
        <v>53</v>
      </c>
      <c r="P114" s="23">
        <f t="shared" si="1"/>
        <v>41</v>
      </c>
      <c r="Q114" s="19" t="s">
        <v>29</v>
      </c>
      <c r="R114" s="19" t="s">
        <v>29</v>
      </c>
      <c r="S114" s="23" t="s">
        <v>29</v>
      </c>
      <c r="T114" s="30" t="s">
        <v>29</v>
      </c>
      <c r="U114" s="23" t="s">
        <v>29</v>
      </c>
      <c r="V114" s="23" t="s">
        <v>29</v>
      </c>
      <c r="W114" s="23" t="s">
        <v>29</v>
      </c>
    </row>
    <row r="115" spans="1:23" ht="42.75" x14ac:dyDescent="0.25">
      <c r="A115" s="73">
        <v>114</v>
      </c>
      <c r="B115" s="23" t="s">
        <v>37</v>
      </c>
      <c r="C115" s="19" t="s">
        <v>585</v>
      </c>
      <c r="D115" s="2" t="s">
        <v>584</v>
      </c>
      <c r="E115" s="2"/>
      <c r="F115" s="36">
        <v>43029</v>
      </c>
      <c r="G115" s="36">
        <v>43040</v>
      </c>
      <c r="H115" s="101">
        <f>NETWORKDAYS(Table25[[#This Row],[Start Date]],Table25[[#This Row],[Resolution Date]])</f>
        <v>8</v>
      </c>
      <c r="I115" s="37" t="b">
        <v>0</v>
      </c>
      <c r="J115" s="38" t="s">
        <v>25</v>
      </c>
      <c r="K115" s="39" t="s">
        <v>7</v>
      </c>
      <c r="L115" s="39" t="s">
        <v>13</v>
      </c>
      <c r="M115" s="29" t="s">
        <v>14</v>
      </c>
      <c r="N115" s="2" t="s">
        <v>601</v>
      </c>
      <c r="O115" s="19" t="s">
        <v>56</v>
      </c>
      <c r="P115" s="23">
        <f t="shared" si="1"/>
        <v>42</v>
      </c>
      <c r="Q115" s="19" t="s">
        <v>29</v>
      </c>
      <c r="R115" s="19" t="s">
        <v>29</v>
      </c>
      <c r="S115" s="23" t="s">
        <v>29</v>
      </c>
      <c r="T115" s="30" t="s">
        <v>29</v>
      </c>
      <c r="U115" s="23" t="s">
        <v>29</v>
      </c>
      <c r="V115" s="23" t="s">
        <v>29</v>
      </c>
      <c r="W115" s="23" t="s">
        <v>29</v>
      </c>
    </row>
    <row r="116" spans="1:23" ht="57" x14ac:dyDescent="0.25">
      <c r="A116" s="73">
        <v>115</v>
      </c>
      <c r="B116" s="23" t="s">
        <v>37</v>
      </c>
      <c r="C116" s="19" t="s">
        <v>592</v>
      </c>
      <c r="D116" s="2" t="s">
        <v>590</v>
      </c>
      <c r="E116" s="2"/>
      <c r="F116" s="36">
        <v>43033</v>
      </c>
      <c r="G116" s="36">
        <v>43033</v>
      </c>
      <c r="H116" s="101">
        <f>NETWORKDAYS(Table25[[#This Row],[Start Date]],Table25[[#This Row],[Resolution Date]])</f>
        <v>1</v>
      </c>
      <c r="I116" s="37" t="b">
        <v>0</v>
      </c>
      <c r="J116" s="38" t="s">
        <v>25</v>
      </c>
      <c r="K116" s="39" t="s">
        <v>7</v>
      </c>
      <c r="L116" s="39" t="s">
        <v>13</v>
      </c>
      <c r="M116" s="29" t="s">
        <v>14</v>
      </c>
      <c r="N116" s="2" t="s">
        <v>591</v>
      </c>
      <c r="O116" s="19" t="s">
        <v>53</v>
      </c>
      <c r="P116" s="23">
        <f t="shared" si="1"/>
        <v>43</v>
      </c>
      <c r="Q116" s="19" t="s">
        <v>29</v>
      </c>
      <c r="R116" s="19" t="s">
        <v>29</v>
      </c>
      <c r="S116" s="23" t="s">
        <v>29</v>
      </c>
      <c r="T116" s="30" t="s">
        <v>29</v>
      </c>
      <c r="U116" s="23" t="s">
        <v>29</v>
      </c>
      <c r="V116" s="23" t="s">
        <v>29</v>
      </c>
      <c r="W116" s="23" t="s">
        <v>29</v>
      </c>
    </row>
    <row r="117" spans="1:23" ht="28.5" x14ac:dyDescent="0.25">
      <c r="A117" s="73">
        <v>116</v>
      </c>
      <c r="B117" s="23" t="s">
        <v>38</v>
      </c>
      <c r="C117" s="19" t="s">
        <v>29</v>
      </c>
      <c r="D117" s="2" t="s">
        <v>598</v>
      </c>
      <c r="E117" s="2"/>
      <c r="F117" s="36">
        <v>43033</v>
      </c>
      <c r="G117" s="36">
        <v>43033</v>
      </c>
      <c r="H117" s="101">
        <f>NETWORKDAYS(Table25[[#This Row],[Start Date]],Table25[[#This Row],[Resolution Date]])</f>
        <v>1</v>
      </c>
      <c r="I117" s="37" t="b">
        <v>0</v>
      </c>
      <c r="J117" s="38" t="s">
        <v>25</v>
      </c>
      <c r="K117" s="39" t="s">
        <v>7</v>
      </c>
      <c r="L117" s="39" t="s">
        <v>13</v>
      </c>
      <c r="M117" s="29" t="s">
        <v>14</v>
      </c>
      <c r="N117" s="2" t="s">
        <v>599</v>
      </c>
      <c r="O117" s="19" t="s">
        <v>576</v>
      </c>
      <c r="P117" s="23">
        <f t="shared" si="1"/>
        <v>43</v>
      </c>
      <c r="Q117" s="19" t="s">
        <v>29</v>
      </c>
      <c r="R117" s="19" t="s">
        <v>29</v>
      </c>
      <c r="S117" s="23" t="s">
        <v>29</v>
      </c>
      <c r="T117" s="30" t="s">
        <v>29</v>
      </c>
      <c r="U117" s="23" t="s">
        <v>29</v>
      </c>
      <c r="V117" s="23" t="s">
        <v>29</v>
      </c>
      <c r="W117" s="23" t="s">
        <v>29</v>
      </c>
    </row>
    <row r="118" spans="1:23" ht="185.25" x14ac:dyDescent="0.25">
      <c r="A118" s="73">
        <v>117</v>
      </c>
      <c r="B118" s="23" t="s">
        <v>37</v>
      </c>
      <c r="C118" s="19" t="s">
        <v>609</v>
      </c>
      <c r="D118" s="2" t="s">
        <v>606</v>
      </c>
      <c r="E118" s="2"/>
      <c r="F118" s="36">
        <v>43035</v>
      </c>
      <c r="G118" s="36">
        <v>43039</v>
      </c>
      <c r="H118" s="101">
        <f>NETWORKDAYS(Table25[[#This Row],[Start Date]],Table25[[#This Row],[Resolution Date]])</f>
        <v>3</v>
      </c>
      <c r="I118" s="37" t="b">
        <v>0</v>
      </c>
      <c r="J118" s="38" t="s">
        <v>25</v>
      </c>
      <c r="K118" s="39" t="s">
        <v>7</v>
      </c>
      <c r="L118" s="39" t="s">
        <v>13</v>
      </c>
      <c r="M118" s="29" t="s">
        <v>14</v>
      </c>
      <c r="N118" s="2" t="s">
        <v>607</v>
      </c>
      <c r="O118" s="19" t="s">
        <v>53</v>
      </c>
      <c r="P118" s="23">
        <f t="shared" si="1"/>
        <v>43</v>
      </c>
      <c r="Q118" s="19" t="s">
        <v>29</v>
      </c>
      <c r="R118" s="19" t="s">
        <v>29</v>
      </c>
      <c r="S118" s="23" t="s">
        <v>29</v>
      </c>
      <c r="T118" s="30" t="s">
        <v>29</v>
      </c>
      <c r="U118" s="23" t="s">
        <v>29</v>
      </c>
      <c r="V118" s="23" t="s">
        <v>29</v>
      </c>
      <c r="W118" s="23" t="s">
        <v>29</v>
      </c>
    </row>
    <row r="119" spans="1:23" ht="71.25" x14ac:dyDescent="0.25">
      <c r="A119" s="73">
        <v>118</v>
      </c>
      <c r="B119" s="23" t="s">
        <v>37</v>
      </c>
      <c r="C119" s="19" t="s">
        <v>608</v>
      </c>
      <c r="D119" s="2" t="s">
        <v>602</v>
      </c>
      <c r="E119" s="2"/>
      <c r="F119" s="36">
        <v>43040</v>
      </c>
      <c r="G119" s="36">
        <v>43040</v>
      </c>
      <c r="H119" s="101">
        <f>NETWORKDAYS(Table25[[#This Row],[Start Date]],Table25[[#This Row],[Resolution Date]])</f>
        <v>1</v>
      </c>
      <c r="I119" s="37" t="b">
        <v>0</v>
      </c>
      <c r="J119" s="38" t="s">
        <v>25</v>
      </c>
      <c r="K119" s="39" t="s">
        <v>7</v>
      </c>
      <c r="L119" s="39" t="s">
        <v>13</v>
      </c>
      <c r="M119" s="29" t="s">
        <v>14</v>
      </c>
      <c r="N119" s="2" t="s">
        <v>603</v>
      </c>
      <c r="O119" s="19" t="s">
        <v>53</v>
      </c>
      <c r="P119" s="23">
        <f t="shared" si="1"/>
        <v>44</v>
      </c>
      <c r="Q119" s="19" t="s">
        <v>29</v>
      </c>
      <c r="R119" s="19" t="s">
        <v>29</v>
      </c>
      <c r="S119" s="23" t="s">
        <v>29</v>
      </c>
      <c r="T119" s="30" t="s">
        <v>29</v>
      </c>
      <c r="U119" s="23" t="s">
        <v>29</v>
      </c>
      <c r="V119" s="23" t="s">
        <v>29</v>
      </c>
      <c r="W119" s="23" t="s">
        <v>29</v>
      </c>
    </row>
    <row r="120" spans="1:23" ht="30" x14ac:dyDescent="0.25">
      <c r="A120" s="73">
        <v>119</v>
      </c>
      <c r="B120" s="23" t="s">
        <v>38</v>
      </c>
      <c r="C120" s="19" t="s">
        <v>29</v>
      </c>
      <c r="D120" s="3" t="s">
        <v>614</v>
      </c>
      <c r="E120" s="3"/>
      <c r="F120" s="36">
        <v>43045</v>
      </c>
      <c r="G120" s="36">
        <v>43045</v>
      </c>
      <c r="H120" s="101">
        <f>NETWORKDAYS(Table25[[#This Row],[Start Date]],Table25[[#This Row],[Resolution Date]])</f>
        <v>1</v>
      </c>
      <c r="I120" s="37" t="b">
        <v>0</v>
      </c>
      <c r="J120" s="38" t="s">
        <v>25</v>
      </c>
      <c r="K120" s="39" t="s">
        <v>7</v>
      </c>
      <c r="L120" s="39" t="s">
        <v>13</v>
      </c>
      <c r="M120" s="29" t="s">
        <v>14</v>
      </c>
      <c r="N120" s="3" t="s">
        <v>615</v>
      </c>
      <c r="O120" s="19" t="s">
        <v>314</v>
      </c>
      <c r="P120" s="23">
        <f t="shared" si="1"/>
        <v>45</v>
      </c>
      <c r="Q120" s="19" t="s">
        <v>29</v>
      </c>
      <c r="R120" s="19" t="s">
        <v>29</v>
      </c>
      <c r="S120" s="23" t="s">
        <v>29</v>
      </c>
      <c r="T120" s="30" t="s">
        <v>29</v>
      </c>
      <c r="U120" s="23" t="s">
        <v>29</v>
      </c>
      <c r="V120" s="23" t="s">
        <v>29</v>
      </c>
      <c r="W120" s="23" t="s">
        <v>29</v>
      </c>
    </row>
    <row r="121" spans="1:23" ht="42.75" x14ac:dyDescent="0.25">
      <c r="A121" s="73">
        <v>120</v>
      </c>
      <c r="B121" s="23" t="s">
        <v>37</v>
      </c>
      <c r="C121" s="19" t="s">
        <v>622</v>
      </c>
      <c r="D121" s="2" t="s">
        <v>621</v>
      </c>
      <c r="E121" s="2"/>
      <c r="F121" s="36">
        <v>43061</v>
      </c>
      <c r="G121" s="36">
        <v>43082</v>
      </c>
      <c r="H121" s="101">
        <f>NETWORKDAYS(Table25[[#This Row],[Start Date]],Table25[[#This Row],[Resolution Date]])</f>
        <v>16</v>
      </c>
      <c r="I121" s="37" t="b">
        <v>0</v>
      </c>
      <c r="J121" s="38" t="s">
        <v>25</v>
      </c>
      <c r="K121" s="39" t="s">
        <v>7</v>
      </c>
      <c r="L121" s="39" t="s">
        <v>13</v>
      </c>
      <c r="M121" s="29" t="s">
        <v>14</v>
      </c>
      <c r="N121" s="2" t="s">
        <v>691</v>
      </c>
      <c r="O121" s="19" t="s">
        <v>56</v>
      </c>
      <c r="P121" s="23">
        <f t="shared" si="1"/>
        <v>47</v>
      </c>
      <c r="Q121" s="19" t="s">
        <v>29</v>
      </c>
      <c r="R121" s="19" t="s">
        <v>29</v>
      </c>
      <c r="S121" s="23" t="s">
        <v>29</v>
      </c>
      <c r="T121" s="30" t="s">
        <v>29</v>
      </c>
      <c r="U121" s="23" t="s">
        <v>29</v>
      </c>
      <c r="V121" s="23" t="s">
        <v>29</v>
      </c>
      <c r="W121" s="23" t="s">
        <v>29</v>
      </c>
    </row>
    <row r="122" spans="1:23" ht="57" x14ac:dyDescent="0.25">
      <c r="A122" s="73">
        <v>121</v>
      </c>
      <c r="B122" s="23" t="s">
        <v>37</v>
      </c>
      <c r="C122" s="19" t="s">
        <v>624</v>
      </c>
      <c r="D122" s="2" t="s">
        <v>626</v>
      </c>
      <c r="E122" s="2"/>
      <c r="F122" s="36">
        <v>43062</v>
      </c>
      <c r="G122" s="36">
        <v>43062</v>
      </c>
      <c r="H122" s="101">
        <f>NETWORKDAYS(Table25[[#This Row],[Start Date]],Table25[[#This Row],[Resolution Date]])</f>
        <v>1</v>
      </c>
      <c r="I122" s="37" t="b">
        <v>0</v>
      </c>
      <c r="J122" s="38" t="s">
        <v>25</v>
      </c>
      <c r="K122" s="39" t="s">
        <v>7</v>
      </c>
      <c r="L122" s="39" t="s">
        <v>13</v>
      </c>
      <c r="M122" s="29" t="s">
        <v>14</v>
      </c>
      <c r="N122" s="2" t="s">
        <v>623</v>
      </c>
      <c r="O122" s="19" t="s">
        <v>53</v>
      </c>
      <c r="P122" s="23">
        <f t="shared" si="1"/>
        <v>47</v>
      </c>
      <c r="Q122" s="19" t="s">
        <v>29</v>
      </c>
      <c r="R122" s="19" t="s">
        <v>29</v>
      </c>
      <c r="S122" s="23" t="s">
        <v>29</v>
      </c>
      <c r="T122" s="30" t="s">
        <v>29</v>
      </c>
      <c r="U122" s="23" t="s">
        <v>29</v>
      </c>
      <c r="V122" s="23" t="s">
        <v>29</v>
      </c>
      <c r="W122" s="23" t="s">
        <v>29</v>
      </c>
    </row>
    <row r="123" spans="1:23" s="206" customFormat="1" ht="120" x14ac:dyDescent="0.25">
      <c r="A123" s="439">
        <v>122</v>
      </c>
      <c r="B123" s="218" t="s">
        <v>37</v>
      </c>
      <c r="C123" s="219" t="s">
        <v>629</v>
      </c>
      <c r="D123" s="220" t="s">
        <v>630</v>
      </c>
      <c r="E123" s="220"/>
      <c r="F123" s="221">
        <v>43068</v>
      </c>
      <c r="G123" s="221">
        <v>43089</v>
      </c>
      <c r="H123" s="222">
        <f>NETWORKDAYS(Table25[[#This Row],[Start Date]],Table25[[#This Row],[Resolution Date]])</f>
        <v>16</v>
      </c>
      <c r="I123" s="222" t="b">
        <v>0</v>
      </c>
      <c r="J123" s="219" t="s">
        <v>25</v>
      </c>
      <c r="K123" s="218" t="s">
        <v>7</v>
      </c>
      <c r="L123" s="218" t="s">
        <v>13</v>
      </c>
      <c r="M123" s="219" t="s">
        <v>14</v>
      </c>
      <c r="N123" s="220" t="s">
        <v>752</v>
      </c>
      <c r="O123" s="219" t="s">
        <v>53</v>
      </c>
      <c r="P123" s="218">
        <f t="shared" si="1"/>
        <v>48</v>
      </c>
      <c r="Q123" s="219" t="s">
        <v>29</v>
      </c>
      <c r="R123" s="219" t="s">
        <v>29</v>
      </c>
      <c r="S123" s="218" t="s">
        <v>29</v>
      </c>
      <c r="T123" s="440" t="s">
        <v>29</v>
      </c>
      <c r="U123" s="218" t="s">
        <v>29</v>
      </c>
      <c r="V123" s="218" t="s">
        <v>29</v>
      </c>
      <c r="W123" s="218" t="s">
        <v>29</v>
      </c>
    </row>
    <row r="124" spans="1:23" ht="114" x14ac:dyDescent="0.25">
      <c r="A124" s="73">
        <v>123</v>
      </c>
      <c r="B124" s="23" t="s">
        <v>37</v>
      </c>
      <c r="C124" s="19" t="s">
        <v>627</v>
      </c>
      <c r="D124" s="2" t="s">
        <v>628</v>
      </c>
      <c r="E124" s="2"/>
      <c r="F124" s="36">
        <v>43069</v>
      </c>
      <c r="G124" s="36">
        <v>43089</v>
      </c>
      <c r="H124" s="101">
        <f>NETWORKDAYS(Table25[[#This Row],[Start Date]],Table25[[#This Row],[Resolution Date]])</f>
        <v>15</v>
      </c>
      <c r="I124" s="37" t="b">
        <v>0</v>
      </c>
      <c r="J124" s="38" t="s">
        <v>25</v>
      </c>
      <c r="K124" s="39" t="s">
        <v>7</v>
      </c>
      <c r="L124" s="39" t="s">
        <v>13</v>
      </c>
      <c r="M124" s="29" t="s">
        <v>14</v>
      </c>
      <c r="N124" s="2" t="s">
        <v>753</v>
      </c>
      <c r="O124" s="19" t="s">
        <v>53</v>
      </c>
      <c r="P124" s="23">
        <f t="shared" si="1"/>
        <v>48</v>
      </c>
      <c r="Q124" s="19" t="s">
        <v>29</v>
      </c>
      <c r="R124" s="19" t="s">
        <v>29</v>
      </c>
      <c r="S124" s="23" t="s">
        <v>29</v>
      </c>
      <c r="T124" s="30" t="s">
        <v>29</v>
      </c>
      <c r="U124" s="23" t="s">
        <v>29</v>
      </c>
      <c r="V124" s="23" t="s">
        <v>29</v>
      </c>
      <c r="W124" s="23" t="s">
        <v>29</v>
      </c>
    </row>
    <row r="125" spans="1:23" ht="57" x14ac:dyDescent="0.25">
      <c r="A125" s="73">
        <v>124</v>
      </c>
      <c r="B125" s="23" t="s">
        <v>37</v>
      </c>
      <c r="C125" s="19" t="s">
        <v>632</v>
      </c>
      <c r="D125" s="2" t="s">
        <v>631</v>
      </c>
      <c r="E125" s="2"/>
      <c r="F125" s="36">
        <v>43075</v>
      </c>
      <c r="G125" s="36">
        <v>43080</v>
      </c>
      <c r="H125" s="128">
        <f>NETWORKDAYS(Table25[[#This Row],[Start Date]],Table25[[#This Row],[Resolution Date]])</f>
        <v>4</v>
      </c>
      <c r="I125" s="37" t="b">
        <v>0</v>
      </c>
      <c r="J125" s="38" t="s">
        <v>25</v>
      </c>
      <c r="K125" s="39" t="s">
        <v>7</v>
      </c>
      <c r="L125" s="39" t="s">
        <v>13</v>
      </c>
      <c r="M125" s="29" t="s">
        <v>14</v>
      </c>
      <c r="N125" s="2" t="s">
        <v>692</v>
      </c>
      <c r="O125" s="19" t="s">
        <v>56</v>
      </c>
      <c r="P125" s="23">
        <f t="shared" si="1"/>
        <v>49</v>
      </c>
      <c r="Q125" s="19" t="s">
        <v>29</v>
      </c>
      <c r="R125" s="19" t="s">
        <v>29</v>
      </c>
      <c r="S125" s="23" t="s">
        <v>29</v>
      </c>
      <c r="T125" s="30" t="s">
        <v>29</v>
      </c>
      <c r="U125" s="23" t="s">
        <v>29</v>
      </c>
      <c r="V125" s="23" t="s">
        <v>29</v>
      </c>
      <c r="W125" s="23" t="s">
        <v>29</v>
      </c>
    </row>
    <row r="126" spans="1:23" x14ac:dyDescent="0.25">
      <c r="A126" s="73">
        <v>125</v>
      </c>
      <c r="B126" s="130" t="s">
        <v>38</v>
      </c>
      <c r="C126" s="19" t="s">
        <v>29</v>
      </c>
      <c r="D126" s="121" t="s">
        <v>669</v>
      </c>
      <c r="E126" s="121"/>
      <c r="F126" s="36">
        <v>43053</v>
      </c>
      <c r="G126" s="36">
        <v>43053</v>
      </c>
      <c r="H126" s="128">
        <f>NETWORKDAYS(Table25[[#This Row],[Start Date]],Table25[[#This Row],[Resolution Date]])</f>
        <v>1</v>
      </c>
      <c r="I126" s="37" t="b">
        <v>0</v>
      </c>
      <c r="J126" s="38" t="s">
        <v>25</v>
      </c>
      <c r="K126" s="39" t="s">
        <v>7</v>
      </c>
      <c r="L126" s="39" t="s">
        <v>13</v>
      </c>
      <c r="M126" s="29" t="s">
        <v>14</v>
      </c>
      <c r="N126" s="121" t="s">
        <v>670</v>
      </c>
      <c r="O126" s="19" t="s">
        <v>51</v>
      </c>
      <c r="P126" s="23">
        <f t="shared" si="1"/>
        <v>46</v>
      </c>
      <c r="Q126" s="19" t="s">
        <v>29</v>
      </c>
      <c r="R126" s="19" t="s">
        <v>29</v>
      </c>
      <c r="S126" s="23" t="s">
        <v>29</v>
      </c>
      <c r="T126" s="30" t="s">
        <v>29</v>
      </c>
      <c r="U126" s="23" t="s">
        <v>29</v>
      </c>
      <c r="V126" s="23" t="s">
        <v>29</v>
      </c>
      <c r="W126" s="23" t="s">
        <v>29</v>
      </c>
    </row>
    <row r="127" spans="1:23" x14ac:dyDescent="0.25">
      <c r="A127" s="73">
        <v>126</v>
      </c>
      <c r="B127" s="130" t="s">
        <v>38</v>
      </c>
      <c r="C127" s="19" t="s">
        <v>29</v>
      </c>
      <c r="D127" s="121" t="s">
        <v>492</v>
      </c>
      <c r="E127" s="121"/>
      <c r="F127" s="36">
        <v>43057</v>
      </c>
      <c r="G127" s="36">
        <v>43057</v>
      </c>
      <c r="H127" s="128">
        <f>NETWORKDAYS(Table25[[#This Row],[Start Date]],Table25[[#This Row],[Resolution Date]])</f>
        <v>0</v>
      </c>
      <c r="I127" s="37" t="b">
        <v>0</v>
      </c>
      <c r="J127" s="38" t="s">
        <v>25</v>
      </c>
      <c r="K127" s="39" t="s">
        <v>7</v>
      </c>
      <c r="L127" s="39" t="s">
        <v>13</v>
      </c>
      <c r="M127" s="29" t="s">
        <v>14</v>
      </c>
      <c r="N127" s="121" t="s">
        <v>634</v>
      </c>
      <c r="O127" s="19" t="s">
        <v>51</v>
      </c>
      <c r="P127" s="23">
        <f t="shared" si="1"/>
        <v>46</v>
      </c>
      <c r="Q127" s="19" t="s">
        <v>29</v>
      </c>
      <c r="R127" s="19" t="s">
        <v>29</v>
      </c>
      <c r="S127" s="23" t="s">
        <v>29</v>
      </c>
      <c r="T127" s="30" t="s">
        <v>29</v>
      </c>
      <c r="U127" s="23" t="s">
        <v>29</v>
      </c>
      <c r="V127" s="23" t="s">
        <v>29</v>
      </c>
      <c r="W127" s="23" t="s">
        <v>29</v>
      </c>
    </row>
    <row r="128" spans="1:23" x14ac:dyDescent="0.25">
      <c r="A128" s="73">
        <v>127</v>
      </c>
      <c r="B128" s="130" t="s">
        <v>38</v>
      </c>
      <c r="C128" s="19" t="s">
        <v>29</v>
      </c>
      <c r="D128" s="121" t="s">
        <v>492</v>
      </c>
      <c r="E128" s="121"/>
      <c r="F128" s="36">
        <v>43058</v>
      </c>
      <c r="G128" s="36">
        <v>43058</v>
      </c>
      <c r="H128" s="128">
        <f>NETWORKDAYS(Table25[[#This Row],[Start Date]],Table25[[#This Row],[Resolution Date]])</f>
        <v>0</v>
      </c>
      <c r="I128" s="37" t="b">
        <v>0</v>
      </c>
      <c r="J128" s="38" t="s">
        <v>25</v>
      </c>
      <c r="K128" s="39" t="s">
        <v>7</v>
      </c>
      <c r="L128" s="39" t="s">
        <v>13</v>
      </c>
      <c r="M128" s="29" t="s">
        <v>14</v>
      </c>
      <c r="N128" s="121" t="s">
        <v>634</v>
      </c>
      <c r="O128" s="19" t="s">
        <v>51</v>
      </c>
      <c r="P128" s="23">
        <f t="shared" si="1"/>
        <v>47</v>
      </c>
      <c r="Q128" s="19" t="s">
        <v>29</v>
      </c>
      <c r="R128" s="19" t="s">
        <v>29</v>
      </c>
      <c r="S128" s="23" t="s">
        <v>29</v>
      </c>
      <c r="T128" s="30" t="s">
        <v>29</v>
      </c>
      <c r="U128" s="23" t="s">
        <v>29</v>
      </c>
      <c r="V128" s="23" t="s">
        <v>29</v>
      </c>
      <c r="W128" s="23" t="s">
        <v>29</v>
      </c>
    </row>
    <row r="129" spans="1:23" x14ac:dyDescent="0.25">
      <c r="A129" s="73">
        <v>128</v>
      </c>
      <c r="B129" s="130" t="s">
        <v>38</v>
      </c>
      <c r="C129" s="19" t="s">
        <v>29</v>
      </c>
      <c r="D129" s="121" t="s">
        <v>492</v>
      </c>
      <c r="E129" s="121"/>
      <c r="F129" s="36">
        <v>43059</v>
      </c>
      <c r="G129" s="36">
        <v>43059</v>
      </c>
      <c r="H129" s="128">
        <f>NETWORKDAYS(Table25[[#This Row],[Start Date]],Table25[[#This Row],[Resolution Date]])</f>
        <v>1</v>
      </c>
      <c r="I129" s="37" t="b">
        <v>0</v>
      </c>
      <c r="J129" s="38" t="s">
        <v>25</v>
      </c>
      <c r="K129" s="39" t="s">
        <v>7</v>
      </c>
      <c r="L129" s="39" t="s">
        <v>13</v>
      </c>
      <c r="M129" s="29" t="s">
        <v>14</v>
      </c>
      <c r="N129" s="121" t="s">
        <v>634</v>
      </c>
      <c r="O129" s="19" t="s">
        <v>51</v>
      </c>
      <c r="P129" s="23">
        <f t="shared" si="1"/>
        <v>47</v>
      </c>
      <c r="Q129" s="19" t="s">
        <v>29</v>
      </c>
      <c r="R129" s="19" t="s">
        <v>29</v>
      </c>
      <c r="S129" s="23" t="s">
        <v>29</v>
      </c>
      <c r="T129" s="30" t="s">
        <v>29</v>
      </c>
      <c r="U129" s="23" t="s">
        <v>29</v>
      </c>
      <c r="V129" s="23" t="s">
        <v>29</v>
      </c>
      <c r="W129" s="23" t="s">
        <v>29</v>
      </c>
    </row>
    <row r="130" spans="1:23" x14ac:dyDescent="0.25">
      <c r="A130" s="73">
        <v>129</v>
      </c>
      <c r="B130" s="130" t="s">
        <v>38</v>
      </c>
      <c r="C130" s="19" t="s">
        <v>29</v>
      </c>
      <c r="D130" s="121" t="s">
        <v>677</v>
      </c>
      <c r="E130" s="121"/>
      <c r="F130" s="36">
        <v>43060</v>
      </c>
      <c r="G130" s="36">
        <v>43060</v>
      </c>
      <c r="H130" s="128">
        <f>NETWORKDAYS(Table25[[#This Row],[Start Date]],Table25[[#This Row],[Resolution Date]])</f>
        <v>1</v>
      </c>
      <c r="I130" s="37" t="b">
        <v>0</v>
      </c>
      <c r="J130" s="38" t="s">
        <v>25</v>
      </c>
      <c r="K130" s="39" t="s">
        <v>7</v>
      </c>
      <c r="L130" s="39" t="s">
        <v>13</v>
      </c>
      <c r="M130" s="29" t="s">
        <v>14</v>
      </c>
      <c r="N130" s="121" t="s">
        <v>678</v>
      </c>
      <c r="O130" s="19" t="s">
        <v>51</v>
      </c>
      <c r="P130" s="23">
        <f t="shared" ref="P130:P176" si="3">WEEKNUM(F130,1)</f>
        <v>47</v>
      </c>
      <c r="Q130" s="19" t="s">
        <v>29</v>
      </c>
      <c r="R130" s="19" t="s">
        <v>29</v>
      </c>
      <c r="S130" s="23" t="s">
        <v>29</v>
      </c>
      <c r="T130" s="30" t="s">
        <v>29</v>
      </c>
      <c r="U130" s="23" t="s">
        <v>29</v>
      </c>
      <c r="V130" s="23" t="s">
        <v>29</v>
      </c>
      <c r="W130" s="23" t="s">
        <v>29</v>
      </c>
    </row>
    <row r="131" spans="1:23" x14ac:dyDescent="0.25">
      <c r="A131" s="73">
        <v>130</v>
      </c>
      <c r="B131" s="130" t="s">
        <v>38</v>
      </c>
      <c r="C131" s="19" t="s">
        <v>29</v>
      </c>
      <c r="D131" s="121" t="s">
        <v>492</v>
      </c>
      <c r="E131" s="121"/>
      <c r="F131" s="36">
        <v>43060</v>
      </c>
      <c r="G131" s="36">
        <v>43060</v>
      </c>
      <c r="H131" s="128">
        <f>NETWORKDAYS(Table25[[#This Row],[Start Date]],Table25[[#This Row],[Resolution Date]])</f>
        <v>1</v>
      </c>
      <c r="I131" s="37" t="b">
        <v>0</v>
      </c>
      <c r="J131" s="38" t="s">
        <v>25</v>
      </c>
      <c r="K131" s="39" t="s">
        <v>7</v>
      </c>
      <c r="L131" s="39" t="s">
        <v>13</v>
      </c>
      <c r="M131" s="29" t="s">
        <v>14</v>
      </c>
      <c r="N131" s="121" t="s">
        <v>634</v>
      </c>
      <c r="O131" s="19" t="s">
        <v>51</v>
      </c>
      <c r="P131" s="23">
        <f t="shared" si="3"/>
        <v>47</v>
      </c>
      <c r="Q131" s="19" t="s">
        <v>29</v>
      </c>
      <c r="R131" s="19" t="s">
        <v>29</v>
      </c>
      <c r="S131" s="23" t="s">
        <v>29</v>
      </c>
      <c r="T131" s="30" t="s">
        <v>29</v>
      </c>
      <c r="U131" s="23" t="s">
        <v>29</v>
      </c>
      <c r="V131" s="23" t="s">
        <v>29</v>
      </c>
      <c r="W131" s="23" t="s">
        <v>29</v>
      </c>
    </row>
    <row r="132" spans="1:23" x14ac:dyDescent="0.25">
      <c r="A132" s="73">
        <v>131</v>
      </c>
      <c r="B132" s="130" t="s">
        <v>38</v>
      </c>
      <c r="C132" s="19" t="s">
        <v>29</v>
      </c>
      <c r="D132" s="117" t="s">
        <v>680</v>
      </c>
      <c r="E132" s="117"/>
      <c r="F132" s="36">
        <v>43061</v>
      </c>
      <c r="G132" s="36">
        <v>43061</v>
      </c>
      <c r="H132" s="128">
        <f>NETWORKDAYS(Table25[[#This Row],[Start Date]],Table25[[#This Row],[Resolution Date]])</f>
        <v>1</v>
      </c>
      <c r="I132" s="37" t="b">
        <v>0</v>
      </c>
      <c r="J132" s="38" t="s">
        <v>25</v>
      </c>
      <c r="K132" s="39" t="s">
        <v>7</v>
      </c>
      <c r="L132" s="39" t="s">
        <v>13</v>
      </c>
      <c r="M132" s="29" t="s">
        <v>14</v>
      </c>
      <c r="N132" s="121" t="s">
        <v>681</v>
      </c>
      <c r="O132" s="19" t="s">
        <v>51</v>
      </c>
      <c r="P132" s="23">
        <f t="shared" si="3"/>
        <v>47</v>
      </c>
      <c r="Q132" s="19" t="s">
        <v>29</v>
      </c>
      <c r="R132" s="19" t="s">
        <v>29</v>
      </c>
      <c r="S132" s="23" t="s">
        <v>29</v>
      </c>
      <c r="T132" s="30" t="s">
        <v>29</v>
      </c>
      <c r="U132" s="23" t="s">
        <v>29</v>
      </c>
      <c r="V132" s="23" t="s">
        <v>29</v>
      </c>
      <c r="W132" s="23" t="s">
        <v>29</v>
      </c>
    </row>
    <row r="133" spans="1:23" x14ac:dyDescent="0.25">
      <c r="A133" s="73">
        <v>132</v>
      </c>
      <c r="B133" s="130" t="s">
        <v>38</v>
      </c>
      <c r="C133" s="19" t="s">
        <v>29</v>
      </c>
      <c r="D133" s="121" t="s">
        <v>492</v>
      </c>
      <c r="E133" s="121"/>
      <c r="F133" s="36">
        <v>43061</v>
      </c>
      <c r="G133" s="36">
        <v>43061</v>
      </c>
      <c r="H133" s="128">
        <f>NETWORKDAYS(Table25[[#This Row],[Start Date]],Table25[[#This Row],[Resolution Date]])</f>
        <v>1</v>
      </c>
      <c r="I133" s="37" t="b">
        <v>0</v>
      </c>
      <c r="J133" s="38" t="s">
        <v>25</v>
      </c>
      <c r="K133" s="39" t="s">
        <v>7</v>
      </c>
      <c r="L133" s="39" t="s">
        <v>13</v>
      </c>
      <c r="M133" s="29" t="s">
        <v>14</v>
      </c>
      <c r="N133" s="121" t="s">
        <v>634</v>
      </c>
      <c r="O133" s="19" t="s">
        <v>51</v>
      </c>
      <c r="P133" s="23">
        <f t="shared" si="3"/>
        <v>47</v>
      </c>
      <c r="Q133" s="19" t="s">
        <v>29</v>
      </c>
      <c r="R133" s="19" t="s">
        <v>29</v>
      </c>
      <c r="S133" s="23" t="s">
        <v>29</v>
      </c>
      <c r="T133" s="30" t="s">
        <v>29</v>
      </c>
      <c r="U133" s="23" t="s">
        <v>29</v>
      </c>
      <c r="V133" s="23" t="s">
        <v>29</v>
      </c>
      <c r="W133" s="23" t="s">
        <v>29</v>
      </c>
    </row>
    <row r="134" spans="1:23" x14ac:dyDescent="0.25">
      <c r="A134" s="73">
        <v>133</v>
      </c>
      <c r="B134" s="130" t="s">
        <v>38</v>
      </c>
      <c r="C134" s="19" t="s">
        <v>29</v>
      </c>
      <c r="D134" s="117" t="s">
        <v>682</v>
      </c>
      <c r="E134" s="117"/>
      <c r="F134" s="36">
        <v>43062</v>
      </c>
      <c r="G134" s="36">
        <v>43062</v>
      </c>
      <c r="H134" s="128">
        <f>NETWORKDAYS(Table25[[#This Row],[Start Date]],Table25[[#This Row],[Resolution Date]])</f>
        <v>1</v>
      </c>
      <c r="I134" s="37" t="b">
        <v>0</v>
      </c>
      <c r="J134" s="38" t="s">
        <v>25</v>
      </c>
      <c r="K134" s="39" t="s">
        <v>7</v>
      </c>
      <c r="L134" s="39" t="s">
        <v>13</v>
      </c>
      <c r="M134" s="29" t="s">
        <v>14</v>
      </c>
      <c r="N134" s="117" t="s">
        <v>679</v>
      </c>
      <c r="O134" s="19" t="s">
        <v>51</v>
      </c>
      <c r="P134" s="23">
        <f t="shared" si="3"/>
        <v>47</v>
      </c>
      <c r="Q134" s="19" t="s">
        <v>29</v>
      </c>
      <c r="R134" s="19" t="s">
        <v>29</v>
      </c>
      <c r="S134" s="23" t="s">
        <v>29</v>
      </c>
      <c r="T134" s="30" t="s">
        <v>29</v>
      </c>
      <c r="U134" s="23" t="s">
        <v>29</v>
      </c>
      <c r="V134" s="23" t="s">
        <v>29</v>
      </c>
      <c r="W134" s="23" t="s">
        <v>29</v>
      </c>
    </row>
    <row r="135" spans="1:23" x14ac:dyDescent="0.25">
      <c r="A135" s="73">
        <v>134</v>
      </c>
      <c r="B135" s="130" t="s">
        <v>38</v>
      </c>
      <c r="C135" s="19" t="s">
        <v>29</v>
      </c>
      <c r="D135" s="121" t="s">
        <v>492</v>
      </c>
      <c r="E135" s="121"/>
      <c r="F135" s="36">
        <v>43062</v>
      </c>
      <c r="G135" s="36">
        <v>43062</v>
      </c>
      <c r="H135" s="128">
        <f>NETWORKDAYS(Table25[[#This Row],[Start Date]],Table25[[#This Row],[Resolution Date]])</f>
        <v>1</v>
      </c>
      <c r="I135" s="37" t="b">
        <v>0</v>
      </c>
      <c r="J135" s="38" t="s">
        <v>25</v>
      </c>
      <c r="K135" s="39" t="s">
        <v>7</v>
      </c>
      <c r="L135" s="39" t="s">
        <v>13</v>
      </c>
      <c r="M135" s="29" t="s">
        <v>14</v>
      </c>
      <c r="N135" s="121" t="s">
        <v>634</v>
      </c>
      <c r="O135" s="19" t="s">
        <v>51</v>
      </c>
      <c r="P135" s="23">
        <f t="shared" si="3"/>
        <v>47</v>
      </c>
      <c r="Q135" s="19" t="s">
        <v>29</v>
      </c>
      <c r="R135" s="19" t="s">
        <v>29</v>
      </c>
      <c r="S135" s="23" t="s">
        <v>29</v>
      </c>
      <c r="T135" s="30" t="s">
        <v>29</v>
      </c>
      <c r="U135" s="23" t="s">
        <v>29</v>
      </c>
      <c r="V135" s="23" t="s">
        <v>29</v>
      </c>
      <c r="W135" s="23" t="s">
        <v>29</v>
      </c>
    </row>
    <row r="136" spans="1:23" ht="114" x14ac:dyDescent="0.25">
      <c r="A136" s="73">
        <v>135</v>
      </c>
      <c r="B136" s="130" t="s">
        <v>38</v>
      </c>
      <c r="C136" s="19" t="s">
        <v>29</v>
      </c>
      <c r="D136" s="121" t="s">
        <v>635</v>
      </c>
      <c r="E136" s="121"/>
      <c r="F136" s="36">
        <v>43062</v>
      </c>
      <c r="G136" s="36">
        <v>43062</v>
      </c>
      <c r="H136" s="128">
        <f>NETWORKDAYS(Table25[[#This Row],[Start Date]],Table25[[#This Row],[Resolution Date]])</f>
        <v>1</v>
      </c>
      <c r="I136" s="37" t="b">
        <v>0</v>
      </c>
      <c r="J136" s="38" t="s">
        <v>25</v>
      </c>
      <c r="K136" s="39" t="s">
        <v>7</v>
      </c>
      <c r="L136" s="39" t="s">
        <v>13</v>
      </c>
      <c r="M136" s="29" t="s">
        <v>14</v>
      </c>
      <c r="N136" s="121" t="s">
        <v>636</v>
      </c>
      <c r="O136" s="19" t="s">
        <v>51</v>
      </c>
      <c r="P136" s="23">
        <f t="shared" si="3"/>
        <v>47</v>
      </c>
      <c r="Q136" s="19" t="s">
        <v>29</v>
      </c>
      <c r="R136" s="19" t="s">
        <v>29</v>
      </c>
      <c r="S136" s="23" t="s">
        <v>29</v>
      </c>
      <c r="T136" s="30" t="s">
        <v>29</v>
      </c>
      <c r="U136" s="23" t="s">
        <v>29</v>
      </c>
      <c r="V136" s="23" t="s">
        <v>29</v>
      </c>
      <c r="W136" s="23" t="s">
        <v>29</v>
      </c>
    </row>
    <row r="137" spans="1:23" ht="57" x14ac:dyDescent="0.25">
      <c r="A137" s="73">
        <v>136</v>
      </c>
      <c r="B137" s="130" t="s">
        <v>38</v>
      </c>
      <c r="C137" s="19" t="s">
        <v>29</v>
      </c>
      <c r="D137" s="121" t="s">
        <v>637</v>
      </c>
      <c r="E137" s="121"/>
      <c r="F137" s="36">
        <v>43062</v>
      </c>
      <c r="G137" s="36">
        <v>43062</v>
      </c>
      <c r="H137" s="128">
        <f>NETWORKDAYS(Table25[[#This Row],[Start Date]],Table25[[#This Row],[Resolution Date]])</f>
        <v>1</v>
      </c>
      <c r="I137" s="37" t="b">
        <v>0</v>
      </c>
      <c r="J137" s="38" t="s">
        <v>25</v>
      </c>
      <c r="K137" s="39" t="s">
        <v>7</v>
      </c>
      <c r="L137" s="39" t="s">
        <v>13</v>
      </c>
      <c r="M137" s="29" t="s">
        <v>14</v>
      </c>
      <c r="N137" s="121" t="s">
        <v>638</v>
      </c>
      <c r="O137" s="19" t="s">
        <v>51</v>
      </c>
      <c r="P137" s="23">
        <f t="shared" si="3"/>
        <v>47</v>
      </c>
      <c r="Q137" s="19" t="s">
        <v>29</v>
      </c>
      <c r="R137" s="19" t="s">
        <v>29</v>
      </c>
      <c r="S137" s="23" t="s">
        <v>29</v>
      </c>
      <c r="T137" s="30" t="s">
        <v>29</v>
      </c>
      <c r="U137" s="23" t="s">
        <v>29</v>
      </c>
      <c r="V137" s="23" t="s">
        <v>29</v>
      </c>
      <c r="W137" s="23" t="s">
        <v>29</v>
      </c>
    </row>
    <row r="138" spans="1:23" ht="171" x14ac:dyDescent="0.25">
      <c r="A138" s="73">
        <v>137</v>
      </c>
      <c r="B138" s="130" t="s">
        <v>38</v>
      </c>
      <c r="C138" s="19" t="s">
        <v>29</v>
      </c>
      <c r="D138" s="121" t="s">
        <v>639</v>
      </c>
      <c r="E138" s="121"/>
      <c r="F138" s="36">
        <v>43063</v>
      </c>
      <c r="G138" s="36">
        <v>43063</v>
      </c>
      <c r="H138" s="128">
        <f>NETWORKDAYS(Table25[[#This Row],[Start Date]],Table25[[#This Row],[Resolution Date]])</f>
        <v>1</v>
      </c>
      <c r="I138" s="37" t="b">
        <v>0</v>
      </c>
      <c r="J138" s="38" t="s">
        <v>25</v>
      </c>
      <c r="K138" s="39" t="s">
        <v>7</v>
      </c>
      <c r="L138" s="39" t="s">
        <v>13</v>
      </c>
      <c r="M138" s="29" t="s">
        <v>14</v>
      </c>
      <c r="N138" s="121" t="s">
        <v>689</v>
      </c>
      <c r="O138" s="19" t="s">
        <v>51</v>
      </c>
      <c r="P138" s="23">
        <f t="shared" si="3"/>
        <v>47</v>
      </c>
      <c r="Q138" s="19" t="s">
        <v>29</v>
      </c>
      <c r="R138" s="19" t="s">
        <v>29</v>
      </c>
      <c r="S138" s="23" t="s">
        <v>29</v>
      </c>
      <c r="T138" s="30" t="s">
        <v>29</v>
      </c>
      <c r="U138" s="23" t="s">
        <v>29</v>
      </c>
      <c r="V138" s="23" t="s">
        <v>29</v>
      </c>
      <c r="W138" s="23" t="s">
        <v>29</v>
      </c>
    </row>
    <row r="139" spans="1:23" ht="42.75" x14ac:dyDescent="0.25">
      <c r="A139" s="73">
        <v>138</v>
      </c>
      <c r="B139" s="130" t="s">
        <v>38</v>
      </c>
      <c r="C139" s="19" t="s">
        <v>29</v>
      </c>
      <c r="D139" s="121" t="s">
        <v>640</v>
      </c>
      <c r="E139" s="121"/>
      <c r="F139" s="36">
        <v>43064</v>
      </c>
      <c r="G139" s="36">
        <v>43064</v>
      </c>
      <c r="H139" s="128">
        <f>NETWORKDAYS(Table25[[#This Row],[Start Date]],Table25[[#This Row],[Resolution Date]])</f>
        <v>0</v>
      </c>
      <c r="I139" s="37" t="b">
        <v>0</v>
      </c>
      <c r="J139" s="38" t="s">
        <v>25</v>
      </c>
      <c r="K139" s="39" t="s">
        <v>7</v>
      </c>
      <c r="L139" s="39" t="s">
        <v>13</v>
      </c>
      <c r="M139" s="29" t="s">
        <v>14</v>
      </c>
      <c r="N139" s="121" t="s">
        <v>641</v>
      </c>
      <c r="O139" s="19" t="s">
        <v>51</v>
      </c>
      <c r="P139" s="23">
        <f t="shared" si="3"/>
        <v>47</v>
      </c>
      <c r="Q139" s="19" t="s">
        <v>29</v>
      </c>
      <c r="R139" s="19" t="s">
        <v>29</v>
      </c>
      <c r="S139" s="23" t="s">
        <v>29</v>
      </c>
      <c r="T139" s="30" t="s">
        <v>29</v>
      </c>
      <c r="U139" s="23" t="s">
        <v>29</v>
      </c>
      <c r="V139" s="23" t="s">
        <v>29</v>
      </c>
      <c r="W139" s="23" t="s">
        <v>29</v>
      </c>
    </row>
    <row r="140" spans="1:23" ht="42.75" x14ac:dyDescent="0.25">
      <c r="A140" s="73">
        <v>139</v>
      </c>
      <c r="B140" s="130" t="s">
        <v>38</v>
      </c>
      <c r="C140" s="19" t="s">
        <v>29</v>
      </c>
      <c r="D140" s="121" t="s">
        <v>643</v>
      </c>
      <c r="E140" s="121"/>
      <c r="F140" s="36">
        <v>43064</v>
      </c>
      <c r="G140" s="36">
        <v>43064</v>
      </c>
      <c r="H140" s="128">
        <f>NETWORKDAYS(Table25[[#This Row],[Start Date]],Table25[[#This Row],[Resolution Date]])</f>
        <v>0</v>
      </c>
      <c r="I140" s="37" t="b">
        <v>0</v>
      </c>
      <c r="J140" s="38" t="s">
        <v>25</v>
      </c>
      <c r="K140" s="39" t="s">
        <v>7</v>
      </c>
      <c r="L140" s="39" t="s">
        <v>13</v>
      </c>
      <c r="M140" s="29" t="s">
        <v>14</v>
      </c>
      <c r="N140" s="121" t="s">
        <v>642</v>
      </c>
      <c r="O140" s="19" t="s">
        <v>51</v>
      </c>
      <c r="P140" s="23">
        <f t="shared" si="3"/>
        <v>47</v>
      </c>
      <c r="Q140" s="19" t="s">
        <v>29</v>
      </c>
      <c r="R140" s="19" t="s">
        <v>29</v>
      </c>
      <c r="S140" s="23" t="s">
        <v>29</v>
      </c>
      <c r="T140" s="30" t="s">
        <v>29</v>
      </c>
      <c r="U140" s="23" t="s">
        <v>29</v>
      </c>
      <c r="V140" s="23" t="s">
        <v>29</v>
      </c>
      <c r="W140" s="23" t="s">
        <v>29</v>
      </c>
    </row>
    <row r="141" spans="1:23" ht="57" x14ac:dyDescent="0.25">
      <c r="A141" s="73">
        <v>140</v>
      </c>
      <c r="B141" s="130" t="s">
        <v>38</v>
      </c>
      <c r="C141" s="19" t="s">
        <v>29</v>
      </c>
      <c r="D141" s="121" t="s">
        <v>644</v>
      </c>
      <c r="E141" s="121"/>
      <c r="F141" s="36">
        <v>43065</v>
      </c>
      <c r="G141" s="36">
        <v>43065</v>
      </c>
      <c r="H141" s="128">
        <f>NETWORKDAYS(Table25[[#This Row],[Start Date]],Table25[[#This Row],[Resolution Date]])</f>
        <v>0</v>
      </c>
      <c r="I141" s="37" t="b">
        <v>0</v>
      </c>
      <c r="J141" s="38" t="s">
        <v>25</v>
      </c>
      <c r="K141" s="39" t="s">
        <v>7</v>
      </c>
      <c r="L141" s="39" t="s">
        <v>13</v>
      </c>
      <c r="M141" s="29" t="s">
        <v>14</v>
      </c>
      <c r="N141" s="121" t="s">
        <v>645</v>
      </c>
      <c r="O141" s="19" t="s">
        <v>51</v>
      </c>
      <c r="P141" s="23">
        <f t="shared" si="3"/>
        <v>48</v>
      </c>
      <c r="Q141" s="19" t="s">
        <v>29</v>
      </c>
      <c r="R141" s="19" t="s">
        <v>29</v>
      </c>
      <c r="S141" s="23" t="s">
        <v>29</v>
      </c>
      <c r="T141" s="30" t="s">
        <v>29</v>
      </c>
      <c r="U141" s="23" t="s">
        <v>29</v>
      </c>
      <c r="V141" s="23" t="s">
        <v>29</v>
      </c>
      <c r="W141" s="23" t="s">
        <v>29</v>
      </c>
    </row>
    <row r="142" spans="1:23" ht="42.75" x14ac:dyDescent="0.25">
      <c r="A142" s="73">
        <v>141</v>
      </c>
      <c r="B142" s="130" t="s">
        <v>38</v>
      </c>
      <c r="C142" s="19" t="s">
        <v>29</v>
      </c>
      <c r="D142" s="121" t="s">
        <v>646</v>
      </c>
      <c r="E142" s="121"/>
      <c r="F142" s="36">
        <v>43066</v>
      </c>
      <c r="G142" s="36">
        <v>43066</v>
      </c>
      <c r="H142" s="128">
        <f>NETWORKDAYS(Table25[[#This Row],[Start Date]],Table25[[#This Row],[Resolution Date]])</f>
        <v>1</v>
      </c>
      <c r="I142" s="37" t="b">
        <v>0</v>
      </c>
      <c r="J142" s="38" t="s">
        <v>25</v>
      </c>
      <c r="K142" s="39" t="s">
        <v>7</v>
      </c>
      <c r="L142" s="39" t="s">
        <v>13</v>
      </c>
      <c r="M142" s="29" t="s">
        <v>14</v>
      </c>
      <c r="N142" s="121" t="s">
        <v>647</v>
      </c>
      <c r="O142" s="19" t="s">
        <v>51</v>
      </c>
      <c r="P142" s="23">
        <f t="shared" si="3"/>
        <v>48</v>
      </c>
      <c r="Q142" s="19" t="s">
        <v>29</v>
      </c>
      <c r="R142" s="19" t="s">
        <v>29</v>
      </c>
      <c r="S142" s="23" t="s">
        <v>29</v>
      </c>
      <c r="T142" s="30" t="s">
        <v>29</v>
      </c>
      <c r="U142" s="23" t="s">
        <v>29</v>
      </c>
      <c r="V142" s="23" t="s">
        <v>29</v>
      </c>
      <c r="W142" s="23" t="s">
        <v>29</v>
      </c>
    </row>
    <row r="143" spans="1:23" ht="28.5" x14ac:dyDescent="0.25">
      <c r="A143" s="73">
        <v>142</v>
      </c>
      <c r="B143" s="130" t="s">
        <v>38</v>
      </c>
      <c r="C143" s="19" t="s">
        <v>29</v>
      </c>
      <c r="D143" s="117" t="s">
        <v>683</v>
      </c>
      <c r="E143" s="117"/>
      <c r="F143" s="36">
        <v>43067</v>
      </c>
      <c r="G143" s="36">
        <v>43067</v>
      </c>
      <c r="H143" s="128">
        <f>NETWORKDAYS(Table25[[#This Row],[Start Date]],Table25[[#This Row],[Resolution Date]])</f>
        <v>1</v>
      </c>
      <c r="I143" s="37" t="b">
        <v>0</v>
      </c>
      <c r="J143" s="38" t="s">
        <v>25</v>
      </c>
      <c r="K143" s="39" t="s">
        <v>7</v>
      </c>
      <c r="L143" s="39" t="s">
        <v>13</v>
      </c>
      <c r="M143" s="29" t="s">
        <v>14</v>
      </c>
      <c r="N143" s="121" t="s">
        <v>684</v>
      </c>
      <c r="O143" s="19" t="s">
        <v>51</v>
      </c>
      <c r="P143" s="23">
        <f t="shared" si="3"/>
        <v>48</v>
      </c>
      <c r="Q143" s="19" t="s">
        <v>29</v>
      </c>
      <c r="R143" s="19" t="s">
        <v>29</v>
      </c>
      <c r="S143" s="23" t="s">
        <v>29</v>
      </c>
      <c r="T143" s="30" t="s">
        <v>29</v>
      </c>
      <c r="U143" s="23" t="s">
        <v>29</v>
      </c>
      <c r="V143" s="23" t="s">
        <v>29</v>
      </c>
      <c r="W143" s="23" t="s">
        <v>29</v>
      </c>
    </row>
    <row r="144" spans="1:23" ht="42.75" x14ac:dyDescent="0.25">
      <c r="A144" s="73">
        <v>143</v>
      </c>
      <c r="B144" s="130" t="s">
        <v>38</v>
      </c>
      <c r="C144" s="19" t="s">
        <v>29</v>
      </c>
      <c r="D144" s="121" t="s">
        <v>648</v>
      </c>
      <c r="E144" s="121"/>
      <c r="F144" s="36">
        <v>43067</v>
      </c>
      <c r="G144" s="36">
        <v>43067</v>
      </c>
      <c r="H144" s="128">
        <f>NETWORKDAYS(Table25[[#This Row],[Start Date]],Table25[[#This Row],[Resolution Date]])</f>
        <v>1</v>
      </c>
      <c r="I144" s="37" t="b">
        <v>0</v>
      </c>
      <c r="J144" s="38" t="s">
        <v>25</v>
      </c>
      <c r="K144" s="39" t="s">
        <v>7</v>
      </c>
      <c r="L144" s="39" t="s">
        <v>13</v>
      </c>
      <c r="M144" s="29" t="s">
        <v>14</v>
      </c>
      <c r="N144" s="121" t="s">
        <v>649</v>
      </c>
      <c r="O144" s="19" t="s">
        <v>51</v>
      </c>
      <c r="P144" s="23">
        <f t="shared" si="3"/>
        <v>48</v>
      </c>
      <c r="Q144" s="19" t="s">
        <v>29</v>
      </c>
      <c r="R144" s="19" t="s">
        <v>29</v>
      </c>
      <c r="S144" s="23" t="s">
        <v>29</v>
      </c>
      <c r="T144" s="30" t="s">
        <v>29</v>
      </c>
      <c r="U144" s="23" t="s">
        <v>29</v>
      </c>
      <c r="V144" s="23" t="s">
        <v>29</v>
      </c>
      <c r="W144" s="23" t="s">
        <v>29</v>
      </c>
    </row>
    <row r="145" spans="1:23" x14ac:dyDescent="0.25">
      <c r="A145" s="73">
        <v>144</v>
      </c>
      <c r="B145" s="130" t="s">
        <v>38</v>
      </c>
      <c r="C145" s="19" t="s">
        <v>29</v>
      </c>
      <c r="D145" s="117" t="s">
        <v>687</v>
      </c>
      <c r="E145" s="117"/>
      <c r="F145" s="36">
        <v>43068</v>
      </c>
      <c r="G145" s="36">
        <v>43069</v>
      </c>
      <c r="H145" s="128">
        <f>NETWORKDAYS(Table25[[#This Row],[Start Date]],Table25[[#This Row],[Resolution Date]])</f>
        <v>2</v>
      </c>
      <c r="I145" s="37" t="b">
        <v>0</v>
      </c>
      <c r="J145" s="38" t="s">
        <v>25</v>
      </c>
      <c r="K145" s="39" t="s">
        <v>7</v>
      </c>
      <c r="L145" s="39" t="s">
        <v>13</v>
      </c>
      <c r="M145" s="29" t="s">
        <v>14</v>
      </c>
      <c r="N145" s="121" t="s">
        <v>688</v>
      </c>
      <c r="O145" s="19" t="s">
        <v>51</v>
      </c>
      <c r="P145" s="23">
        <f t="shared" si="3"/>
        <v>48</v>
      </c>
      <c r="Q145" s="19" t="s">
        <v>29</v>
      </c>
      <c r="R145" s="19" t="s">
        <v>29</v>
      </c>
      <c r="S145" s="23" t="s">
        <v>29</v>
      </c>
      <c r="T145" s="30" t="s">
        <v>29</v>
      </c>
      <c r="U145" s="23" t="s">
        <v>29</v>
      </c>
      <c r="V145" s="23" t="s">
        <v>29</v>
      </c>
      <c r="W145" s="23" t="s">
        <v>29</v>
      </c>
    </row>
    <row r="146" spans="1:23" x14ac:dyDescent="0.25">
      <c r="A146" s="73">
        <v>145</v>
      </c>
      <c r="B146" s="130" t="s">
        <v>38</v>
      </c>
      <c r="C146" s="19" t="s">
        <v>29</v>
      </c>
      <c r="D146" s="121" t="s">
        <v>685</v>
      </c>
      <c r="E146" s="121"/>
      <c r="F146" s="36">
        <v>43069</v>
      </c>
      <c r="G146" s="36">
        <v>43069</v>
      </c>
      <c r="H146" s="128">
        <f>NETWORKDAYS(Table25[[#This Row],[Start Date]],Table25[[#This Row],[Resolution Date]])</f>
        <v>1</v>
      </c>
      <c r="I146" s="37" t="b">
        <v>0</v>
      </c>
      <c r="J146" s="38" t="s">
        <v>25</v>
      </c>
      <c r="K146" s="39" t="s">
        <v>7</v>
      </c>
      <c r="L146" s="39" t="s">
        <v>13</v>
      </c>
      <c r="M146" s="29" t="s">
        <v>14</v>
      </c>
      <c r="N146" s="121" t="s">
        <v>686</v>
      </c>
      <c r="O146" s="19" t="s">
        <v>51</v>
      </c>
      <c r="P146" s="23">
        <f t="shared" si="3"/>
        <v>48</v>
      </c>
      <c r="Q146" s="19" t="s">
        <v>29</v>
      </c>
      <c r="R146" s="19" t="s">
        <v>29</v>
      </c>
      <c r="S146" s="23" t="s">
        <v>29</v>
      </c>
      <c r="T146" s="30" t="s">
        <v>29</v>
      </c>
      <c r="U146" s="23" t="s">
        <v>29</v>
      </c>
      <c r="V146" s="23" t="s">
        <v>29</v>
      </c>
      <c r="W146" s="23" t="s">
        <v>29</v>
      </c>
    </row>
    <row r="147" spans="1:23" ht="28.5" x14ac:dyDescent="0.25">
      <c r="A147" s="73">
        <v>146</v>
      </c>
      <c r="B147" s="130" t="s">
        <v>38</v>
      </c>
      <c r="C147" s="19" t="s">
        <v>29</v>
      </c>
      <c r="D147" s="121" t="s">
        <v>655</v>
      </c>
      <c r="E147" s="121"/>
      <c r="F147" s="36">
        <v>43070</v>
      </c>
      <c r="G147" s="36">
        <v>43070</v>
      </c>
      <c r="H147" s="128">
        <f>NETWORKDAYS(Table25[[#This Row],[Start Date]],Table25[[#This Row],[Resolution Date]])</f>
        <v>1</v>
      </c>
      <c r="I147" s="37" t="b">
        <v>0</v>
      </c>
      <c r="J147" s="38" t="s">
        <v>25</v>
      </c>
      <c r="K147" s="39" t="s">
        <v>7</v>
      </c>
      <c r="L147" s="39" t="s">
        <v>13</v>
      </c>
      <c r="M147" s="29" t="s">
        <v>14</v>
      </c>
      <c r="N147" s="121" t="s">
        <v>654</v>
      </c>
      <c r="O147" s="19" t="s">
        <v>51</v>
      </c>
      <c r="P147" s="23">
        <f t="shared" si="3"/>
        <v>48</v>
      </c>
      <c r="Q147" s="19" t="s">
        <v>29</v>
      </c>
      <c r="R147" s="19" t="s">
        <v>29</v>
      </c>
      <c r="S147" s="23" t="s">
        <v>29</v>
      </c>
      <c r="T147" s="30" t="s">
        <v>29</v>
      </c>
      <c r="U147" s="23" t="s">
        <v>29</v>
      </c>
      <c r="V147" s="23" t="s">
        <v>29</v>
      </c>
      <c r="W147" s="23" t="s">
        <v>29</v>
      </c>
    </row>
    <row r="148" spans="1:23" ht="28.5" x14ac:dyDescent="0.25">
      <c r="A148" s="73">
        <v>147</v>
      </c>
      <c r="B148" s="130" t="s">
        <v>38</v>
      </c>
      <c r="C148" s="19" t="s">
        <v>29</v>
      </c>
      <c r="D148" s="121" t="s">
        <v>656</v>
      </c>
      <c r="E148" s="121"/>
      <c r="F148" s="36">
        <v>43070</v>
      </c>
      <c r="G148" s="36">
        <v>43070</v>
      </c>
      <c r="H148" s="128">
        <f>NETWORKDAYS(Table25[[#This Row],[Start Date]],Table25[[#This Row],[Resolution Date]])</f>
        <v>1</v>
      </c>
      <c r="I148" s="37" t="b">
        <v>0</v>
      </c>
      <c r="J148" s="38" t="s">
        <v>25</v>
      </c>
      <c r="K148" s="39" t="s">
        <v>7</v>
      </c>
      <c r="L148" s="39" t="s">
        <v>13</v>
      </c>
      <c r="M148" s="29" t="s">
        <v>14</v>
      </c>
      <c r="N148" s="121" t="s">
        <v>657</v>
      </c>
      <c r="O148" s="19" t="s">
        <v>51</v>
      </c>
      <c r="P148" s="23">
        <f t="shared" si="3"/>
        <v>48</v>
      </c>
      <c r="Q148" s="19" t="s">
        <v>29</v>
      </c>
      <c r="R148" s="19" t="s">
        <v>29</v>
      </c>
      <c r="S148" s="23" t="s">
        <v>29</v>
      </c>
      <c r="T148" s="30" t="s">
        <v>29</v>
      </c>
      <c r="U148" s="23" t="s">
        <v>29</v>
      </c>
      <c r="V148" s="23" t="s">
        <v>29</v>
      </c>
      <c r="W148" s="23" t="s">
        <v>29</v>
      </c>
    </row>
    <row r="149" spans="1:23" ht="28.5" x14ac:dyDescent="0.25">
      <c r="A149" s="73">
        <v>148</v>
      </c>
      <c r="B149" s="130" t="s">
        <v>38</v>
      </c>
      <c r="C149" s="19" t="s">
        <v>29</v>
      </c>
      <c r="D149" s="121" t="s">
        <v>655</v>
      </c>
      <c r="E149" s="121"/>
      <c r="F149" s="36">
        <v>43070</v>
      </c>
      <c r="G149" s="36">
        <v>43070</v>
      </c>
      <c r="H149" s="128">
        <f>NETWORKDAYS(Table25[[#This Row],[Start Date]],Table25[[#This Row],[Resolution Date]])</f>
        <v>1</v>
      </c>
      <c r="I149" s="37" t="b">
        <v>0</v>
      </c>
      <c r="J149" s="38" t="s">
        <v>25</v>
      </c>
      <c r="K149" s="39" t="s">
        <v>7</v>
      </c>
      <c r="L149" s="39" t="s">
        <v>13</v>
      </c>
      <c r="M149" s="29" t="s">
        <v>14</v>
      </c>
      <c r="N149" s="121" t="s">
        <v>658</v>
      </c>
      <c r="O149" s="19" t="s">
        <v>51</v>
      </c>
      <c r="P149" s="23">
        <f t="shared" si="3"/>
        <v>48</v>
      </c>
      <c r="Q149" s="19" t="s">
        <v>29</v>
      </c>
      <c r="R149" s="19" t="s">
        <v>29</v>
      </c>
      <c r="S149" s="23" t="s">
        <v>29</v>
      </c>
      <c r="T149" s="30" t="s">
        <v>29</v>
      </c>
      <c r="U149" s="23" t="s">
        <v>29</v>
      </c>
      <c r="V149" s="23" t="s">
        <v>29</v>
      </c>
      <c r="W149" s="23" t="s">
        <v>29</v>
      </c>
    </row>
    <row r="150" spans="1:23" ht="42.75" x14ac:dyDescent="0.25">
      <c r="A150" s="73">
        <v>149</v>
      </c>
      <c r="B150" s="130" t="s">
        <v>38</v>
      </c>
      <c r="C150" s="19" t="s">
        <v>29</v>
      </c>
      <c r="D150" s="121" t="s">
        <v>650</v>
      </c>
      <c r="E150" s="121"/>
      <c r="F150" s="36">
        <v>43074</v>
      </c>
      <c r="G150" s="36">
        <v>43076</v>
      </c>
      <c r="H150" s="128">
        <f>NETWORKDAYS(Table25[[#This Row],[Start Date]],Table25[[#This Row],[Resolution Date]])</f>
        <v>3</v>
      </c>
      <c r="I150" s="37" t="b">
        <v>0</v>
      </c>
      <c r="J150" s="38" t="s">
        <v>25</v>
      </c>
      <c r="K150" s="39" t="s">
        <v>7</v>
      </c>
      <c r="L150" s="39" t="s">
        <v>13</v>
      </c>
      <c r="M150" s="29" t="s">
        <v>14</v>
      </c>
      <c r="N150" s="121" t="s">
        <v>651</v>
      </c>
      <c r="O150" s="19" t="s">
        <v>51</v>
      </c>
      <c r="P150" s="23">
        <f t="shared" si="3"/>
        <v>49</v>
      </c>
      <c r="Q150" s="19" t="s">
        <v>29</v>
      </c>
      <c r="R150" s="19" t="s">
        <v>29</v>
      </c>
      <c r="S150" s="23" t="s">
        <v>29</v>
      </c>
      <c r="T150" s="30" t="s">
        <v>29</v>
      </c>
      <c r="U150" s="23" t="s">
        <v>29</v>
      </c>
      <c r="V150" s="23" t="s">
        <v>29</v>
      </c>
      <c r="W150" s="23" t="s">
        <v>29</v>
      </c>
    </row>
    <row r="151" spans="1:23" ht="57" x14ac:dyDescent="0.25">
      <c r="A151" s="73">
        <v>150</v>
      </c>
      <c r="B151" s="130" t="s">
        <v>38</v>
      </c>
      <c r="C151" s="19" t="s">
        <v>29</v>
      </c>
      <c r="D151" s="121" t="s">
        <v>652</v>
      </c>
      <c r="E151" s="121"/>
      <c r="F151" s="36">
        <v>43076</v>
      </c>
      <c r="G151" s="36">
        <v>43076</v>
      </c>
      <c r="H151" s="128">
        <f>NETWORKDAYS(Table25[[#This Row],[Start Date]],Table25[[#This Row],[Resolution Date]])</f>
        <v>1</v>
      </c>
      <c r="I151" s="37" t="b">
        <v>0</v>
      </c>
      <c r="J151" s="38" t="s">
        <v>25</v>
      </c>
      <c r="K151" s="39" t="s">
        <v>7</v>
      </c>
      <c r="L151" s="39" t="s">
        <v>13</v>
      </c>
      <c r="M151" s="29" t="s">
        <v>14</v>
      </c>
      <c r="N151" s="121" t="s">
        <v>653</v>
      </c>
      <c r="O151" s="19" t="s">
        <v>51</v>
      </c>
      <c r="P151" s="23">
        <f t="shared" si="3"/>
        <v>49</v>
      </c>
      <c r="Q151" s="19" t="s">
        <v>29</v>
      </c>
      <c r="R151" s="19" t="s">
        <v>29</v>
      </c>
      <c r="S151" s="23" t="s">
        <v>29</v>
      </c>
      <c r="T151" s="30" t="s">
        <v>29</v>
      </c>
      <c r="U151" s="23" t="s">
        <v>29</v>
      </c>
      <c r="V151" s="23" t="s">
        <v>29</v>
      </c>
      <c r="W151" s="23" t="s">
        <v>29</v>
      </c>
    </row>
    <row r="152" spans="1:23" ht="28.5" x14ac:dyDescent="0.25">
      <c r="A152" s="73">
        <v>151</v>
      </c>
      <c r="B152" s="130" t="s">
        <v>38</v>
      </c>
      <c r="C152" s="131" t="s">
        <v>29</v>
      </c>
      <c r="D152" s="121" t="s">
        <v>659</v>
      </c>
      <c r="E152" s="121"/>
      <c r="F152" s="127">
        <v>43076</v>
      </c>
      <c r="G152" s="127">
        <v>43076</v>
      </c>
      <c r="H152" s="128">
        <f>NETWORKDAYS(Table25[[#This Row],[Start Date]],Table25[[#This Row],[Resolution Date]])</f>
        <v>1</v>
      </c>
      <c r="I152" s="128" t="b">
        <v>0</v>
      </c>
      <c r="J152" s="126" t="s">
        <v>25</v>
      </c>
      <c r="K152" s="129" t="s">
        <v>7</v>
      </c>
      <c r="L152" s="129" t="s">
        <v>13</v>
      </c>
      <c r="M152" s="126" t="s">
        <v>14</v>
      </c>
      <c r="N152" s="121" t="s">
        <v>661</v>
      </c>
      <c r="O152" s="131" t="s">
        <v>261</v>
      </c>
      <c r="P152" s="23">
        <f t="shared" si="3"/>
        <v>49</v>
      </c>
      <c r="Q152" s="131" t="s">
        <v>29</v>
      </c>
      <c r="R152" s="131" t="s">
        <v>29</v>
      </c>
      <c r="S152" s="130" t="s">
        <v>29</v>
      </c>
      <c r="T152" s="133" t="s">
        <v>29</v>
      </c>
      <c r="U152" s="130" t="s">
        <v>29</v>
      </c>
      <c r="V152" s="130" t="s">
        <v>29</v>
      </c>
      <c r="W152" s="132" t="s">
        <v>29</v>
      </c>
    </row>
    <row r="153" spans="1:23" x14ac:dyDescent="0.25">
      <c r="A153" s="73">
        <v>152</v>
      </c>
      <c r="B153" s="130" t="s">
        <v>38</v>
      </c>
      <c r="C153" s="131" t="s">
        <v>29</v>
      </c>
      <c r="D153" s="121" t="s">
        <v>660</v>
      </c>
      <c r="E153" s="121"/>
      <c r="F153" s="127">
        <v>43076</v>
      </c>
      <c r="G153" s="127">
        <v>43076</v>
      </c>
      <c r="H153" s="128">
        <f>NETWORKDAYS(Table25[[#This Row],[Start Date]],Table25[[#This Row],[Resolution Date]])</f>
        <v>1</v>
      </c>
      <c r="I153" s="128" t="b">
        <v>0</v>
      </c>
      <c r="J153" s="126" t="s">
        <v>25</v>
      </c>
      <c r="K153" s="129" t="s">
        <v>7</v>
      </c>
      <c r="L153" s="129" t="s">
        <v>13</v>
      </c>
      <c r="M153" s="126" t="s">
        <v>14</v>
      </c>
      <c r="N153" s="121" t="s">
        <v>662</v>
      </c>
      <c r="O153" s="19" t="s">
        <v>51</v>
      </c>
      <c r="P153" s="23">
        <f t="shared" si="3"/>
        <v>49</v>
      </c>
      <c r="Q153" s="131" t="s">
        <v>29</v>
      </c>
      <c r="R153" s="131" t="s">
        <v>29</v>
      </c>
      <c r="S153" s="130" t="s">
        <v>29</v>
      </c>
      <c r="T153" s="133" t="s">
        <v>29</v>
      </c>
      <c r="U153" s="130" t="s">
        <v>29</v>
      </c>
      <c r="V153" s="130" t="s">
        <v>29</v>
      </c>
      <c r="W153" s="132" t="s">
        <v>29</v>
      </c>
    </row>
    <row r="154" spans="1:23" ht="28.5" x14ac:dyDescent="0.25">
      <c r="A154" s="73">
        <v>153</v>
      </c>
      <c r="B154" s="130" t="s">
        <v>38</v>
      </c>
      <c r="C154" s="131" t="s">
        <v>29</v>
      </c>
      <c r="D154" s="121" t="s">
        <v>663</v>
      </c>
      <c r="E154" s="121"/>
      <c r="F154" s="127">
        <v>43076</v>
      </c>
      <c r="G154" s="127">
        <v>43076</v>
      </c>
      <c r="H154" s="128">
        <f>NETWORKDAYS(Table25[[#This Row],[Start Date]],Table25[[#This Row],[Resolution Date]])</f>
        <v>1</v>
      </c>
      <c r="I154" s="128" t="b">
        <v>0</v>
      </c>
      <c r="J154" s="126" t="s">
        <v>25</v>
      </c>
      <c r="K154" s="129" t="s">
        <v>7</v>
      </c>
      <c r="L154" s="129" t="s">
        <v>13</v>
      </c>
      <c r="M154" s="126" t="s">
        <v>14</v>
      </c>
      <c r="N154" s="121" t="s">
        <v>662</v>
      </c>
      <c r="O154" s="19" t="s">
        <v>51</v>
      </c>
      <c r="P154" s="23">
        <f t="shared" si="3"/>
        <v>49</v>
      </c>
      <c r="Q154" s="131" t="s">
        <v>29</v>
      </c>
      <c r="R154" s="131" t="s">
        <v>29</v>
      </c>
      <c r="S154" s="130" t="s">
        <v>29</v>
      </c>
      <c r="T154" s="133" t="s">
        <v>29</v>
      </c>
      <c r="U154" s="130" t="s">
        <v>29</v>
      </c>
      <c r="V154" s="130" t="s">
        <v>29</v>
      </c>
      <c r="W154" s="132" t="s">
        <v>29</v>
      </c>
    </row>
    <row r="155" spans="1:23" ht="28.5" x14ac:dyDescent="0.25">
      <c r="A155" s="73">
        <v>154</v>
      </c>
      <c r="B155" s="130" t="s">
        <v>38</v>
      </c>
      <c r="C155" s="131" t="s">
        <v>29</v>
      </c>
      <c r="D155" s="121" t="s">
        <v>663</v>
      </c>
      <c r="E155" s="121"/>
      <c r="F155" s="127">
        <v>43076</v>
      </c>
      <c r="G155" s="127">
        <v>43076</v>
      </c>
      <c r="H155" s="128">
        <f>NETWORKDAYS(Table25[[#This Row],[Start Date]],Table25[[#This Row],[Resolution Date]])</f>
        <v>1</v>
      </c>
      <c r="I155" s="128" t="b">
        <v>0</v>
      </c>
      <c r="J155" s="126" t="s">
        <v>25</v>
      </c>
      <c r="K155" s="129" t="s">
        <v>7</v>
      </c>
      <c r="L155" s="129" t="s">
        <v>13</v>
      </c>
      <c r="M155" s="126" t="s">
        <v>14</v>
      </c>
      <c r="N155" s="121" t="s">
        <v>662</v>
      </c>
      <c r="O155" s="19" t="s">
        <v>51</v>
      </c>
      <c r="P155" s="23">
        <f t="shared" si="3"/>
        <v>49</v>
      </c>
      <c r="Q155" s="131" t="s">
        <v>29</v>
      </c>
      <c r="R155" s="131" t="s">
        <v>29</v>
      </c>
      <c r="S155" s="130" t="s">
        <v>29</v>
      </c>
      <c r="T155" s="133" t="s">
        <v>29</v>
      </c>
      <c r="U155" s="130" t="s">
        <v>29</v>
      </c>
      <c r="V155" s="130" t="s">
        <v>29</v>
      </c>
      <c r="W155" s="132" t="s">
        <v>29</v>
      </c>
    </row>
    <row r="156" spans="1:23" ht="42.75" x14ac:dyDescent="0.25">
      <c r="A156" s="73">
        <v>155</v>
      </c>
      <c r="B156" s="130" t="s">
        <v>38</v>
      </c>
      <c r="C156" s="19" t="s">
        <v>697</v>
      </c>
      <c r="D156" s="121" t="s">
        <v>694</v>
      </c>
      <c r="E156" s="121"/>
      <c r="F156" s="127">
        <v>43083</v>
      </c>
      <c r="G156" s="127">
        <v>43087</v>
      </c>
      <c r="H156" s="128">
        <f>NETWORKDAYS(Table25[[#This Row],[Start Date]],Table25[[#This Row],[Resolution Date]])</f>
        <v>3</v>
      </c>
      <c r="I156" s="128" t="b">
        <v>0</v>
      </c>
      <c r="J156" s="126" t="s">
        <v>25</v>
      </c>
      <c r="K156" s="129" t="s">
        <v>7</v>
      </c>
      <c r="L156" s="129" t="s">
        <v>13</v>
      </c>
      <c r="M156" s="126" t="s">
        <v>14</v>
      </c>
      <c r="N156" s="121" t="s">
        <v>695</v>
      </c>
      <c r="O156" s="19" t="s">
        <v>696</v>
      </c>
      <c r="P156" s="23">
        <f t="shared" si="3"/>
        <v>50</v>
      </c>
      <c r="Q156" s="131" t="s">
        <v>29</v>
      </c>
      <c r="R156" s="131" t="s">
        <v>29</v>
      </c>
      <c r="S156" s="130" t="s">
        <v>29</v>
      </c>
      <c r="T156" s="133" t="s">
        <v>29</v>
      </c>
      <c r="U156" s="130" t="s">
        <v>29</v>
      </c>
      <c r="V156" s="130" t="s">
        <v>29</v>
      </c>
      <c r="W156" s="132" t="s">
        <v>29</v>
      </c>
    </row>
    <row r="157" spans="1:23" ht="71.25" x14ac:dyDescent="0.25">
      <c r="A157" s="73">
        <v>156</v>
      </c>
      <c r="B157" s="130" t="s">
        <v>38</v>
      </c>
      <c r="C157" s="19" t="s">
        <v>701</v>
      </c>
      <c r="D157" s="125" t="s">
        <v>698</v>
      </c>
      <c r="E157" s="125"/>
      <c r="F157" s="127">
        <v>43083</v>
      </c>
      <c r="G157" s="127">
        <v>43087</v>
      </c>
      <c r="H157" s="128">
        <f>NETWORKDAYS(Table25[[#This Row],[Start Date]],Table25[[#This Row],[Resolution Date]])</f>
        <v>3</v>
      </c>
      <c r="I157" s="128" t="b">
        <v>0</v>
      </c>
      <c r="J157" s="126" t="s">
        <v>25</v>
      </c>
      <c r="K157" s="129" t="s">
        <v>7</v>
      </c>
      <c r="L157" s="129" t="s">
        <v>13</v>
      </c>
      <c r="M157" s="126" t="s">
        <v>14</v>
      </c>
      <c r="N157" s="125" t="s">
        <v>699</v>
      </c>
      <c r="O157" s="19" t="s">
        <v>700</v>
      </c>
      <c r="P157" s="23">
        <f t="shared" si="3"/>
        <v>50</v>
      </c>
      <c r="Q157" s="131" t="s">
        <v>29</v>
      </c>
      <c r="R157" s="131" t="s">
        <v>29</v>
      </c>
      <c r="S157" s="130" t="s">
        <v>29</v>
      </c>
      <c r="T157" s="133" t="s">
        <v>29</v>
      </c>
      <c r="U157" s="130" t="s">
        <v>29</v>
      </c>
      <c r="V157" s="130" t="s">
        <v>29</v>
      </c>
      <c r="W157" s="132" t="s">
        <v>29</v>
      </c>
    </row>
    <row r="158" spans="1:23" ht="42.75" x14ac:dyDescent="0.25">
      <c r="A158" s="73">
        <v>157</v>
      </c>
      <c r="B158" s="130" t="s">
        <v>38</v>
      </c>
      <c r="C158" s="19" t="s">
        <v>705</v>
      </c>
      <c r="D158" s="125" t="s">
        <v>702</v>
      </c>
      <c r="E158" s="125"/>
      <c r="F158" s="127">
        <v>43082</v>
      </c>
      <c r="G158" s="127">
        <v>43082</v>
      </c>
      <c r="H158" s="128">
        <f>NETWORKDAYS(Table25[[#This Row],[Start Date]],Table25[[#This Row],[Resolution Date]])</f>
        <v>1</v>
      </c>
      <c r="I158" s="128" t="b">
        <v>0</v>
      </c>
      <c r="J158" s="126" t="s">
        <v>25</v>
      </c>
      <c r="K158" s="129" t="s">
        <v>7</v>
      </c>
      <c r="L158" s="129" t="s">
        <v>13</v>
      </c>
      <c r="M158" s="126" t="s">
        <v>14</v>
      </c>
      <c r="N158" s="125" t="s">
        <v>703</v>
      </c>
      <c r="O158" s="19" t="s">
        <v>704</v>
      </c>
      <c r="P158" s="23">
        <f t="shared" si="3"/>
        <v>50</v>
      </c>
      <c r="Q158" s="131" t="s">
        <v>29</v>
      </c>
      <c r="R158" s="131" t="s">
        <v>29</v>
      </c>
      <c r="S158" s="130" t="s">
        <v>29</v>
      </c>
      <c r="T158" s="133" t="s">
        <v>29</v>
      </c>
      <c r="U158" s="130" t="s">
        <v>29</v>
      </c>
      <c r="V158" s="130" t="s">
        <v>29</v>
      </c>
      <c r="W158" s="132" t="s">
        <v>29</v>
      </c>
    </row>
    <row r="159" spans="1:23" ht="71.25" x14ac:dyDescent="0.25">
      <c r="A159" s="73">
        <v>158</v>
      </c>
      <c r="B159" s="130" t="s">
        <v>38</v>
      </c>
      <c r="C159" s="19" t="s">
        <v>707</v>
      </c>
      <c r="D159" s="125" t="s">
        <v>706</v>
      </c>
      <c r="E159" s="125"/>
      <c r="F159" s="127">
        <v>43087</v>
      </c>
      <c r="G159" s="127">
        <v>43087</v>
      </c>
      <c r="H159" s="128">
        <f>NETWORKDAYS(Table25[[#This Row],[Start Date]],Table25[[#This Row],[Resolution Date]])</f>
        <v>1</v>
      </c>
      <c r="I159" s="128" t="b">
        <v>0</v>
      </c>
      <c r="J159" s="126" t="s">
        <v>25</v>
      </c>
      <c r="K159" s="129" t="s">
        <v>7</v>
      </c>
      <c r="L159" s="129" t="s">
        <v>12</v>
      </c>
      <c r="M159" s="126" t="s">
        <v>14</v>
      </c>
      <c r="N159" s="121" t="s">
        <v>714</v>
      </c>
      <c r="O159" s="19" t="s">
        <v>704</v>
      </c>
      <c r="P159" s="23">
        <f t="shared" si="3"/>
        <v>51</v>
      </c>
      <c r="Q159" s="131" t="s">
        <v>29</v>
      </c>
      <c r="R159" s="131" t="s">
        <v>29</v>
      </c>
      <c r="S159" s="130" t="s">
        <v>29</v>
      </c>
      <c r="T159" s="133" t="s">
        <v>29</v>
      </c>
      <c r="U159" s="130" t="s">
        <v>29</v>
      </c>
      <c r="V159" s="130" t="s">
        <v>29</v>
      </c>
      <c r="W159" s="132" t="s">
        <v>29</v>
      </c>
    </row>
    <row r="160" spans="1:23" ht="71.25" x14ac:dyDescent="0.25">
      <c r="A160" s="73">
        <v>159</v>
      </c>
      <c r="B160" s="130" t="s">
        <v>38</v>
      </c>
      <c r="C160" s="19" t="s">
        <v>709</v>
      </c>
      <c r="D160" s="125" t="s">
        <v>708</v>
      </c>
      <c r="E160" s="125"/>
      <c r="F160" s="127">
        <v>43083</v>
      </c>
      <c r="G160" s="134">
        <v>43104</v>
      </c>
      <c r="H160" s="128">
        <f>NETWORKDAYS(Table25[[#This Row],[Start Date]],Table25[[#This Row],[Resolution Date]])</f>
        <v>16</v>
      </c>
      <c r="I160" s="128" t="b">
        <v>0</v>
      </c>
      <c r="J160" s="126" t="s">
        <v>25</v>
      </c>
      <c r="K160" s="129" t="s">
        <v>7</v>
      </c>
      <c r="L160" s="129" t="s">
        <v>13</v>
      </c>
      <c r="M160" s="136" t="s">
        <v>14</v>
      </c>
      <c r="N160" s="125" t="s">
        <v>792</v>
      </c>
      <c r="O160" s="19" t="s">
        <v>704</v>
      </c>
      <c r="P160" s="23">
        <f t="shared" si="3"/>
        <v>50</v>
      </c>
      <c r="Q160" s="131" t="s">
        <v>29</v>
      </c>
      <c r="R160" s="131" t="s">
        <v>29</v>
      </c>
      <c r="S160" s="130" t="s">
        <v>29</v>
      </c>
      <c r="T160" s="133" t="s">
        <v>29</v>
      </c>
      <c r="U160" s="130" t="s">
        <v>29</v>
      </c>
      <c r="V160" s="130" t="s">
        <v>29</v>
      </c>
      <c r="W160" s="132" t="s">
        <v>29</v>
      </c>
    </row>
    <row r="161" spans="1:23" ht="42.75" x14ac:dyDescent="0.25">
      <c r="A161" s="73">
        <v>160</v>
      </c>
      <c r="B161" s="130" t="s">
        <v>38</v>
      </c>
      <c r="C161" s="19" t="s">
        <v>712</v>
      </c>
      <c r="D161" s="121" t="s">
        <v>711</v>
      </c>
      <c r="E161" s="121"/>
      <c r="F161" s="127">
        <v>43087</v>
      </c>
      <c r="G161" s="127">
        <v>43089</v>
      </c>
      <c r="H161" s="128">
        <f>NETWORKDAYS(Table25[[#This Row],[Start Date]],Table25[[#This Row],[Resolution Date]])</f>
        <v>3</v>
      </c>
      <c r="I161" s="128" t="b">
        <v>0</v>
      </c>
      <c r="J161" s="126" t="s">
        <v>25</v>
      </c>
      <c r="K161" s="129" t="s">
        <v>7</v>
      </c>
      <c r="L161" s="129" t="s">
        <v>13</v>
      </c>
      <c r="M161" s="126" t="s">
        <v>14</v>
      </c>
      <c r="N161" s="121" t="s">
        <v>717</v>
      </c>
      <c r="O161" s="19" t="s">
        <v>704</v>
      </c>
      <c r="P161" s="23">
        <f t="shared" si="3"/>
        <v>51</v>
      </c>
      <c r="Q161" s="131" t="s">
        <v>29</v>
      </c>
      <c r="R161" s="131" t="s">
        <v>29</v>
      </c>
      <c r="S161" s="130" t="s">
        <v>29</v>
      </c>
      <c r="T161" s="133" t="s">
        <v>29</v>
      </c>
      <c r="U161" s="130" t="s">
        <v>29</v>
      </c>
      <c r="V161" s="130" t="s">
        <v>29</v>
      </c>
      <c r="W161" s="132" t="s">
        <v>29</v>
      </c>
    </row>
    <row r="162" spans="1:23" ht="85.5" x14ac:dyDescent="0.25">
      <c r="A162" s="73">
        <v>161</v>
      </c>
      <c r="B162" s="130" t="s">
        <v>38</v>
      </c>
      <c r="C162" s="19" t="s">
        <v>713</v>
      </c>
      <c r="D162" s="121" t="s">
        <v>710</v>
      </c>
      <c r="E162" s="121"/>
      <c r="F162" s="127">
        <v>43088</v>
      </c>
      <c r="G162" s="127">
        <v>43112</v>
      </c>
      <c r="H162" s="128">
        <f>NETWORKDAYS(Table25[[#This Row],[Start Date]],Table25[[#This Row],[Resolution Date]])</f>
        <v>19</v>
      </c>
      <c r="I162" s="128" t="b">
        <v>0</v>
      </c>
      <c r="J162" s="126" t="s">
        <v>25</v>
      </c>
      <c r="K162" s="129" t="s">
        <v>7</v>
      </c>
      <c r="L162" s="129" t="s">
        <v>13</v>
      </c>
      <c r="M162" s="136" t="s">
        <v>14</v>
      </c>
      <c r="N162" s="125" t="s">
        <v>816</v>
      </c>
      <c r="O162" s="19" t="s">
        <v>696</v>
      </c>
      <c r="P162" s="23">
        <f t="shared" si="3"/>
        <v>51</v>
      </c>
      <c r="Q162" s="131" t="s">
        <v>29</v>
      </c>
      <c r="R162" s="131" t="s">
        <v>29</v>
      </c>
      <c r="S162" s="130" t="s">
        <v>29</v>
      </c>
      <c r="T162" s="133" t="s">
        <v>29</v>
      </c>
      <c r="U162" s="130" t="s">
        <v>29</v>
      </c>
      <c r="V162" s="130" t="s">
        <v>29</v>
      </c>
      <c r="W162" s="132" t="s">
        <v>29</v>
      </c>
    </row>
    <row r="163" spans="1:23" ht="114" x14ac:dyDescent="0.25">
      <c r="A163" s="73">
        <v>162</v>
      </c>
      <c r="B163" s="130" t="s">
        <v>38</v>
      </c>
      <c r="C163" s="19" t="s">
        <v>715</v>
      </c>
      <c r="D163" s="121" t="s">
        <v>716</v>
      </c>
      <c r="E163" s="121"/>
      <c r="F163" s="127">
        <v>43088</v>
      </c>
      <c r="G163" s="127">
        <v>43090</v>
      </c>
      <c r="H163" s="128">
        <f>NETWORKDAYS(Table25[[#This Row],[Start Date]],Table25[[#This Row],[Resolution Date]])</f>
        <v>3</v>
      </c>
      <c r="I163" s="128" t="b">
        <v>0</v>
      </c>
      <c r="J163" s="126" t="s">
        <v>25</v>
      </c>
      <c r="K163" s="129" t="s">
        <v>7</v>
      </c>
      <c r="L163" s="129" t="s">
        <v>12</v>
      </c>
      <c r="M163" s="126" t="s">
        <v>14</v>
      </c>
      <c r="N163" s="121" t="s">
        <v>731</v>
      </c>
      <c r="O163" s="19" t="s">
        <v>704</v>
      </c>
      <c r="P163" s="23">
        <f t="shared" si="3"/>
        <v>51</v>
      </c>
      <c r="Q163" s="131" t="s">
        <v>29</v>
      </c>
      <c r="R163" s="131" t="s">
        <v>29</v>
      </c>
      <c r="S163" s="130" t="s">
        <v>29</v>
      </c>
      <c r="T163" s="133" t="s">
        <v>29</v>
      </c>
      <c r="U163" s="130" t="s">
        <v>29</v>
      </c>
      <c r="V163" s="130" t="s">
        <v>29</v>
      </c>
      <c r="W163" s="132" t="s">
        <v>29</v>
      </c>
    </row>
    <row r="164" spans="1:23" ht="42.75" x14ac:dyDescent="0.25">
      <c r="A164" s="73">
        <v>163</v>
      </c>
      <c r="B164" s="23" t="s">
        <v>38</v>
      </c>
      <c r="C164" s="19" t="s">
        <v>724</v>
      </c>
      <c r="D164" s="2" t="s">
        <v>723</v>
      </c>
      <c r="E164" s="2"/>
      <c r="F164" s="24">
        <v>43089</v>
      </c>
      <c r="G164" s="127">
        <v>43091</v>
      </c>
      <c r="H164" s="128">
        <f>NETWORKDAYS(Table25[[#This Row],[Start Date]],Table25[[#This Row],[Resolution Date]])</f>
        <v>3</v>
      </c>
      <c r="I164" s="25" t="b">
        <v>0</v>
      </c>
      <c r="J164" s="29" t="s">
        <v>25</v>
      </c>
      <c r="K164" s="35" t="s">
        <v>7</v>
      </c>
      <c r="L164" s="35" t="s">
        <v>13</v>
      </c>
      <c r="M164" s="29" t="s">
        <v>14</v>
      </c>
      <c r="N164" s="2" t="s">
        <v>732</v>
      </c>
      <c r="O164" s="19" t="s">
        <v>720</v>
      </c>
      <c r="P164" s="23">
        <f t="shared" si="3"/>
        <v>51</v>
      </c>
      <c r="Q164" s="131" t="s">
        <v>29</v>
      </c>
      <c r="R164" s="131" t="s">
        <v>29</v>
      </c>
      <c r="S164" s="130" t="s">
        <v>29</v>
      </c>
      <c r="T164" s="133" t="s">
        <v>29</v>
      </c>
      <c r="U164" s="130" t="s">
        <v>29</v>
      </c>
      <c r="V164" s="130" t="s">
        <v>29</v>
      </c>
      <c r="W164" s="132" t="s">
        <v>29</v>
      </c>
    </row>
    <row r="165" spans="1:23" ht="57" x14ac:dyDescent="0.25">
      <c r="A165" s="73">
        <v>164</v>
      </c>
      <c r="B165" s="23" t="s">
        <v>38</v>
      </c>
      <c r="C165" s="19" t="s">
        <v>721</v>
      </c>
      <c r="D165" s="2" t="s">
        <v>722</v>
      </c>
      <c r="E165" s="2"/>
      <c r="F165" s="24">
        <v>43089</v>
      </c>
      <c r="G165" s="127">
        <v>43091</v>
      </c>
      <c r="H165" s="128">
        <f>NETWORKDAYS(Table25[[#This Row],[Start Date]],Table25[[#This Row],[Resolution Date]])</f>
        <v>3</v>
      </c>
      <c r="I165" s="25" t="b">
        <v>0</v>
      </c>
      <c r="J165" s="29" t="s">
        <v>25</v>
      </c>
      <c r="K165" s="35" t="s">
        <v>7</v>
      </c>
      <c r="L165" s="35" t="s">
        <v>13</v>
      </c>
      <c r="M165" s="29" t="s">
        <v>14</v>
      </c>
      <c r="N165" s="2" t="s">
        <v>728</v>
      </c>
      <c r="O165" s="19" t="s">
        <v>720</v>
      </c>
      <c r="P165" s="23">
        <f t="shared" si="3"/>
        <v>51</v>
      </c>
      <c r="Q165" s="131" t="s">
        <v>29</v>
      </c>
      <c r="R165" s="131" t="s">
        <v>29</v>
      </c>
      <c r="S165" s="130" t="s">
        <v>29</v>
      </c>
      <c r="T165" s="133" t="s">
        <v>29</v>
      </c>
      <c r="U165" s="130" t="s">
        <v>29</v>
      </c>
      <c r="V165" s="130" t="s">
        <v>29</v>
      </c>
      <c r="W165" s="132" t="s">
        <v>29</v>
      </c>
    </row>
    <row r="166" spans="1:23" ht="42.75" x14ac:dyDescent="0.25">
      <c r="A166" s="73">
        <v>165</v>
      </c>
      <c r="B166" s="130" t="s">
        <v>37</v>
      </c>
      <c r="C166" s="19" t="s">
        <v>719</v>
      </c>
      <c r="D166" s="121" t="s">
        <v>718</v>
      </c>
      <c r="E166" s="143" t="s">
        <v>836</v>
      </c>
      <c r="F166" s="135">
        <v>43090</v>
      </c>
      <c r="G166" s="127">
        <v>43154</v>
      </c>
      <c r="H166" s="128"/>
      <c r="I166" s="128" t="b">
        <v>0</v>
      </c>
      <c r="J166" s="126" t="s">
        <v>25</v>
      </c>
      <c r="K166" s="129" t="s">
        <v>7</v>
      </c>
      <c r="L166" s="129" t="s">
        <v>13</v>
      </c>
      <c r="M166" s="126" t="s">
        <v>14</v>
      </c>
      <c r="N166" s="121" t="s">
        <v>794</v>
      </c>
      <c r="O166" s="131" t="s">
        <v>612</v>
      </c>
      <c r="P166" s="23">
        <f t="shared" si="3"/>
        <v>51</v>
      </c>
      <c r="Q166" s="131" t="s">
        <v>29</v>
      </c>
      <c r="R166" s="131" t="s">
        <v>29</v>
      </c>
      <c r="S166" s="130" t="s">
        <v>29</v>
      </c>
      <c r="T166" s="133" t="s">
        <v>29</v>
      </c>
      <c r="U166" s="130" t="s">
        <v>29</v>
      </c>
      <c r="V166" s="130" t="s">
        <v>29</v>
      </c>
      <c r="W166" s="132" t="s">
        <v>29</v>
      </c>
    </row>
    <row r="167" spans="1:23" ht="71.25" x14ac:dyDescent="0.25">
      <c r="A167" s="73">
        <v>166</v>
      </c>
      <c r="B167" s="130" t="s">
        <v>38</v>
      </c>
      <c r="C167" s="19" t="s">
        <v>725</v>
      </c>
      <c r="D167" s="125" t="s">
        <v>727</v>
      </c>
      <c r="E167" s="125"/>
      <c r="F167" s="140">
        <v>43090</v>
      </c>
      <c r="G167" s="127">
        <v>43091</v>
      </c>
      <c r="H167" s="128">
        <f>NETWORKDAYS(Table25[[#This Row],[Start Date]],Table25[[#This Row],[Resolution Date]])</f>
        <v>2</v>
      </c>
      <c r="I167" s="138" t="b">
        <v>0</v>
      </c>
      <c r="J167" s="136" t="s">
        <v>25</v>
      </c>
      <c r="K167" s="139" t="s">
        <v>7</v>
      </c>
      <c r="L167" s="139" t="s">
        <v>13</v>
      </c>
      <c r="M167" s="136" t="s">
        <v>14</v>
      </c>
      <c r="N167" s="125" t="s">
        <v>736</v>
      </c>
      <c r="O167" s="131" t="s">
        <v>726</v>
      </c>
      <c r="P167" s="23">
        <f t="shared" si="3"/>
        <v>51</v>
      </c>
      <c r="Q167" s="131" t="s">
        <v>29</v>
      </c>
      <c r="R167" s="131" t="s">
        <v>29</v>
      </c>
      <c r="S167" s="130" t="s">
        <v>29</v>
      </c>
      <c r="T167" s="133" t="s">
        <v>29</v>
      </c>
      <c r="U167" s="130" t="s">
        <v>29</v>
      </c>
      <c r="V167" s="130" t="s">
        <v>29</v>
      </c>
      <c r="W167" s="132" t="s">
        <v>29</v>
      </c>
    </row>
    <row r="168" spans="1:23" ht="156.75" x14ac:dyDescent="0.25">
      <c r="A168" s="73">
        <v>167</v>
      </c>
      <c r="B168" s="130" t="s">
        <v>38</v>
      </c>
      <c r="C168" s="131" t="s">
        <v>730</v>
      </c>
      <c r="D168" s="121" t="s">
        <v>729</v>
      </c>
      <c r="E168" s="121"/>
      <c r="F168" s="140">
        <v>43090</v>
      </c>
      <c r="G168" s="135">
        <v>43116</v>
      </c>
      <c r="H168" s="128">
        <f>NETWORKDAYS(Table25[[#This Row],[Start Date]],Table25[[#This Row],[Resolution Date]])</f>
        <v>19</v>
      </c>
      <c r="I168" s="138" t="b">
        <v>0</v>
      </c>
      <c r="J168" s="136" t="s">
        <v>25</v>
      </c>
      <c r="K168" s="139" t="s">
        <v>7</v>
      </c>
      <c r="L168" s="139" t="s">
        <v>13</v>
      </c>
      <c r="M168" s="136" t="s">
        <v>14</v>
      </c>
      <c r="N168" s="125" t="s">
        <v>824</v>
      </c>
      <c r="O168" s="131" t="s">
        <v>696</v>
      </c>
      <c r="P168" s="23">
        <f t="shared" si="3"/>
        <v>51</v>
      </c>
      <c r="Q168" s="131" t="s">
        <v>29</v>
      </c>
      <c r="R168" s="131" t="s">
        <v>29</v>
      </c>
      <c r="S168" s="130" t="s">
        <v>29</v>
      </c>
      <c r="T168" s="133" t="s">
        <v>29</v>
      </c>
      <c r="U168" s="130" t="s">
        <v>29</v>
      </c>
      <c r="V168" s="130" t="s">
        <v>29</v>
      </c>
      <c r="W168" s="132" t="s">
        <v>29</v>
      </c>
    </row>
    <row r="169" spans="1:23" ht="42.75" x14ac:dyDescent="0.25">
      <c r="A169" s="73">
        <v>168</v>
      </c>
      <c r="B169" s="130" t="s">
        <v>38</v>
      </c>
      <c r="C169" s="131" t="s">
        <v>733</v>
      </c>
      <c r="D169" s="121" t="s">
        <v>734</v>
      </c>
      <c r="E169" s="121"/>
      <c r="F169" s="140">
        <v>43091</v>
      </c>
      <c r="G169" s="127">
        <v>43091</v>
      </c>
      <c r="H169" s="128">
        <f>NETWORKDAYS(Table25[[#This Row],[Start Date]],Table25[[#This Row],[Resolution Date]])</f>
        <v>1</v>
      </c>
      <c r="I169" s="138" t="b">
        <v>0</v>
      </c>
      <c r="J169" s="136" t="s">
        <v>25</v>
      </c>
      <c r="K169" s="139" t="s">
        <v>7</v>
      </c>
      <c r="L169" s="139" t="s">
        <v>13</v>
      </c>
      <c r="M169" s="136" t="s">
        <v>14</v>
      </c>
      <c r="N169" s="125" t="s">
        <v>735</v>
      </c>
      <c r="O169" s="19" t="s">
        <v>720</v>
      </c>
      <c r="P169" s="23">
        <f t="shared" si="3"/>
        <v>51</v>
      </c>
      <c r="Q169" s="131" t="s">
        <v>29</v>
      </c>
      <c r="R169" s="131" t="s">
        <v>29</v>
      </c>
      <c r="S169" s="130" t="s">
        <v>29</v>
      </c>
      <c r="T169" s="133" t="s">
        <v>29</v>
      </c>
      <c r="U169" s="130" t="s">
        <v>29</v>
      </c>
      <c r="V169" s="130" t="s">
        <v>29</v>
      </c>
      <c r="W169" s="132" t="s">
        <v>29</v>
      </c>
    </row>
    <row r="170" spans="1:23" ht="57" x14ac:dyDescent="0.25">
      <c r="A170" s="73">
        <v>169</v>
      </c>
      <c r="B170" s="130" t="s">
        <v>38</v>
      </c>
      <c r="C170" s="126" t="s">
        <v>737</v>
      </c>
      <c r="D170" s="121" t="s">
        <v>738</v>
      </c>
      <c r="E170" s="121"/>
      <c r="F170" s="135">
        <v>43091</v>
      </c>
      <c r="G170" s="135">
        <v>43108</v>
      </c>
      <c r="H170" s="128">
        <f>NETWORKDAYS(Table25[[#This Row],[Start Date]],Table25[[#This Row],[Resolution Date]])</f>
        <v>12</v>
      </c>
      <c r="I170" s="128" t="b">
        <v>0</v>
      </c>
      <c r="J170" s="126" t="s">
        <v>25</v>
      </c>
      <c r="K170" s="129" t="s">
        <v>7</v>
      </c>
      <c r="L170" s="129" t="s">
        <v>13</v>
      </c>
      <c r="M170" s="126" t="s">
        <v>14</v>
      </c>
      <c r="N170" s="121" t="s">
        <v>799</v>
      </c>
      <c r="O170" s="131" t="s">
        <v>739</v>
      </c>
      <c r="P170" s="23">
        <f t="shared" si="3"/>
        <v>51</v>
      </c>
      <c r="Q170" s="131" t="s">
        <v>29</v>
      </c>
      <c r="R170" s="131" t="s">
        <v>29</v>
      </c>
      <c r="S170" s="130" t="s">
        <v>29</v>
      </c>
      <c r="T170" s="130" t="s">
        <v>29</v>
      </c>
      <c r="U170" s="130" t="s">
        <v>29</v>
      </c>
      <c r="V170" s="130" t="s">
        <v>29</v>
      </c>
      <c r="W170" s="132" t="s">
        <v>29</v>
      </c>
    </row>
    <row r="171" spans="1:23" ht="42.75" x14ac:dyDescent="0.25">
      <c r="A171" s="73">
        <v>170</v>
      </c>
      <c r="B171" s="130" t="s">
        <v>38</v>
      </c>
      <c r="C171" s="126" t="s">
        <v>740</v>
      </c>
      <c r="D171" s="125" t="s">
        <v>741</v>
      </c>
      <c r="E171" s="125"/>
      <c r="F171" s="135">
        <v>43091</v>
      </c>
      <c r="G171" s="135">
        <v>43096</v>
      </c>
      <c r="H171" s="128">
        <f>NETWORKDAYS(Table25[[#This Row],[Start Date]],Table25[[#This Row],[Resolution Date]])</f>
        <v>4</v>
      </c>
      <c r="I171" s="128" t="b">
        <v>0</v>
      </c>
      <c r="J171" s="126" t="s">
        <v>25</v>
      </c>
      <c r="K171" s="129" t="s">
        <v>7</v>
      </c>
      <c r="L171" s="129" t="s">
        <v>13</v>
      </c>
      <c r="M171" s="136" t="s">
        <v>14</v>
      </c>
      <c r="N171" s="121" t="s">
        <v>757</v>
      </c>
      <c r="O171" s="131" t="s">
        <v>739</v>
      </c>
      <c r="P171" s="23">
        <f t="shared" si="3"/>
        <v>51</v>
      </c>
      <c r="Q171" s="131" t="s">
        <v>29</v>
      </c>
      <c r="R171" s="131" t="s">
        <v>29</v>
      </c>
      <c r="S171" s="130" t="s">
        <v>29</v>
      </c>
      <c r="T171" s="130" t="s">
        <v>29</v>
      </c>
      <c r="U171" s="130" t="s">
        <v>29</v>
      </c>
      <c r="V171" s="130" t="s">
        <v>29</v>
      </c>
      <c r="W171" s="132" t="s">
        <v>29</v>
      </c>
    </row>
    <row r="172" spans="1:23" ht="57" x14ac:dyDescent="0.25">
      <c r="A172" s="73">
        <v>171</v>
      </c>
      <c r="B172" s="130" t="s">
        <v>38</v>
      </c>
      <c r="C172" s="126" t="s">
        <v>742</v>
      </c>
      <c r="D172" s="141" t="s">
        <v>743</v>
      </c>
      <c r="E172" s="144"/>
      <c r="F172" s="135">
        <v>43091</v>
      </c>
      <c r="G172" s="135">
        <v>43108</v>
      </c>
      <c r="H172" s="128">
        <f>NETWORKDAYS(Table25[[#This Row],[Start Date]],Table25[[#This Row],[Resolution Date]])</f>
        <v>12</v>
      </c>
      <c r="I172" s="128" t="b">
        <v>0</v>
      </c>
      <c r="J172" s="136" t="s">
        <v>25</v>
      </c>
      <c r="K172" s="129" t="s">
        <v>7</v>
      </c>
      <c r="L172" s="129" t="s">
        <v>13</v>
      </c>
      <c r="M172" s="136" t="s">
        <v>14</v>
      </c>
      <c r="N172" s="121" t="s">
        <v>797</v>
      </c>
      <c r="O172" s="131" t="s">
        <v>739</v>
      </c>
      <c r="P172" s="23">
        <f t="shared" si="3"/>
        <v>51</v>
      </c>
      <c r="Q172" s="131" t="s">
        <v>29</v>
      </c>
      <c r="R172" s="131" t="s">
        <v>29</v>
      </c>
      <c r="S172" s="130" t="s">
        <v>29</v>
      </c>
      <c r="T172" s="130" t="s">
        <v>29</v>
      </c>
      <c r="U172" s="130" t="s">
        <v>29</v>
      </c>
      <c r="V172" s="130" t="s">
        <v>29</v>
      </c>
      <c r="W172" s="132" t="s">
        <v>29</v>
      </c>
    </row>
    <row r="173" spans="1:23" ht="57" x14ac:dyDescent="0.25">
      <c r="A173" s="73">
        <v>172</v>
      </c>
      <c r="B173" s="130" t="s">
        <v>38</v>
      </c>
      <c r="C173" s="126" t="s">
        <v>750</v>
      </c>
      <c r="D173" s="141" t="s">
        <v>744</v>
      </c>
      <c r="E173" s="144"/>
      <c r="F173" s="135">
        <v>43091</v>
      </c>
      <c r="G173" s="135">
        <v>43108</v>
      </c>
      <c r="H173" s="128">
        <f>NETWORKDAYS(Table25[[#This Row],[Start Date]],Table25[[#This Row],[Resolution Date]])</f>
        <v>12</v>
      </c>
      <c r="I173" s="128" t="b">
        <v>0</v>
      </c>
      <c r="J173" s="136" t="s">
        <v>25</v>
      </c>
      <c r="K173" s="129" t="s">
        <v>7</v>
      </c>
      <c r="L173" s="139" t="s">
        <v>13</v>
      </c>
      <c r="M173" s="136" t="s">
        <v>14</v>
      </c>
      <c r="N173" s="125" t="s">
        <v>798</v>
      </c>
      <c r="O173" s="131" t="s">
        <v>739</v>
      </c>
      <c r="P173" s="23">
        <f t="shared" si="3"/>
        <v>51</v>
      </c>
      <c r="Q173" s="131" t="s">
        <v>29</v>
      </c>
      <c r="R173" s="131" t="s">
        <v>29</v>
      </c>
      <c r="S173" s="130" t="s">
        <v>29</v>
      </c>
      <c r="T173" s="130" t="s">
        <v>29</v>
      </c>
      <c r="U173" s="130" t="s">
        <v>29</v>
      </c>
      <c r="V173" s="130" t="s">
        <v>29</v>
      </c>
      <c r="W173" s="132" t="s">
        <v>29</v>
      </c>
    </row>
    <row r="174" spans="1:23" ht="71.25" x14ac:dyDescent="0.25">
      <c r="A174" s="73">
        <v>173</v>
      </c>
      <c r="B174" s="130" t="s">
        <v>38</v>
      </c>
      <c r="C174" s="136" t="s">
        <v>748</v>
      </c>
      <c r="D174" s="142" t="s">
        <v>749</v>
      </c>
      <c r="E174" s="142"/>
      <c r="F174" s="140">
        <v>43091</v>
      </c>
      <c r="G174" s="140">
        <v>43096</v>
      </c>
      <c r="H174" s="37">
        <f>NETWORKDAYS(Table25[[#This Row],[Start Date]],Table25[[#This Row],[Resolution Date]])</f>
        <v>4</v>
      </c>
      <c r="I174" s="138" t="b">
        <v>0</v>
      </c>
      <c r="J174" s="136" t="s">
        <v>25</v>
      </c>
      <c r="K174" s="139" t="s">
        <v>7</v>
      </c>
      <c r="L174" s="139" t="s">
        <v>13</v>
      </c>
      <c r="M174" s="136" t="s">
        <v>14</v>
      </c>
      <c r="N174" s="125" t="s">
        <v>758</v>
      </c>
      <c r="O174" s="131" t="s">
        <v>739</v>
      </c>
      <c r="P174" s="23">
        <f t="shared" si="3"/>
        <v>51</v>
      </c>
      <c r="Q174" s="131" t="s">
        <v>29</v>
      </c>
      <c r="R174" s="131" t="s">
        <v>29</v>
      </c>
      <c r="S174" s="130" t="s">
        <v>29</v>
      </c>
      <c r="T174" s="130" t="s">
        <v>29</v>
      </c>
      <c r="U174" s="130" t="s">
        <v>29</v>
      </c>
      <c r="V174" s="130" t="s">
        <v>29</v>
      </c>
      <c r="W174" s="132" t="s">
        <v>29</v>
      </c>
    </row>
    <row r="175" spans="1:23" ht="30" x14ac:dyDescent="0.25">
      <c r="A175" s="73">
        <v>174</v>
      </c>
      <c r="B175" s="130" t="s">
        <v>37</v>
      </c>
      <c r="C175" s="126" t="s">
        <v>745</v>
      </c>
      <c r="D175" s="141" t="s">
        <v>746</v>
      </c>
      <c r="E175" s="144"/>
      <c r="F175" s="140">
        <v>43094</v>
      </c>
      <c r="G175" s="137">
        <v>43095</v>
      </c>
      <c r="H175" s="37">
        <f>NETWORKDAYS(Table25[[#This Row],[Start Date]],Table25[[#This Row],[Resolution Date]])</f>
        <v>2</v>
      </c>
      <c r="I175" s="138" t="b">
        <v>0</v>
      </c>
      <c r="J175" s="136" t="s">
        <v>25</v>
      </c>
      <c r="K175" s="139" t="s">
        <v>7</v>
      </c>
      <c r="L175" s="139" t="s">
        <v>13</v>
      </c>
      <c r="M175" s="136" t="s">
        <v>14</v>
      </c>
      <c r="N175" s="125" t="s">
        <v>751</v>
      </c>
      <c r="O175" s="131" t="s">
        <v>747</v>
      </c>
      <c r="P175" s="23">
        <f t="shared" si="3"/>
        <v>52</v>
      </c>
      <c r="Q175" s="131" t="s">
        <v>29</v>
      </c>
      <c r="R175" s="131" t="s">
        <v>29</v>
      </c>
      <c r="S175" s="130" t="s">
        <v>29</v>
      </c>
      <c r="T175" s="130" t="s">
        <v>29</v>
      </c>
      <c r="U175" s="130" t="s">
        <v>29</v>
      </c>
      <c r="V175" s="130" t="s">
        <v>29</v>
      </c>
      <c r="W175" s="132" t="s">
        <v>29</v>
      </c>
    </row>
    <row r="176" spans="1:23" ht="71.25" x14ac:dyDescent="0.25">
      <c r="A176" s="73">
        <v>175</v>
      </c>
      <c r="B176" s="130" t="s">
        <v>38</v>
      </c>
      <c r="C176" s="136" t="s">
        <v>754</v>
      </c>
      <c r="D176" s="141" t="s">
        <v>755</v>
      </c>
      <c r="E176" s="144"/>
      <c r="F176" s="140">
        <v>43096</v>
      </c>
      <c r="G176" s="140">
        <v>43096</v>
      </c>
      <c r="H176" s="37">
        <f>NETWORKDAYS(Table25[[#This Row],[Start Date]],Table25[[#This Row],[Resolution Date]])</f>
        <v>1</v>
      </c>
      <c r="I176" s="138" t="b">
        <v>0</v>
      </c>
      <c r="J176" s="136" t="s">
        <v>25</v>
      </c>
      <c r="K176" s="139" t="s">
        <v>7</v>
      </c>
      <c r="L176" s="139" t="s">
        <v>13</v>
      </c>
      <c r="M176" s="136" t="s">
        <v>14</v>
      </c>
      <c r="N176" s="125" t="s">
        <v>759</v>
      </c>
      <c r="O176" s="131" t="s">
        <v>756</v>
      </c>
      <c r="P176" s="23">
        <f t="shared" si="3"/>
        <v>52</v>
      </c>
      <c r="Q176" s="131" t="s">
        <v>29</v>
      </c>
      <c r="R176" s="131" t="s">
        <v>29</v>
      </c>
      <c r="S176" s="130" t="s">
        <v>29</v>
      </c>
      <c r="T176" s="130" t="s">
        <v>29</v>
      </c>
      <c r="U176" s="130" t="s">
        <v>29</v>
      </c>
      <c r="V176" s="130" t="s">
        <v>29</v>
      </c>
      <c r="W176" s="132" t="s">
        <v>29</v>
      </c>
    </row>
  </sheetData>
  <dataValidations count="4">
    <dataValidation type="list" allowBlank="1" showInputMessage="1" showErrorMessage="1" sqref="M2:M176">
      <formula1>$BK$2:$BK$9</formula1>
    </dataValidation>
    <dataValidation type="list" allowBlank="1" showInputMessage="1" showErrorMessage="1" sqref="L2:L176">
      <formula1>$BJ$2:$BJ$5</formula1>
    </dataValidation>
    <dataValidation type="list" allowBlank="1" showInputMessage="1" showErrorMessage="1" sqref="K1:K1048576">
      <formula1>$BI$2:$BI$6</formula1>
    </dataValidation>
    <dataValidation type="list" allowBlank="1" showInputMessage="1" showErrorMessage="1" sqref="J1:J1048576">
      <formula1>$BH$2:$BH$4</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vt:lpstr>
      <vt:lpstr>Activity</vt:lpstr>
      <vt:lpstr>Issue (2016)</vt:lpstr>
      <vt:lpstr>Issue (2017)</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Sudipto Das</dc:creator>
  <cp:lastModifiedBy>Abinash Mishra</cp:lastModifiedBy>
  <cp:lastPrinted>2018-02-22T09:31:10Z</cp:lastPrinted>
  <dcterms:created xsi:type="dcterms:W3CDTF">2015-03-31T04:01:35Z</dcterms:created>
  <dcterms:modified xsi:type="dcterms:W3CDTF">2018-10-23T14:01:09Z</dcterms:modified>
</cp:coreProperties>
</file>