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\Desktop\"/>
    </mc:Choice>
  </mc:AlternateContent>
  <xr:revisionPtr revIDLastSave="0" documentId="13_ncr:1_{1E53AB05-FFDA-4201-B532-2065A6FB78E6}" xr6:coauthVersionLast="45" xr6:coauthVersionMax="45" xr10:uidLastSave="{00000000-0000-0000-0000-000000000000}"/>
  <bookViews>
    <workbookView xWindow="-108" yWindow="-108" windowWidth="23256" windowHeight="12576" xr2:uid="{BF407477-71A3-4781-B1E2-7685238868C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P6" i="1"/>
  <c r="Q6" i="1"/>
  <c r="P4" i="1"/>
  <c r="Q4" i="1"/>
  <c r="P3" i="1"/>
  <c r="Q3" i="1"/>
  <c r="P14" i="1"/>
  <c r="Q14" i="1"/>
  <c r="P12" i="1"/>
  <c r="Q12" i="1"/>
  <c r="P11" i="1"/>
  <c r="Q11" i="1"/>
  <c r="P8" i="1"/>
  <c r="Q8" i="1"/>
  <c r="P7" i="1"/>
  <c r="Q7" i="1"/>
  <c r="P5" i="1"/>
  <c r="Q5" i="1"/>
  <c r="P16" i="1"/>
  <c r="Q16" i="1"/>
  <c r="P15" i="1"/>
  <c r="Q15" i="1"/>
  <c r="P13" i="1"/>
  <c r="Q13" i="1"/>
  <c r="P9" i="1"/>
  <c r="Q9" i="1"/>
  <c r="P17" i="1"/>
  <c r="Q17" i="1"/>
  <c r="Q10" i="1"/>
  <c r="P10" i="1"/>
  <c r="J15" i="1"/>
  <c r="M15" i="1" s="1"/>
  <c r="K10" i="1"/>
  <c r="L10" i="1" s="1"/>
  <c r="K9" i="1"/>
  <c r="L9" i="1" s="1"/>
  <c r="J6" i="1"/>
  <c r="M6" i="1" s="1"/>
  <c r="K2" i="1"/>
  <c r="L2" i="1" s="1"/>
  <c r="J2" i="1"/>
  <c r="M2" i="1" s="1"/>
  <c r="G3" i="1"/>
  <c r="K13" i="1" s="1"/>
  <c r="L13" i="1" s="1"/>
  <c r="G4" i="1"/>
  <c r="K15" i="1" s="1"/>
  <c r="L15" i="1" s="1"/>
  <c r="G5" i="1"/>
  <c r="K11" i="1" s="1"/>
  <c r="L11" i="1" s="1"/>
  <c r="G6" i="1"/>
  <c r="K5" i="1" s="1"/>
  <c r="L5" i="1" s="1"/>
  <c r="F3" i="1"/>
  <c r="J14" i="1" s="1"/>
  <c r="M14" i="1" s="1"/>
  <c r="F4" i="1"/>
  <c r="J3" i="1" s="1"/>
  <c r="M3" i="1" s="1"/>
  <c r="F5" i="1"/>
  <c r="J9" i="1" s="1"/>
  <c r="M9" i="1" s="1"/>
  <c r="F6" i="1"/>
  <c r="J8" i="1" s="1"/>
  <c r="M8" i="1" s="1"/>
  <c r="G2" i="1"/>
  <c r="F2" i="1"/>
  <c r="E6" i="1"/>
  <c r="E5" i="1"/>
  <c r="E4" i="1"/>
  <c r="E3" i="1"/>
  <c r="E2" i="1"/>
  <c r="K7" i="1" l="1"/>
  <c r="L7" i="1" s="1"/>
  <c r="J5" i="1"/>
  <c r="M5" i="1" s="1"/>
  <c r="K6" i="1"/>
  <c r="L6" i="1" s="1"/>
  <c r="K8" i="1"/>
  <c r="L8" i="1" s="1"/>
  <c r="K14" i="1"/>
  <c r="L14" i="1" s="1"/>
  <c r="J11" i="1"/>
  <c r="M11" i="1" s="1"/>
  <c r="J12" i="1"/>
  <c r="M12" i="1" s="1"/>
  <c r="J16" i="1"/>
  <c r="M16" i="1" s="1"/>
  <c r="J10" i="1"/>
  <c r="M10" i="1" s="1"/>
  <c r="J4" i="1"/>
  <c r="M4" i="1" s="1"/>
  <c r="K4" i="1"/>
  <c r="L4" i="1" s="1"/>
  <c r="K12" i="1"/>
  <c r="L12" i="1" s="1"/>
  <c r="K16" i="1"/>
  <c r="L16" i="1" s="1"/>
  <c r="K3" i="1"/>
  <c r="L3" i="1" s="1"/>
  <c r="J7" i="1"/>
  <c r="M7" i="1" s="1"/>
  <c r="J13" i="1"/>
  <c r="M13" i="1" s="1"/>
</calcChain>
</file>

<file path=xl/sharedStrings.xml><?xml version="1.0" encoding="utf-8"?>
<sst xmlns="http://schemas.openxmlformats.org/spreadsheetml/2006/main" count="37" uniqueCount="29">
  <si>
    <r>
      <t>Available resistors [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  <charset val="238"/>
        <scheme val="minor"/>
      </rPr>
      <t>]</t>
    </r>
  </si>
  <si>
    <t>Tolerance</t>
  </si>
  <si>
    <t>Selected resistors</t>
  </si>
  <si>
    <t>Nominal value</t>
  </si>
  <si>
    <t>Minimal value</t>
  </si>
  <si>
    <t>Maximal value</t>
  </si>
  <si>
    <t>R0</t>
  </si>
  <si>
    <t>R1</t>
  </si>
  <si>
    <t>R2</t>
  </si>
  <si>
    <t>R3</t>
  </si>
  <si>
    <t>R4</t>
  </si>
  <si>
    <t>Button pushed</t>
  </si>
  <si>
    <t>1,2,3</t>
  </si>
  <si>
    <t>1,2,4</t>
  </si>
  <si>
    <t>1,3,4</t>
  </si>
  <si>
    <t>2,3,4</t>
  </si>
  <si>
    <t>1,2,3,4</t>
  </si>
  <si>
    <t>Min. value of A0</t>
  </si>
  <si>
    <t>Max. value of A0</t>
  </si>
  <si>
    <t>Min. Equivalent resistance*</t>
  </si>
  <si>
    <t>Max. Equivalent resistance*</t>
  </si>
  <si>
    <t>*without R0</t>
  </si>
  <si>
    <t>Values of A0 from lowest to highest</t>
  </si>
  <si>
    <t>Gap from nearest higher value</t>
  </si>
  <si>
    <t>-</t>
  </si>
  <si>
    <t>Adjusted values of A0</t>
  </si>
  <si>
    <t>Min. Value</t>
  </si>
  <si>
    <t>Max. Value</t>
  </si>
  <si>
    <t>Those gaps allow to expand ranges of values by 2 (in most cases more but 2 seems enough) from each side in case some small unpredicted error occurs. E.g. slightly higher or lower resistance than it should be given the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</si>
</sst>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8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3" borderId="6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6" xfId="0" applyFill="1" applyBorder="1"/>
    <xf numFmtId="0" fontId="0" fillId="4" borderId="7" xfId="0" applyFill="1" applyBorder="1"/>
    <xf numFmtId="0" fontId="0" fillId="3" borderId="6" xfId="0" applyFill="1" applyBorder="1"/>
    <xf numFmtId="0" fontId="0" fillId="4" borderId="6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6" xfId="0" applyBorder="1"/>
    <xf numFmtId="9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6" borderId="15" xfId="0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4" xfId="0" applyFill="1" applyBorder="1" applyAlignment="1">
      <alignment vertical="top"/>
    </xf>
    <xf numFmtId="9" fontId="0" fillId="5" borderId="3" xfId="0" applyNumberFormat="1" applyFill="1" applyBorder="1"/>
    <xf numFmtId="0" fontId="0" fillId="5" borderId="6" xfId="0" applyFill="1" applyBorder="1"/>
    <xf numFmtId="0" fontId="0" fillId="5" borderId="14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3" xfId="0" applyFill="1" applyBorder="1" applyAlignment="1">
      <alignment vertical="top"/>
    </xf>
    <xf numFmtId="9" fontId="0" fillId="5" borderId="4" xfId="0" applyNumberFormat="1" applyFill="1" applyBorder="1"/>
    <xf numFmtId="0" fontId="0" fillId="7" borderId="1" xfId="0" applyFill="1" applyBorder="1"/>
    <xf numFmtId="0" fontId="0" fillId="3" borderId="19" xfId="0" applyFill="1" applyBorder="1" applyAlignment="1">
      <alignment horizontal="left" vertical="top"/>
    </xf>
    <xf numFmtId="0" fontId="0" fillId="4" borderId="19" xfId="0" applyFill="1" applyBorder="1" applyAlignment="1">
      <alignment horizontal="left" vertical="top"/>
    </xf>
    <xf numFmtId="0" fontId="0" fillId="3" borderId="20" xfId="0" applyFill="1" applyBorder="1" applyAlignment="1">
      <alignment horizontal="left" vertical="top"/>
    </xf>
    <xf numFmtId="0" fontId="0" fillId="3" borderId="21" xfId="0" applyFill="1" applyBorder="1" applyAlignment="1">
      <alignment horizontal="left" vertical="top"/>
    </xf>
    <xf numFmtId="0" fontId="0" fillId="6" borderId="8" xfId="0" applyFill="1" applyBorder="1"/>
    <xf numFmtId="0" fontId="0" fillId="6" borderId="16" xfId="0" applyFill="1" applyBorder="1"/>
    <xf numFmtId="0" fontId="0" fillId="5" borderId="14" xfId="0" applyFill="1" applyBorder="1"/>
    <xf numFmtId="0" fontId="0" fillId="6" borderId="14" xfId="0" applyFill="1" applyBorder="1"/>
    <xf numFmtId="0" fontId="0" fillId="6" borderId="15" xfId="0" applyFill="1" applyBorder="1"/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5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3" borderId="8" xfId="0" applyFill="1" applyBorder="1" applyAlignment="1">
      <alignment vertical="center"/>
    </xf>
    <xf numFmtId="9" fontId="0" fillId="6" borderId="9" xfId="0" applyNumberFormat="1" applyFill="1" applyBorder="1" applyAlignment="1">
      <alignment vertical="center"/>
    </xf>
    <xf numFmtId="0" fontId="0" fillId="3" borderId="13" xfId="0" applyFill="1" applyBorder="1" applyAlignment="1">
      <alignment horizontal="right" vertical="center"/>
    </xf>
    <xf numFmtId="0" fontId="0" fillId="6" borderId="13" xfId="0" applyFill="1" applyBorder="1" applyAlignment="1">
      <alignment vertical="center"/>
    </xf>
    <xf numFmtId="0" fontId="0" fillId="3" borderId="8" xfId="0" applyFill="1" applyBorder="1" applyAlignment="1">
      <alignment horizontal="left" vertical="center"/>
    </xf>
    <xf numFmtId="0" fontId="0" fillId="6" borderId="16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2" borderId="2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top" wrapText="1"/>
    </xf>
    <xf numFmtId="0" fontId="0" fillId="0" borderId="13" xfId="0" applyBorder="1"/>
    <xf numFmtId="0" fontId="0" fillId="0" borderId="25" xfId="0" applyBorder="1" applyAlignment="1">
      <alignment horizontal="center" vertical="top" wrapText="1"/>
    </xf>
    <xf numFmtId="0" fontId="0" fillId="8" borderId="2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6" borderId="27" xfId="0" applyFill="1" applyBorder="1"/>
    <xf numFmtId="0" fontId="0" fillId="5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4F39-A711-460E-B92E-DA542E8D59EE}">
  <dimension ref="A1:V31"/>
  <sheetViews>
    <sheetView tabSelected="1" zoomScaleNormal="100" workbookViewId="0">
      <selection activeCell="F17" sqref="F17"/>
    </sheetView>
  </sheetViews>
  <sheetFormatPr defaultRowHeight="14.4" x14ac:dyDescent="0.3"/>
  <cols>
    <col min="1" max="1" width="18.33203125" customWidth="1"/>
    <col min="4" max="4" width="14.77734375" customWidth="1"/>
    <col min="5" max="5" width="12.44140625" customWidth="1"/>
    <col min="6" max="6" width="12" customWidth="1"/>
    <col min="7" max="7" width="12.44140625" customWidth="1"/>
    <col min="9" max="9" width="12.77734375" customWidth="1"/>
    <col min="10" max="10" width="13.21875" customWidth="1"/>
    <col min="11" max="12" width="12.6640625" customWidth="1"/>
    <col min="13" max="13" width="13" customWidth="1"/>
    <col min="15" max="15" width="12.6640625" customWidth="1"/>
    <col min="16" max="16" width="14.109375" customWidth="1"/>
    <col min="17" max="17" width="14.5546875" customWidth="1"/>
    <col min="21" max="21" width="10.6640625" customWidth="1"/>
    <col min="22" max="22" width="10.5546875" customWidth="1"/>
  </cols>
  <sheetData>
    <row r="1" spans="1:22" ht="58.2" customHeight="1" thickBot="1" x14ac:dyDescent="0.35">
      <c r="A1" s="38" t="s">
        <v>0</v>
      </c>
      <c r="B1" s="39" t="s">
        <v>1</v>
      </c>
      <c r="C1" s="40"/>
      <c r="D1" s="41" t="s">
        <v>2</v>
      </c>
      <c r="E1" s="41" t="s">
        <v>3</v>
      </c>
      <c r="F1" s="41" t="s">
        <v>4</v>
      </c>
      <c r="G1" s="41" t="s">
        <v>5</v>
      </c>
      <c r="H1" s="40"/>
      <c r="I1" s="38" t="s">
        <v>11</v>
      </c>
      <c r="J1" s="42" t="s">
        <v>19</v>
      </c>
      <c r="K1" s="38" t="s">
        <v>20</v>
      </c>
      <c r="L1" s="38" t="s">
        <v>17</v>
      </c>
      <c r="M1" s="39" t="s">
        <v>18</v>
      </c>
      <c r="N1" s="40"/>
      <c r="O1" s="54" t="s">
        <v>22</v>
      </c>
      <c r="P1" s="55"/>
      <c r="Q1" s="56"/>
      <c r="R1" s="57" t="s">
        <v>23</v>
      </c>
      <c r="S1" s="40"/>
      <c r="T1" s="40"/>
      <c r="U1" s="62" t="s">
        <v>25</v>
      </c>
      <c r="V1" s="63"/>
    </row>
    <row r="2" spans="1:22" ht="15" thickBot="1" x14ac:dyDescent="0.35">
      <c r="A2" s="43">
        <v>10</v>
      </c>
      <c r="B2" s="44">
        <v>0.01</v>
      </c>
      <c r="C2" s="40"/>
      <c r="D2" s="45" t="s">
        <v>6</v>
      </c>
      <c r="E2" s="46">
        <f>A14</f>
        <v>1000</v>
      </c>
      <c r="F2" s="46">
        <f>E2*0.99</f>
        <v>990</v>
      </c>
      <c r="G2" s="46">
        <f>E2*1.01</f>
        <v>1010</v>
      </c>
      <c r="H2" s="40"/>
      <c r="I2" s="47">
        <v>1</v>
      </c>
      <c r="J2" s="48">
        <f t="shared" ref="J2:K5" si="0">F3</f>
        <v>2178</v>
      </c>
      <c r="K2" s="49">
        <f t="shared" si="0"/>
        <v>2222</v>
      </c>
      <c r="L2" s="49">
        <f t="shared" ref="L2:L16" si="1">1023-INT(1023*K2/(K2+$F$2))</f>
        <v>316</v>
      </c>
      <c r="M2" s="50">
        <f t="shared" ref="M2:M16" si="2">1023-INT(1023*J2/(J2+$G$2))</f>
        <v>325</v>
      </c>
      <c r="N2" s="40"/>
      <c r="O2" s="51" t="s">
        <v>11</v>
      </c>
      <c r="P2" s="52" t="s">
        <v>17</v>
      </c>
      <c r="Q2" s="53" t="s">
        <v>18</v>
      </c>
      <c r="R2" s="58"/>
      <c r="S2" s="40"/>
      <c r="T2" s="40"/>
      <c r="U2" s="64" t="s">
        <v>26</v>
      </c>
      <c r="V2" s="65" t="s">
        <v>27</v>
      </c>
    </row>
    <row r="3" spans="1:22" x14ac:dyDescent="0.3">
      <c r="A3" s="5">
        <v>22</v>
      </c>
      <c r="B3" s="21">
        <v>0.01</v>
      </c>
      <c r="D3" s="8" t="s">
        <v>7</v>
      </c>
      <c r="E3" s="22">
        <f>A16</f>
        <v>2200</v>
      </c>
      <c r="F3" s="22">
        <f t="shared" ref="F3:F6" si="3">E3*0.99</f>
        <v>2178</v>
      </c>
      <c r="G3" s="22">
        <f t="shared" ref="G3:G6" si="4">E3*1.01</f>
        <v>2222</v>
      </c>
      <c r="I3" s="4">
        <v>2</v>
      </c>
      <c r="J3" s="23">
        <f t="shared" si="0"/>
        <v>5049</v>
      </c>
      <c r="K3" s="24">
        <f t="shared" si="0"/>
        <v>5151</v>
      </c>
      <c r="L3" s="24">
        <f t="shared" si="1"/>
        <v>165</v>
      </c>
      <c r="M3" s="25">
        <f t="shared" si="2"/>
        <v>171</v>
      </c>
      <c r="O3" s="31">
        <v>4</v>
      </c>
      <c r="P3" s="32">
        <f>L5</f>
        <v>48</v>
      </c>
      <c r="Q3" s="33">
        <f>M5</f>
        <v>50</v>
      </c>
      <c r="R3" s="60">
        <f>P4-Q3</f>
        <v>42</v>
      </c>
      <c r="S3" s="59" t="s">
        <v>28</v>
      </c>
      <c r="T3" s="61"/>
      <c r="U3" s="66">
        <f>P3-2</f>
        <v>46</v>
      </c>
      <c r="V3" s="70">
        <f>Q3+2</f>
        <v>52</v>
      </c>
    </row>
    <row r="4" spans="1:22" x14ac:dyDescent="0.3">
      <c r="A4" s="7">
        <v>47</v>
      </c>
      <c r="B4" s="12">
        <v>0.01</v>
      </c>
      <c r="D4" s="9" t="s">
        <v>8</v>
      </c>
      <c r="E4" s="13">
        <f>A19</f>
        <v>5100</v>
      </c>
      <c r="F4" s="13">
        <f t="shared" si="3"/>
        <v>5049</v>
      </c>
      <c r="G4" s="13">
        <f t="shared" si="4"/>
        <v>5151</v>
      </c>
      <c r="I4" s="2">
        <v>3</v>
      </c>
      <c r="J4" s="15">
        <f t="shared" si="0"/>
        <v>9900</v>
      </c>
      <c r="K4" s="16">
        <f t="shared" si="0"/>
        <v>10100</v>
      </c>
      <c r="L4" s="16">
        <f t="shared" si="1"/>
        <v>92</v>
      </c>
      <c r="M4" s="17">
        <f t="shared" si="2"/>
        <v>95</v>
      </c>
      <c r="O4" s="29">
        <v>3</v>
      </c>
      <c r="P4" s="22">
        <f>L4</f>
        <v>92</v>
      </c>
      <c r="Q4" s="34">
        <f>M4</f>
        <v>95</v>
      </c>
      <c r="R4" s="11">
        <f t="shared" ref="R4:R16" si="5">P5-Q4</f>
        <v>37</v>
      </c>
      <c r="S4" s="59"/>
      <c r="T4" s="61"/>
      <c r="U4" s="67">
        <f t="shared" ref="U4:U17" si="6">P4-2</f>
        <v>90</v>
      </c>
      <c r="V4" s="22">
        <f t="shared" ref="V4:V17" si="7">Q4+2</f>
        <v>97</v>
      </c>
    </row>
    <row r="5" spans="1:22" x14ac:dyDescent="0.3">
      <c r="A5" s="5">
        <v>100</v>
      </c>
      <c r="B5" s="21">
        <v>0.01</v>
      </c>
      <c r="D5" s="8" t="s">
        <v>9</v>
      </c>
      <c r="E5" s="22">
        <f>A21</f>
        <v>10000</v>
      </c>
      <c r="F5" s="22">
        <f t="shared" si="3"/>
        <v>9900</v>
      </c>
      <c r="G5" s="22">
        <f t="shared" si="4"/>
        <v>10100</v>
      </c>
      <c r="I5" s="4">
        <v>4</v>
      </c>
      <c r="J5" s="23">
        <f t="shared" si="0"/>
        <v>19800</v>
      </c>
      <c r="K5" s="24">
        <f t="shared" si="0"/>
        <v>20200</v>
      </c>
      <c r="L5" s="24">
        <f t="shared" si="1"/>
        <v>48</v>
      </c>
      <c r="M5" s="25">
        <f t="shared" si="2"/>
        <v>50</v>
      </c>
      <c r="O5" s="28">
        <v>3.4</v>
      </c>
      <c r="P5" s="13">
        <f>L11</f>
        <v>132</v>
      </c>
      <c r="Q5" s="35">
        <f>M11</f>
        <v>136</v>
      </c>
      <c r="R5" s="11">
        <f t="shared" si="5"/>
        <v>29</v>
      </c>
      <c r="S5" s="59"/>
      <c r="T5" s="61"/>
      <c r="U5" s="68">
        <f t="shared" si="6"/>
        <v>130</v>
      </c>
      <c r="V5" s="13">
        <f t="shared" si="7"/>
        <v>138</v>
      </c>
    </row>
    <row r="6" spans="1:22" ht="15" thickBot="1" x14ac:dyDescent="0.35">
      <c r="A6" s="7">
        <v>150</v>
      </c>
      <c r="B6" s="12">
        <v>0.01</v>
      </c>
      <c r="D6" s="10" t="s">
        <v>10</v>
      </c>
      <c r="E6" s="14">
        <f>A22</f>
        <v>20000</v>
      </c>
      <c r="F6" s="14">
        <f t="shared" si="3"/>
        <v>19800</v>
      </c>
      <c r="G6" s="14">
        <f t="shared" si="4"/>
        <v>20200</v>
      </c>
      <c r="I6" s="2">
        <v>1.2</v>
      </c>
      <c r="J6" s="15">
        <f>1/(1/F3+1/F4)</f>
        <v>1521.6164383561645</v>
      </c>
      <c r="K6" s="16">
        <f>1/(1/G3+1/G4)</f>
        <v>1552.3561643835617</v>
      </c>
      <c r="L6" s="16">
        <f t="shared" si="1"/>
        <v>399</v>
      </c>
      <c r="M6" s="17">
        <f t="shared" si="2"/>
        <v>409</v>
      </c>
      <c r="O6" s="29">
        <v>2</v>
      </c>
      <c r="P6" s="22">
        <f>L3</f>
        <v>165</v>
      </c>
      <c r="Q6" s="34">
        <f>M3</f>
        <v>171</v>
      </c>
      <c r="R6" s="11">
        <f t="shared" si="5"/>
        <v>28</v>
      </c>
      <c r="S6" s="59"/>
      <c r="T6" s="61"/>
      <c r="U6" s="67">
        <f t="shared" si="6"/>
        <v>163</v>
      </c>
      <c r="V6" s="22">
        <f t="shared" si="7"/>
        <v>173</v>
      </c>
    </row>
    <row r="7" spans="1:22" x14ac:dyDescent="0.3">
      <c r="A7" s="5">
        <v>200</v>
      </c>
      <c r="B7" s="21">
        <v>0.01</v>
      </c>
      <c r="I7" s="4">
        <v>1.3</v>
      </c>
      <c r="J7" s="23">
        <f>1/(1/F3+1/F5)</f>
        <v>1785.2459016393445</v>
      </c>
      <c r="K7" s="24">
        <f>1/(1/G3+1/G5)</f>
        <v>1821.311475409836</v>
      </c>
      <c r="L7" s="24">
        <f t="shared" si="1"/>
        <v>361</v>
      </c>
      <c r="M7" s="25">
        <f t="shared" si="2"/>
        <v>370</v>
      </c>
      <c r="O7" s="28">
        <v>2.4</v>
      </c>
      <c r="P7" s="13">
        <f>L10</f>
        <v>199</v>
      </c>
      <c r="Q7" s="35">
        <f>M10</f>
        <v>206</v>
      </c>
      <c r="R7" s="11">
        <f t="shared" si="5"/>
        <v>25</v>
      </c>
      <c r="S7" s="59"/>
      <c r="T7" s="61"/>
      <c r="U7" s="68">
        <f t="shared" si="6"/>
        <v>197</v>
      </c>
      <c r="V7" s="13">
        <f t="shared" si="7"/>
        <v>208</v>
      </c>
    </row>
    <row r="8" spans="1:22" x14ac:dyDescent="0.3">
      <c r="A8" s="7">
        <v>220</v>
      </c>
      <c r="B8" s="12">
        <v>0.01</v>
      </c>
      <c r="I8" s="2">
        <v>1.4</v>
      </c>
      <c r="J8" s="15">
        <f>1/(1/F3+1/F6)</f>
        <v>1962.1621621621621</v>
      </c>
      <c r="K8" s="16">
        <f>1/(1/G3+1/G6)</f>
        <v>2001.801801801802</v>
      </c>
      <c r="L8" s="16">
        <f t="shared" si="1"/>
        <v>339</v>
      </c>
      <c r="M8" s="17">
        <f t="shared" si="2"/>
        <v>348</v>
      </c>
      <c r="O8" s="29">
        <v>2.2999999999999998</v>
      </c>
      <c r="P8" s="22">
        <f>L9</f>
        <v>231</v>
      </c>
      <c r="Q8" s="34">
        <f>M9</f>
        <v>238</v>
      </c>
      <c r="R8" s="11">
        <f t="shared" si="5"/>
        <v>22</v>
      </c>
      <c r="S8" s="59"/>
      <c r="T8" s="61"/>
      <c r="U8" s="67">
        <f t="shared" si="6"/>
        <v>229</v>
      </c>
      <c r="V8" s="22">
        <f t="shared" si="7"/>
        <v>240</v>
      </c>
    </row>
    <row r="9" spans="1:22" x14ac:dyDescent="0.3">
      <c r="A9" s="5">
        <v>270</v>
      </c>
      <c r="B9" s="21">
        <v>0.01</v>
      </c>
      <c r="I9" s="4">
        <v>2.2999999999999998</v>
      </c>
      <c r="J9" s="23">
        <f>1/(1/F4+1/F5)</f>
        <v>3343.7086092715231</v>
      </c>
      <c r="K9" s="24">
        <f>1/(1/G4+1/G5)</f>
        <v>3411.2582781456954</v>
      </c>
      <c r="L9" s="24">
        <f t="shared" si="1"/>
        <v>231</v>
      </c>
      <c r="M9" s="25">
        <f t="shared" si="2"/>
        <v>238</v>
      </c>
      <c r="O9" s="28" t="s">
        <v>15</v>
      </c>
      <c r="P9" s="13">
        <f>L15</f>
        <v>260</v>
      </c>
      <c r="Q9" s="35">
        <f>M15</f>
        <v>267</v>
      </c>
      <c r="R9" s="11">
        <f t="shared" si="5"/>
        <v>49</v>
      </c>
      <c r="S9" s="59"/>
      <c r="T9" s="61"/>
      <c r="U9" s="68">
        <f t="shared" si="6"/>
        <v>258</v>
      </c>
      <c r="V9" s="13">
        <f t="shared" si="7"/>
        <v>269</v>
      </c>
    </row>
    <row r="10" spans="1:22" x14ac:dyDescent="0.3">
      <c r="A10" s="7">
        <v>330</v>
      </c>
      <c r="B10" s="12">
        <v>0.01</v>
      </c>
      <c r="I10" s="2">
        <v>2.4</v>
      </c>
      <c r="J10" s="15">
        <f>1/(1/F4+1/F6)</f>
        <v>4023.1075697211159</v>
      </c>
      <c r="K10" s="16">
        <f>1/(1/G4+1/G6)</f>
        <v>4104.3824701195217</v>
      </c>
      <c r="L10" s="16">
        <f t="shared" si="1"/>
        <v>199</v>
      </c>
      <c r="M10" s="17">
        <f t="shared" si="2"/>
        <v>206</v>
      </c>
      <c r="O10" s="29">
        <v>1</v>
      </c>
      <c r="P10" s="22">
        <f>L2</f>
        <v>316</v>
      </c>
      <c r="Q10" s="34">
        <f>M2</f>
        <v>325</v>
      </c>
      <c r="R10" s="11">
        <f t="shared" si="5"/>
        <v>14</v>
      </c>
      <c r="S10" s="59"/>
      <c r="T10" s="61"/>
      <c r="U10" s="67">
        <f t="shared" si="6"/>
        <v>314</v>
      </c>
      <c r="V10" s="22">
        <f t="shared" si="7"/>
        <v>327</v>
      </c>
    </row>
    <row r="11" spans="1:22" x14ac:dyDescent="0.3">
      <c r="A11" s="5">
        <v>470</v>
      </c>
      <c r="B11" s="21">
        <v>0.01</v>
      </c>
      <c r="I11" s="4">
        <v>3.4</v>
      </c>
      <c r="J11" s="23">
        <f>1/(1/F5+1/F6)</f>
        <v>6600</v>
      </c>
      <c r="K11" s="24">
        <f>1/(1/G5+1/G6)</f>
        <v>6733.3333333333321</v>
      </c>
      <c r="L11" s="24">
        <f t="shared" si="1"/>
        <v>132</v>
      </c>
      <c r="M11" s="25">
        <f t="shared" si="2"/>
        <v>136</v>
      </c>
      <c r="O11" s="28">
        <v>1.4</v>
      </c>
      <c r="P11" s="13">
        <f>L8</f>
        <v>339</v>
      </c>
      <c r="Q11" s="35">
        <f>M8</f>
        <v>348</v>
      </c>
      <c r="R11" s="11">
        <f t="shared" si="5"/>
        <v>13</v>
      </c>
      <c r="S11" s="59"/>
      <c r="T11" s="61"/>
      <c r="U11" s="68">
        <f t="shared" si="6"/>
        <v>337</v>
      </c>
      <c r="V11" s="13">
        <f t="shared" si="7"/>
        <v>350</v>
      </c>
    </row>
    <row r="12" spans="1:22" x14ac:dyDescent="0.3">
      <c r="A12" s="7">
        <v>510</v>
      </c>
      <c r="B12" s="12">
        <v>0.01</v>
      </c>
      <c r="I12" s="2" t="s">
        <v>12</v>
      </c>
      <c r="J12" s="15">
        <f>1/(1/F3+1/F4+1/F5)</f>
        <v>1318.9028734267395</v>
      </c>
      <c r="K12" s="16">
        <f>1/(1/G3+1/G4+1/G5)</f>
        <v>1345.5473759202091</v>
      </c>
      <c r="L12" s="16">
        <f t="shared" si="1"/>
        <v>434</v>
      </c>
      <c r="M12" s="17">
        <f t="shared" si="2"/>
        <v>444</v>
      </c>
      <c r="O12" s="29">
        <v>1.3</v>
      </c>
      <c r="P12" s="22">
        <f>L7</f>
        <v>361</v>
      </c>
      <c r="Q12" s="34">
        <f>M7</f>
        <v>370</v>
      </c>
      <c r="R12" s="11">
        <f t="shared" si="5"/>
        <v>11</v>
      </c>
      <c r="S12" s="59"/>
      <c r="T12" s="61"/>
      <c r="U12" s="67">
        <f t="shared" si="6"/>
        <v>359</v>
      </c>
      <c r="V12" s="22">
        <f t="shared" si="7"/>
        <v>372</v>
      </c>
    </row>
    <row r="13" spans="1:22" x14ac:dyDescent="0.3">
      <c r="A13" s="5">
        <v>680</v>
      </c>
      <c r="B13" s="21">
        <v>0.01</v>
      </c>
      <c r="I13" s="4" t="s">
        <v>13</v>
      </c>
      <c r="J13" s="23">
        <f>1/(1/F3+1/F4+1/F6)</f>
        <v>1413.0263325276683</v>
      </c>
      <c r="K13" s="24">
        <f>1/(1/G3+1/G4+1/G6)</f>
        <v>1441.5723190433787</v>
      </c>
      <c r="L13" s="24">
        <f t="shared" si="1"/>
        <v>417</v>
      </c>
      <c r="M13" s="25">
        <f t="shared" si="2"/>
        <v>427</v>
      </c>
      <c r="O13" s="28" t="s">
        <v>14</v>
      </c>
      <c r="P13" s="13">
        <f>L14</f>
        <v>381</v>
      </c>
      <c r="Q13" s="35">
        <f>M14</f>
        <v>391</v>
      </c>
      <c r="R13" s="11">
        <f t="shared" si="5"/>
        <v>8</v>
      </c>
      <c r="S13" s="59"/>
      <c r="T13" s="61"/>
      <c r="U13" s="68">
        <f t="shared" si="6"/>
        <v>379</v>
      </c>
      <c r="V13" s="13">
        <f t="shared" si="7"/>
        <v>393</v>
      </c>
    </row>
    <row r="14" spans="1:22" x14ac:dyDescent="0.3">
      <c r="A14" s="7">
        <v>1000</v>
      </c>
      <c r="B14" s="12">
        <v>0.01</v>
      </c>
      <c r="I14" s="2" t="s">
        <v>14</v>
      </c>
      <c r="J14" s="15">
        <f>1/(1/F3+1/F5+1/F6)</f>
        <v>1637.5939849624062</v>
      </c>
      <c r="K14" s="16">
        <f>1/(1/G3+1/G5+1/G6)</f>
        <v>1670.6766917293232</v>
      </c>
      <c r="L14" s="16">
        <f t="shared" si="1"/>
        <v>381</v>
      </c>
      <c r="M14" s="17">
        <f t="shared" si="2"/>
        <v>391</v>
      </c>
      <c r="O14" s="29">
        <v>1.2</v>
      </c>
      <c r="P14" s="22">
        <f>L6</f>
        <v>399</v>
      </c>
      <c r="Q14" s="34">
        <f>M6</f>
        <v>409</v>
      </c>
      <c r="R14" s="11">
        <f t="shared" si="5"/>
        <v>8</v>
      </c>
      <c r="S14" s="59"/>
      <c r="T14" s="61"/>
      <c r="U14" s="67">
        <f t="shared" si="6"/>
        <v>397</v>
      </c>
      <c r="V14" s="22">
        <f t="shared" si="7"/>
        <v>411</v>
      </c>
    </row>
    <row r="15" spans="1:22" x14ac:dyDescent="0.3">
      <c r="A15" s="5">
        <v>2000</v>
      </c>
      <c r="B15" s="21">
        <v>0.01</v>
      </c>
      <c r="I15" s="4" t="s">
        <v>15</v>
      </c>
      <c r="J15" s="23">
        <f>1/(1/F4+1/F5+1/F6)</f>
        <v>2860.6232294617566</v>
      </c>
      <c r="K15" s="24">
        <f>1/(1/G4+1/G5+1/G6)</f>
        <v>2918.413597733711</v>
      </c>
      <c r="L15" s="24">
        <f t="shared" si="1"/>
        <v>260</v>
      </c>
      <c r="M15" s="25">
        <f t="shared" si="2"/>
        <v>267</v>
      </c>
      <c r="O15" s="28" t="s">
        <v>13</v>
      </c>
      <c r="P15" s="13">
        <f>L13</f>
        <v>417</v>
      </c>
      <c r="Q15" s="35">
        <f>M13</f>
        <v>427</v>
      </c>
      <c r="R15" s="11">
        <f t="shared" si="5"/>
        <v>7</v>
      </c>
      <c r="S15" s="59"/>
      <c r="T15" s="61"/>
      <c r="U15" s="68">
        <f t="shared" si="6"/>
        <v>415</v>
      </c>
      <c r="V15" s="13">
        <f t="shared" si="7"/>
        <v>429</v>
      </c>
    </row>
    <row r="16" spans="1:22" ht="15" thickBot="1" x14ac:dyDescent="0.35">
      <c r="A16" s="7">
        <v>2200</v>
      </c>
      <c r="B16" s="12">
        <v>0.01</v>
      </c>
      <c r="I16" s="3" t="s">
        <v>16</v>
      </c>
      <c r="J16" s="18">
        <f>1/(1/F3+1/F4+1/F5+1/F6)</f>
        <v>1236.5356785038407</v>
      </c>
      <c r="K16" s="19">
        <f>1/(1/G3+1/G4+1/G5+1/G6)</f>
        <v>1261.516197261494</v>
      </c>
      <c r="L16" s="19">
        <f t="shared" si="1"/>
        <v>450</v>
      </c>
      <c r="M16" s="20">
        <f t="shared" si="2"/>
        <v>460</v>
      </c>
      <c r="O16" s="29" t="s">
        <v>12</v>
      </c>
      <c r="P16" s="22">
        <f>L12</f>
        <v>434</v>
      </c>
      <c r="Q16" s="34">
        <f>M12</f>
        <v>444</v>
      </c>
      <c r="R16" s="11">
        <f t="shared" si="5"/>
        <v>6</v>
      </c>
      <c r="S16" s="59"/>
      <c r="T16" s="61"/>
      <c r="U16" s="67">
        <f t="shared" si="6"/>
        <v>432</v>
      </c>
      <c r="V16" s="22">
        <f t="shared" si="7"/>
        <v>446</v>
      </c>
    </row>
    <row r="17" spans="1:22" ht="15" thickBot="1" x14ac:dyDescent="0.35">
      <c r="A17" s="5">
        <v>3300</v>
      </c>
      <c r="B17" s="21">
        <v>0.01</v>
      </c>
      <c r="I17" s="1"/>
      <c r="J17" s="1"/>
      <c r="K17" s="1"/>
      <c r="L17" s="1"/>
      <c r="M17" s="1"/>
      <c r="O17" s="30" t="s">
        <v>16</v>
      </c>
      <c r="P17" s="14">
        <f>L16</f>
        <v>450</v>
      </c>
      <c r="Q17" s="36">
        <f>M16</f>
        <v>460</v>
      </c>
      <c r="R17" s="37" t="s">
        <v>24</v>
      </c>
      <c r="S17" s="59"/>
      <c r="T17" s="61"/>
      <c r="U17" s="69">
        <f t="shared" si="6"/>
        <v>448</v>
      </c>
      <c r="V17" s="14">
        <f t="shared" si="7"/>
        <v>462</v>
      </c>
    </row>
    <row r="18" spans="1:22" x14ac:dyDescent="0.3">
      <c r="A18" s="7">
        <v>4700</v>
      </c>
      <c r="B18" s="12">
        <v>0.01</v>
      </c>
    </row>
    <row r="19" spans="1:22" x14ac:dyDescent="0.3">
      <c r="A19" s="5">
        <v>5100</v>
      </c>
      <c r="B19" s="21">
        <v>0.01</v>
      </c>
      <c r="I19" s="27" t="s">
        <v>21</v>
      </c>
    </row>
    <row r="20" spans="1:22" x14ac:dyDescent="0.3">
      <c r="A20" s="7">
        <v>6800</v>
      </c>
      <c r="B20" s="12">
        <v>0.01</v>
      </c>
    </row>
    <row r="21" spans="1:22" x14ac:dyDescent="0.3">
      <c r="A21" s="5">
        <v>10000</v>
      </c>
      <c r="B21" s="21">
        <v>0.01</v>
      </c>
    </row>
    <row r="22" spans="1:22" x14ac:dyDescent="0.3">
      <c r="A22" s="7">
        <v>20000</v>
      </c>
      <c r="B22" s="12">
        <v>0.01</v>
      </c>
    </row>
    <row r="23" spans="1:22" x14ac:dyDescent="0.3">
      <c r="A23" s="5">
        <v>47000</v>
      </c>
      <c r="B23" s="21">
        <v>0.01</v>
      </c>
    </row>
    <row r="24" spans="1:22" x14ac:dyDescent="0.3">
      <c r="A24" s="7">
        <v>51000</v>
      </c>
      <c r="B24" s="12">
        <v>0.01</v>
      </c>
    </row>
    <row r="25" spans="1:22" x14ac:dyDescent="0.3">
      <c r="A25" s="5">
        <v>68000</v>
      </c>
      <c r="B25" s="21">
        <v>0.01</v>
      </c>
    </row>
    <row r="26" spans="1:22" x14ac:dyDescent="0.3">
      <c r="A26" s="7">
        <v>100000</v>
      </c>
      <c r="B26" s="12">
        <v>0.01</v>
      </c>
    </row>
    <row r="27" spans="1:22" x14ac:dyDescent="0.3">
      <c r="A27" s="5">
        <v>220000</v>
      </c>
      <c r="B27" s="21">
        <v>0.01</v>
      </c>
    </row>
    <row r="28" spans="1:22" x14ac:dyDescent="0.3">
      <c r="A28" s="7">
        <v>300000</v>
      </c>
      <c r="B28" s="12">
        <v>0.01</v>
      </c>
    </row>
    <row r="29" spans="1:22" x14ac:dyDescent="0.3">
      <c r="A29" s="5">
        <v>470000</v>
      </c>
      <c r="B29" s="21">
        <v>0.01</v>
      </c>
    </row>
    <row r="30" spans="1:22" x14ac:dyDescent="0.3">
      <c r="A30" s="7">
        <v>680000</v>
      </c>
      <c r="B30" s="12">
        <v>0.01</v>
      </c>
    </row>
    <row r="31" spans="1:22" ht="15" thickBot="1" x14ac:dyDescent="0.35">
      <c r="A31" s="6">
        <v>1000000</v>
      </c>
      <c r="B31" s="26">
        <v>0.01</v>
      </c>
    </row>
  </sheetData>
  <mergeCells count="4">
    <mergeCell ref="O1:Q1"/>
    <mergeCell ref="R1:R2"/>
    <mergeCell ref="S3:T17"/>
    <mergeCell ref="U1:V1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media</cp:lastModifiedBy>
  <dcterms:created xsi:type="dcterms:W3CDTF">2020-11-17T10:52:40Z</dcterms:created>
  <dcterms:modified xsi:type="dcterms:W3CDTF">2020-11-18T12:56:36Z</dcterms:modified>
</cp:coreProperties>
</file>