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OneDrive\Documents\D\TEC\2023\S2\Arqui 2\New folder\"/>
    </mc:Choice>
  </mc:AlternateContent>
  <xr:revisionPtr revIDLastSave="0" documentId="13_ncr:1_{6099121B-3C43-4B43-85D7-C1702448EE55}" xr6:coauthVersionLast="47" xr6:coauthVersionMax="47" xr10:uidLastSave="{00000000-0000-0000-0000-000000000000}"/>
  <bookViews>
    <workbookView xWindow="-108" yWindow="-108" windowWidth="23256" windowHeight="12576" xr2:uid="{0CDB8288-E696-4A46-96DC-36F4154696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H22" i="1" s="1"/>
  <c r="F23" i="1"/>
  <c r="C15" i="1"/>
  <c r="G23" i="1"/>
  <c r="H17" i="1"/>
  <c r="H18" i="1"/>
  <c r="H20" i="1"/>
  <c r="H21" i="1"/>
  <c r="H19" i="1"/>
  <c r="H16" i="1"/>
  <c r="G21" i="1"/>
  <c r="F21" i="1"/>
  <c r="G17" i="1"/>
  <c r="G18" i="1"/>
  <c r="G20" i="1"/>
  <c r="G19" i="1"/>
  <c r="G22" i="1"/>
  <c r="G16" i="1"/>
  <c r="F18" i="1"/>
  <c r="F17" i="1"/>
  <c r="F20" i="1"/>
  <c r="F19" i="1"/>
  <c r="F16" i="1"/>
  <c r="F24" i="1" l="1"/>
  <c r="H23" i="1"/>
</calcChain>
</file>

<file path=xl/sharedStrings.xml><?xml version="1.0" encoding="utf-8"?>
<sst xmlns="http://schemas.openxmlformats.org/spreadsheetml/2006/main" count="31" uniqueCount="24">
  <si>
    <t>MESI</t>
  </si>
  <si>
    <t>Increments counter</t>
  </si>
  <si>
    <t>Read request</t>
  </si>
  <si>
    <t>Write requets</t>
  </si>
  <si>
    <t>RAM reads</t>
  </si>
  <si>
    <t>RAM writes</t>
  </si>
  <si>
    <t>Shares</t>
  </si>
  <si>
    <t>Invalidations</t>
  </si>
  <si>
    <t>MOESI</t>
  </si>
  <si>
    <t>Iteration</t>
  </si>
  <si>
    <t>Average</t>
  </si>
  <si>
    <t>Diference</t>
  </si>
  <si>
    <t>Protocol</t>
  </si>
  <si>
    <t>Comparation</t>
  </si>
  <si>
    <t>Speedup</t>
  </si>
  <si>
    <t>RAM ATC (s)</t>
  </si>
  <si>
    <t>RAM access time (s)</t>
  </si>
  <si>
    <t>Increments</t>
  </si>
  <si>
    <t>Read requests</t>
  </si>
  <si>
    <t>Instructions per PE</t>
  </si>
  <si>
    <t>PEs</t>
  </si>
  <si>
    <t>Cache lines count</t>
  </si>
  <si>
    <t>RAM entries</t>
  </si>
  <si>
    <t>System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</si>
</sst>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General MESI</a:t>
            </a:r>
            <a:r>
              <a:rPr lang="en-US" baseline="0"/>
              <a:t> vs MOESI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Sheet1!$F$15</c:f>
              <c:strCache>
                <c:ptCount val="1"/>
                <c:pt idx="0">
                  <c:v>MESI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Sheet1!$E$16:$E$20</c:f>
              <c:strCache>
                <c:ptCount val="5"/>
                <c:pt idx="0">
                  <c:v>Increments</c:v>
                </c:pt>
                <c:pt idx="1">
                  <c:v>Read requests</c:v>
                </c:pt>
                <c:pt idx="2">
                  <c:v>Write requets</c:v>
                </c:pt>
                <c:pt idx="3">
                  <c:v>Shares</c:v>
                </c:pt>
                <c:pt idx="4">
                  <c:v>RAM reads</c:v>
                </c:pt>
              </c:strCache>
            </c:strRef>
          </c:cat>
          <c:val>
            <c:numRef>
              <c:f>Sheet1!$F$16:$F$20</c:f>
              <c:numCache>
                <c:formatCode>0</c:formatCode>
                <c:ptCount val="5"/>
                <c:pt idx="0">
                  <c:v>20043.099999999999</c:v>
                </c:pt>
                <c:pt idx="1">
                  <c:v>19986.7</c:v>
                </c:pt>
                <c:pt idx="2">
                  <c:v>19970.2</c:v>
                </c:pt>
                <c:pt idx="3">
                  <c:v>6913.3</c:v>
                </c:pt>
                <c:pt idx="4">
                  <c:v>9115.2999999999993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B3-424A-8A3D-7B9764ED7E5C}"/>
            </c:ext>
          </c:extLst>
        </c:ser>
        <c:ser>
          <c:idx val="1"/>
          <c:order val="1"/>
          <c:tx>
            <c:strRef>
              <c:f>Sheet1!$G$15</c:f>
              <c:strCache>
                <c:ptCount val="1"/>
                <c:pt idx="0">
                  <c:v>MOESI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Sheet1!$E$16:$E$20</c:f>
              <c:strCache>
                <c:ptCount val="5"/>
                <c:pt idx="0">
                  <c:v>Increments</c:v>
                </c:pt>
                <c:pt idx="1">
                  <c:v>Read requests</c:v>
                </c:pt>
                <c:pt idx="2">
                  <c:v>Write requets</c:v>
                </c:pt>
                <c:pt idx="3">
                  <c:v>Shares</c:v>
                </c:pt>
                <c:pt idx="4">
                  <c:v>RAM reads</c:v>
                </c:pt>
              </c:strCache>
            </c:strRef>
          </c:cat>
          <c:val>
            <c:numRef>
              <c:f>Sheet1!$G$16:$G$20</c:f>
              <c:numCache>
                <c:formatCode>0</c:formatCode>
                <c:ptCount val="5"/>
                <c:pt idx="0">
                  <c:v>20043.099999999999</c:v>
                </c:pt>
                <c:pt idx="1">
                  <c:v>19986.7</c:v>
                </c:pt>
                <c:pt idx="2">
                  <c:v>19970.2</c:v>
                </c:pt>
                <c:pt idx="3">
                  <c:v>6842.5</c:v>
                </c:pt>
                <c:pt idx="4">
                  <c:v>9183.1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B3-424A-8A3D-7B9764ED7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3848799"/>
        <c:axId val="311067823"/>
      </c:barChart>
      <c:catAx>
        <c:axId val="39384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67823"/>
        <c:crosses val="autoZero"/>
        <c:auto val="1"/>
        <c:lblAlgn val="ctr"/>
        <c:lblOffset val="100"/>
        <c:tickMarkSkip val="1"/>
        <c:noMultiLvlLbl val="0"/>
      </c:catAx>
      <c:valAx>
        <c:axId val="3110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4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MESI</a:t>
            </a:r>
            <a:r>
              <a:rPr lang="en-US" baseline="0"/>
              <a:t> vs MOESI RAM writes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Sheet1!$F$15</c:f>
              <c:strCache>
                <c:ptCount val="1"/>
                <c:pt idx="0">
                  <c:v>MESI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Sheet1!$E$21</c:f>
              <c:strCache>
                <c:ptCount val="1"/>
                <c:pt idx="0">
                  <c:v>RAM writes</c:v>
                </c:pt>
              </c:strCache>
            </c:strRef>
          </c:cat>
          <c:val>
            <c:numRef>
              <c:f>Sheet1!$F$21</c:f>
              <c:numCache>
                <c:formatCode>0</c:formatCode>
                <c:ptCount val="1"/>
                <c:pt idx="0">
                  <c:v>18225.8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5-45C2-8520-A5EF66E484BD}"/>
            </c:ext>
          </c:extLst>
        </c:ser>
        <c:ser>
          <c:idx val="1"/>
          <c:order val="1"/>
          <c:tx>
            <c:strRef>
              <c:f>Sheet1!$G$15</c:f>
              <c:strCache>
                <c:ptCount val="1"/>
                <c:pt idx="0">
                  <c:v>MOESI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Sheet1!$E$21</c:f>
              <c:strCache>
                <c:ptCount val="1"/>
                <c:pt idx="0">
                  <c:v>RAM writes</c:v>
                </c:pt>
              </c:strCache>
            </c:strRef>
          </c:cat>
          <c:val>
            <c:numRef>
              <c:f>Sheet1!$G$21</c:f>
              <c:numCache>
                <c:formatCode>0</c:formatCode>
                <c:ptCount val="1"/>
                <c:pt idx="0">
                  <c:v>17773.8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D5-45C2-8520-A5EF66E48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3848799"/>
        <c:axId val="311067823"/>
      </c:barChart>
      <c:catAx>
        <c:axId val="39384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67823"/>
        <c:crosses val="autoZero"/>
        <c:auto val="1"/>
        <c:lblAlgn val="ctr"/>
        <c:lblOffset val="100"/>
        <c:tickMarkSkip val="1"/>
        <c:noMultiLvlLbl val="0"/>
      </c:catAx>
      <c:valAx>
        <c:axId val="3110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4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MESI</a:t>
            </a:r>
            <a:r>
              <a:rPr lang="en-US" baseline="0"/>
              <a:t> vs MOESI Invalidations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Sheet1!$F$15</c:f>
              <c:strCache>
                <c:ptCount val="1"/>
                <c:pt idx="0">
                  <c:v>MESI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Sheet1!$E$21</c:f>
              <c:strCache>
                <c:ptCount val="1"/>
                <c:pt idx="0">
                  <c:v>RAM writes</c:v>
                </c:pt>
              </c:strCache>
            </c:strRef>
          </c:cat>
          <c:val>
            <c:numRef>
              <c:f>Sheet1!$F$22</c:f>
              <c:numCache>
                <c:formatCode>0</c:formatCode>
                <c:ptCount val="1"/>
                <c:pt idx="0">
                  <c:v>32045.7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8-400C-89B2-8BCD79B8BFCF}"/>
            </c:ext>
          </c:extLst>
        </c:ser>
        <c:ser>
          <c:idx val="1"/>
          <c:order val="1"/>
          <c:tx>
            <c:strRef>
              <c:f>Sheet1!$G$15</c:f>
              <c:strCache>
                <c:ptCount val="1"/>
                <c:pt idx="0">
                  <c:v>MOESI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Sheet1!$E$21</c:f>
              <c:strCache>
                <c:ptCount val="1"/>
                <c:pt idx="0">
                  <c:v>RAM writes</c:v>
                </c:pt>
              </c:strCache>
            </c:strRef>
          </c:cat>
          <c:val>
            <c:numRef>
              <c:f>Sheet1!$G$22</c:f>
              <c:numCache>
                <c:formatCode>0</c:formatCode>
                <c:ptCount val="1"/>
                <c:pt idx="0">
                  <c:v>32640.1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E8-400C-89B2-8BCD79B8B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3848799"/>
        <c:axId val="311067823"/>
      </c:barChart>
      <c:catAx>
        <c:axId val="39384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67823"/>
        <c:crosses val="autoZero"/>
        <c:auto val="1"/>
        <c:lblAlgn val="ctr"/>
        <c:lblOffset val="100"/>
        <c:tickMarkSkip val="1"/>
        <c:noMultiLvlLbl val="0"/>
      </c:catAx>
      <c:valAx>
        <c:axId val="3110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4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609259</xdr:colOff>
      <xdr:row>12</xdr:row>
      <xdr:rowOff>184514</xdr:rowOff>
    </xdr:from>
    <xdr:to>
      <xdr:col>16</xdr:col>
      <xdr:colOff>301110</xdr:colOff>
      <xdr:row>28</xdr:row>
      <xdr:rowOff>15396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004DF6-6FC6-481C-9BB0-90D3C3EE0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6626</xdr:colOff>
      <xdr:row>29</xdr:row>
      <xdr:rowOff>0</xdr:rowOff>
    </xdr:from>
    <xdr:to>
      <xdr:col>16</xdr:col>
      <xdr:colOff>308077</xdr:colOff>
      <xdr:row>44</xdr:row>
      <xdr:rowOff>16413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4E7181-DC0D-4E8C-A5EB-77972F409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4187</xdr:colOff>
      <xdr:row>44</xdr:row>
      <xdr:rowOff>181703</xdr:rowOff>
    </xdr:from>
    <xdr:to>
      <xdr:col>16</xdr:col>
      <xdr:colOff>311318</xdr:colOff>
      <xdr:row>60</xdr:row>
      <xdr:rowOff>16406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26558E-C72C-47E0-BA56-7F5434770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91B2-D641-4AD9-91D3-991FA41C14E4}">
  <dimension ref="A2:AB102"/>
  <sheetViews>
    <sheetView tabSelected="1" zoomScale="70" zoomScaleNormal="70" workbookViewId="0">
      <selection activeCell="AA21" sqref="AA21"/>
    </sheetView>
  </sheetViews>
  <sheetFormatPr defaultRowHeight="14.4" x14ac:dyDescent="0.3"/>
  <cols>
    <col min="3" max="3" width="11.6640625" customWidth="1"/>
    <col min="5" max="5" width="19.109375" bestFit="1" customWidth="1"/>
    <col min="6" max="8" width="9.44140625" bestFit="1" customWidth="1"/>
    <col min="18" max="18" width="10" bestFit="1" customWidth="1"/>
    <col min="27" max="27" width="17.77734375" bestFit="1" customWidth="1"/>
  </cols>
  <sheetData>
    <row r="2" spans="1:28" x14ac:dyDescent="0.3">
      <c r="E2" s="7"/>
      <c r="F2" s="6" t="s">
        <v>12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AA2" s="6" t="s">
        <v>23</v>
      </c>
      <c r="AB2" s="6"/>
    </row>
    <row r="3" spans="1:28" x14ac:dyDescent="0.3">
      <c r="E3" s="8"/>
      <c r="F3" s="6" t="s">
        <v>0</v>
      </c>
      <c r="G3" s="6"/>
      <c r="H3" s="6"/>
      <c r="I3" s="6"/>
      <c r="J3" s="6"/>
      <c r="K3" s="6"/>
      <c r="L3" s="6"/>
      <c r="M3" s="6"/>
      <c r="N3" s="6"/>
      <c r="O3" s="6"/>
      <c r="P3" s="6" t="s">
        <v>8</v>
      </c>
      <c r="Q3" s="6"/>
      <c r="R3" s="6"/>
      <c r="S3" s="6"/>
      <c r="T3" s="6"/>
      <c r="U3" s="6"/>
      <c r="V3" s="6"/>
      <c r="W3" s="6"/>
      <c r="X3" s="6"/>
      <c r="Y3" s="6"/>
      <c r="AA3" s="3" t="s">
        <v>20</v>
      </c>
      <c r="AB3" s="3">
        <v>3</v>
      </c>
    </row>
    <row r="4" spans="1:28" ht="14.4" customHeight="1" x14ac:dyDescent="0.3">
      <c r="A4" s="2"/>
      <c r="B4" s="2"/>
      <c r="C4" s="2"/>
      <c r="E4" s="3" t="s">
        <v>9</v>
      </c>
      <c r="F4" s="3">
        <v>1</v>
      </c>
      <c r="G4" s="3">
        <v>2</v>
      </c>
      <c r="H4" s="3">
        <v>3</v>
      </c>
      <c r="I4" s="3">
        <v>4</v>
      </c>
      <c r="J4" s="3">
        <v>5</v>
      </c>
      <c r="K4" s="3">
        <v>6</v>
      </c>
      <c r="L4" s="3">
        <v>7</v>
      </c>
      <c r="M4" s="3">
        <v>8</v>
      </c>
      <c r="N4" s="3">
        <v>9</v>
      </c>
      <c r="O4" s="3">
        <v>10</v>
      </c>
      <c r="P4" s="3">
        <v>1</v>
      </c>
      <c r="Q4" s="3">
        <v>2</v>
      </c>
      <c r="R4" s="3">
        <v>3</v>
      </c>
      <c r="S4" s="3">
        <v>4</v>
      </c>
      <c r="T4" s="3">
        <v>5</v>
      </c>
      <c r="U4" s="3">
        <v>6</v>
      </c>
      <c r="V4" s="3">
        <v>7</v>
      </c>
      <c r="W4" s="3">
        <v>8</v>
      </c>
      <c r="X4" s="3">
        <v>9</v>
      </c>
      <c r="Y4" s="3">
        <v>10</v>
      </c>
      <c r="AA4" s="3" t="s">
        <v>19</v>
      </c>
      <c r="AB4" s="3">
        <v>20000</v>
      </c>
    </row>
    <row r="5" spans="1:28" x14ac:dyDescent="0.3">
      <c r="A5" s="2"/>
      <c r="B5" s="2"/>
      <c r="C5" s="2"/>
      <c r="E5" s="3" t="s">
        <v>1</v>
      </c>
      <c r="F5" s="3">
        <v>19897</v>
      </c>
      <c r="G5" s="3">
        <v>19975</v>
      </c>
      <c r="H5" s="3">
        <v>19998</v>
      </c>
      <c r="I5" s="3">
        <v>20094</v>
      </c>
      <c r="J5" s="3">
        <v>20178</v>
      </c>
      <c r="K5" s="3">
        <v>20042</v>
      </c>
      <c r="L5" s="3">
        <v>20048</v>
      </c>
      <c r="M5" s="3">
        <v>20133</v>
      </c>
      <c r="N5" s="3">
        <v>20023</v>
      </c>
      <c r="O5" s="3">
        <v>20043</v>
      </c>
      <c r="P5" s="3">
        <v>19897</v>
      </c>
      <c r="Q5" s="3">
        <v>19975</v>
      </c>
      <c r="R5" s="3">
        <v>19998</v>
      </c>
      <c r="S5" s="3">
        <v>20094</v>
      </c>
      <c r="T5" s="3">
        <v>20178</v>
      </c>
      <c r="U5" s="3">
        <v>20042</v>
      </c>
      <c r="V5" s="3">
        <v>20048</v>
      </c>
      <c r="W5" s="3">
        <v>20133</v>
      </c>
      <c r="X5" s="3">
        <v>20023</v>
      </c>
      <c r="Y5" s="3">
        <v>20043</v>
      </c>
      <c r="AA5" s="3" t="s">
        <v>22</v>
      </c>
      <c r="AB5" s="3">
        <v>16</v>
      </c>
    </row>
    <row r="6" spans="1:28" x14ac:dyDescent="0.3">
      <c r="A6" s="2"/>
      <c r="B6" s="2"/>
      <c r="C6" s="2"/>
      <c r="E6" s="3" t="s">
        <v>2</v>
      </c>
      <c r="F6" s="3">
        <v>20034</v>
      </c>
      <c r="G6" s="3">
        <v>19943</v>
      </c>
      <c r="H6" s="3">
        <v>19943</v>
      </c>
      <c r="I6" s="3">
        <v>20025</v>
      </c>
      <c r="J6" s="3">
        <v>19876</v>
      </c>
      <c r="K6" s="3">
        <v>20055</v>
      </c>
      <c r="L6" s="3">
        <v>20118</v>
      </c>
      <c r="M6" s="3">
        <v>19815</v>
      </c>
      <c r="N6" s="3">
        <v>19991</v>
      </c>
      <c r="O6" s="3">
        <v>20067</v>
      </c>
      <c r="P6" s="3">
        <v>20034</v>
      </c>
      <c r="Q6" s="3">
        <v>19943</v>
      </c>
      <c r="R6" s="3">
        <v>19943</v>
      </c>
      <c r="S6" s="3">
        <v>20025</v>
      </c>
      <c r="T6" s="3">
        <v>19876</v>
      </c>
      <c r="U6" s="3">
        <v>20055</v>
      </c>
      <c r="V6" s="3">
        <v>20118</v>
      </c>
      <c r="W6" s="3">
        <v>19815</v>
      </c>
      <c r="X6" s="3">
        <v>19991</v>
      </c>
      <c r="Y6" s="3">
        <v>20067</v>
      </c>
      <c r="AA6" s="3" t="s">
        <v>21</v>
      </c>
      <c r="AB6" s="3">
        <v>4</v>
      </c>
    </row>
    <row r="7" spans="1:28" x14ac:dyDescent="0.3">
      <c r="A7" s="2"/>
      <c r="B7" s="2"/>
      <c r="C7" s="2"/>
      <c r="E7" s="3" t="s">
        <v>3</v>
      </c>
      <c r="F7" s="3">
        <v>20069</v>
      </c>
      <c r="G7" s="3">
        <v>20082</v>
      </c>
      <c r="H7" s="3">
        <v>20059</v>
      </c>
      <c r="I7" s="3">
        <v>19881</v>
      </c>
      <c r="J7" s="3">
        <v>19946</v>
      </c>
      <c r="K7" s="3">
        <v>19903</v>
      </c>
      <c r="L7" s="3">
        <v>19834</v>
      </c>
      <c r="M7" s="3">
        <v>20052</v>
      </c>
      <c r="N7" s="3">
        <v>19986</v>
      </c>
      <c r="O7" s="3">
        <v>19890</v>
      </c>
      <c r="P7" s="3">
        <v>20069</v>
      </c>
      <c r="Q7" s="3">
        <v>20082</v>
      </c>
      <c r="R7" s="3">
        <v>20059</v>
      </c>
      <c r="S7" s="3">
        <v>19881</v>
      </c>
      <c r="T7" s="3">
        <v>19946</v>
      </c>
      <c r="U7" s="3">
        <v>19903</v>
      </c>
      <c r="V7" s="3">
        <v>19834</v>
      </c>
      <c r="W7" s="3">
        <v>20052</v>
      </c>
      <c r="X7" s="3">
        <v>19986</v>
      </c>
      <c r="Y7" s="3">
        <v>19890</v>
      </c>
    </row>
    <row r="8" spans="1:28" x14ac:dyDescent="0.3">
      <c r="A8" s="2"/>
      <c r="B8" s="2"/>
      <c r="C8" s="2"/>
      <c r="E8" s="3" t="s">
        <v>4</v>
      </c>
      <c r="F8" s="3">
        <v>9140</v>
      </c>
      <c r="G8" s="3">
        <v>9172</v>
      </c>
      <c r="H8" s="3">
        <v>9207</v>
      </c>
      <c r="I8" s="3">
        <v>9065</v>
      </c>
      <c r="J8" s="3">
        <v>9104</v>
      </c>
      <c r="K8" s="3">
        <v>9078</v>
      </c>
      <c r="L8" s="3">
        <v>8990</v>
      </c>
      <c r="M8" s="3">
        <v>9107</v>
      </c>
      <c r="N8" s="3">
        <v>9148</v>
      </c>
      <c r="O8" s="3">
        <v>9142</v>
      </c>
      <c r="P8" s="3">
        <v>9172</v>
      </c>
      <c r="Q8" s="3">
        <v>9191</v>
      </c>
      <c r="R8" s="3">
        <v>9263</v>
      </c>
      <c r="S8" s="3">
        <v>9207</v>
      </c>
      <c r="T8" s="3">
        <v>9104</v>
      </c>
      <c r="U8" s="3">
        <v>9270</v>
      </c>
      <c r="V8" s="3">
        <v>9168</v>
      </c>
      <c r="W8" s="3">
        <v>9088</v>
      </c>
      <c r="X8" s="3">
        <v>9164</v>
      </c>
      <c r="Y8" s="3">
        <v>9204</v>
      </c>
    </row>
    <row r="9" spans="1:28" x14ac:dyDescent="0.3">
      <c r="A9" s="2"/>
      <c r="B9" s="2"/>
      <c r="C9" s="2"/>
      <c r="E9" s="3" t="s">
        <v>5</v>
      </c>
      <c r="F9" s="3">
        <v>18366</v>
      </c>
      <c r="G9" s="3">
        <v>18349</v>
      </c>
      <c r="H9" s="3">
        <v>18320</v>
      </c>
      <c r="I9" s="3">
        <v>18073</v>
      </c>
      <c r="J9" s="3">
        <v>18234</v>
      </c>
      <c r="K9" s="3">
        <v>18183</v>
      </c>
      <c r="L9" s="3">
        <v>18043</v>
      </c>
      <c r="M9" s="3">
        <v>18293</v>
      </c>
      <c r="N9" s="3">
        <v>18207</v>
      </c>
      <c r="O9" s="3">
        <v>18190</v>
      </c>
      <c r="P9" s="3">
        <v>17946</v>
      </c>
      <c r="Q9" s="3">
        <v>17895</v>
      </c>
      <c r="R9" s="3">
        <v>17929</v>
      </c>
      <c r="S9" s="3">
        <v>17641</v>
      </c>
      <c r="T9" s="3">
        <v>17726</v>
      </c>
      <c r="U9" s="3">
        <v>17759</v>
      </c>
      <c r="V9" s="3">
        <v>17531</v>
      </c>
      <c r="W9" s="3">
        <v>17814</v>
      </c>
      <c r="X9" s="3">
        <v>17753</v>
      </c>
      <c r="Y9" s="3">
        <v>17744</v>
      </c>
    </row>
    <row r="10" spans="1:28" x14ac:dyDescent="0.3">
      <c r="A10" s="2"/>
      <c r="B10" s="2"/>
      <c r="C10" s="2"/>
      <c r="E10" s="3" t="s">
        <v>6</v>
      </c>
      <c r="F10" s="3">
        <v>6912</v>
      </c>
      <c r="G10" s="3">
        <v>6924</v>
      </c>
      <c r="H10" s="3">
        <v>6909</v>
      </c>
      <c r="I10" s="3">
        <v>6873</v>
      </c>
      <c r="J10" s="3">
        <v>6807</v>
      </c>
      <c r="K10" s="3">
        <v>7027</v>
      </c>
      <c r="L10" s="3">
        <v>7097</v>
      </c>
      <c r="M10" s="3">
        <v>6803</v>
      </c>
      <c r="N10" s="3">
        <v>6840</v>
      </c>
      <c r="O10" s="3">
        <v>6941</v>
      </c>
      <c r="P10" s="3">
        <v>6839</v>
      </c>
      <c r="Q10" s="3">
        <v>6896</v>
      </c>
      <c r="R10" s="3">
        <v>6817</v>
      </c>
      <c r="S10" s="3">
        <v>6801</v>
      </c>
      <c r="T10" s="3">
        <v>6825</v>
      </c>
      <c r="U10" s="3">
        <v>6832</v>
      </c>
      <c r="V10" s="3">
        <v>6913</v>
      </c>
      <c r="W10" s="3">
        <v>6822</v>
      </c>
      <c r="X10" s="3">
        <v>6843</v>
      </c>
      <c r="Y10" s="3">
        <v>6837</v>
      </c>
    </row>
    <row r="11" spans="1:28" x14ac:dyDescent="0.3">
      <c r="A11" s="2"/>
      <c r="B11" s="2"/>
      <c r="C11" s="2"/>
      <c r="E11" s="3" t="s">
        <v>7</v>
      </c>
      <c r="F11" s="3">
        <v>32160</v>
      </c>
      <c r="G11" s="3">
        <v>32285</v>
      </c>
      <c r="H11" s="3">
        <v>32244</v>
      </c>
      <c r="I11" s="3">
        <v>31911</v>
      </c>
      <c r="J11" s="3">
        <v>31881</v>
      </c>
      <c r="K11" s="3">
        <v>32015</v>
      </c>
      <c r="L11" s="3">
        <v>31872</v>
      </c>
      <c r="M11" s="3">
        <v>32027</v>
      </c>
      <c r="N11" s="3">
        <v>32049</v>
      </c>
      <c r="O11" s="3">
        <v>32013</v>
      </c>
      <c r="P11" s="3">
        <v>32147</v>
      </c>
      <c r="Q11" s="3">
        <v>32295</v>
      </c>
      <c r="R11" s="3">
        <v>32267</v>
      </c>
      <c r="S11" s="3">
        <v>31930</v>
      </c>
      <c r="T11" s="3">
        <v>31897</v>
      </c>
      <c r="U11" s="3">
        <v>32021</v>
      </c>
      <c r="V11" s="3">
        <v>31825</v>
      </c>
      <c r="W11" s="3">
        <v>32003</v>
      </c>
      <c r="X11" s="3">
        <v>32037</v>
      </c>
      <c r="Y11" s="3">
        <v>37979</v>
      </c>
    </row>
    <row r="12" spans="1:28" x14ac:dyDescent="0.3">
      <c r="A12" s="2"/>
      <c r="B12" s="2"/>
      <c r="C12" s="2"/>
      <c r="E12" s="1"/>
    </row>
    <row r="13" spans="1:28" x14ac:dyDescent="0.3">
      <c r="A13" s="2"/>
      <c r="B13" s="2"/>
      <c r="C13" s="2"/>
    </row>
    <row r="14" spans="1:28" x14ac:dyDescent="0.3">
      <c r="A14" s="2"/>
      <c r="B14" s="2"/>
      <c r="C14" s="2" t="s">
        <v>15</v>
      </c>
      <c r="E14" s="6" t="s">
        <v>13</v>
      </c>
      <c r="F14" s="6"/>
      <c r="G14" s="6"/>
      <c r="H14" s="6"/>
    </row>
    <row r="15" spans="1:28" x14ac:dyDescent="0.3">
      <c r="A15" s="2"/>
      <c r="B15" s="2"/>
      <c r="C15" s="2">
        <f>7.2*10^-9</f>
        <v>7.2000000000000008E-9</v>
      </c>
      <c r="E15" s="3" t="s">
        <v>10</v>
      </c>
      <c r="F15" s="3" t="s">
        <v>0</v>
      </c>
      <c r="G15" s="3" t="s">
        <v>8</v>
      </c>
      <c r="H15" s="3" t="s">
        <v>11</v>
      </c>
    </row>
    <row r="16" spans="1:28" x14ac:dyDescent="0.3">
      <c r="A16" s="2"/>
      <c r="B16" s="2"/>
      <c r="E16" s="3" t="s">
        <v>17</v>
      </c>
      <c r="F16" s="4">
        <f>AVERAGE(F5:O5)</f>
        <v>20043.099999999999</v>
      </c>
      <c r="G16" s="4">
        <f>AVERAGE(P5:Y5)</f>
        <v>20043.099999999999</v>
      </c>
      <c r="H16" s="4">
        <f>ABS(F16-G16)</f>
        <v>0</v>
      </c>
    </row>
    <row r="17" spans="1:8" x14ac:dyDescent="0.3">
      <c r="A17" s="2"/>
      <c r="B17" s="2"/>
      <c r="C17" s="2"/>
      <c r="E17" s="3" t="s">
        <v>18</v>
      </c>
      <c r="F17" s="4">
        <f t="shared" ref="F17" si="0">AVERAGE(F6:O6)</f>
        <v>19986.7</v>
      </c>
      <c r="G17" s="4">
        <f t="shared" ref="G17:G18" si="1">AVERAGE(P6:Y6)</f>
        <v>19986.7</v>
      </c>
      <c r="H17" s="4">
        <f t="shared" ref="H17:H18" si="2">ABS(F17-G17)</f>
        <v>0</v>
      </c>
    </row>
    <row r="18" spans="1:8" x14ac:dyDescent="0.3">
      <c r="A18" s="2"/>
      <c r="B18" s="2"/>
      <c r="C18" s="2"/>
      <c r="E18" s="3" t="s">
        <v>3</v>
      </c>
      <c r="F18" s="4">
        <f>AVERAGE(F7:O7)</f>
        <v>19970.2</v>
      </c>
      <c r="G18" s="4">
        <f t="shared" si="1"/>
        <v>19970.2</v>
      </c>
      <c r="H18" s="4">
        <f t="shared" si="2"/>
        <v>0</v>
      </c>
    </row>
    <row r="19" spans="1:8" x14ac:dyDescent="0.3">
      <c r="A19" s="2"/>
      <c r="B19" s="2"/>
      <c r="C19" s="2"/>
      <c r="E19" s="3" t="s">
        <v>6</v>
      </c>
      <c r="F19" s="4">
        <f>AVERAGE(F10:O10)</f>
        <v>6913.3</v>
      </c>
      <c r="G19" s="4">
        <f>AVERAGE(P10:Y10)</f>
        <v>6842.5</v>
      </c>
      <c r="H19" s="4">
        <f>ABS(F19-G19)</f>
        <v>70.800000000000182</v>
      </c>
    </row>
    <row r="20" spans="1:8" x14ac:dyDescent="0.3">
      <c r="A20" s="2"/>
      <c r="B20" s="2"/>
      <c r="C20" s="2"/>
      <c r="E20" s="3" t="s">
        <v>4</v>
      </c>
      <c r="F20" s="4">
        <f>AVERAGE(F8:O8)</f>
        <v>9115.2999999999993</v>
      </c>
      <c r="G20" s="4">
        <f>AVERAGE(P8:Y8)</f>
        <v>9183.1</v>
      </c>
      <c r="H20" s="4">
        <f>ABS(F20-G20)</f>
        <v>67.800000000001091</v>
      </c>
    </row>
    <row r="21" spans="1:8" x14ac:dyDescent="0.3">
      <c r="A21" s="2"/>
      <c r="B21" s="2"/>
      <c r="C21" s="2"/>
      <c r="E21" s="3" t="s">
        <v>5</v>
      </c>
      <c r="F21" s="4">
        <f>AVERAGE(F9:O9)</f>
        <v>18225.8</v>
      </c>
      <c r="G21" s="4">
        <f>AVERAGE(P9:Y9)</f>
        <v>17773.8</v>
      </c>
      <c r="H21" s="4">
        <f>ABS(F21-G21)</f>
        <v>452</v>
      </c>
    </row>
    <row r="22" spans="1:8" x14ac:dyDescent="0.3">
      <c r="A22" s="2"/>
      <c r="B22" s="2"/>
      <c r="C22" s="2"/>
      <c r="E22" s="3" t="s">
        <v>7</v>
      </c>
      <c r="F22" s="4">
        <f>AVERAGE(F11:O11)</f>
        <v>32045.7</v>
      </c>
      <c r="G22" s="4">
        <f>AVERAGE(P11:Y11)</f>
        <v>32640.1</v>
      </c>
      <c r="H22" s="4">
        <f>ABS(F22-G22)</f>
        <v>594.39999999999782</v>
      </c>
    </row>
    <row r="23" spans="1:8" x14ac:dyDescent="0.3">
      <c r="A23" s="2"/>
      <c r="B23" s="2"/>
      <c r="C23" s="2"/>
      <c r="E23" s="3" t="s">
        <v>16</v>
      </c>
      <c r="F23" s="5">
        <f>(F20+F21)*C15</f>
        <v>1.9685592000000002E-4</v>
      </c>
      <c r="G23" s="5">
        <f>(G20+G21)*C15</f>
        <v>1.9408968000000004E-4</v>
      </c>
      <c r="H23" s="5">
        <f>ABS(F23-G23)</f>
        <v>2.7662399999999832E-6</v>
      </c>
    </row>
    <row r="24" spans="1:8" x14ac:dyDescent="0.3">
      <c r="A24" s="2"/>
      <c r="B24" s="2"/>
      <c r="C24" s="2"/>
      <c r="E24" s="3" t="s">
        <v>14</v>
      </c>
      <c r="F24" s="9">
        <f>F23/G23</f>
        <v>1.0142523806520778</v>
      </c>
      <c r="G24" s="9"/>
      <c r="H24" s="9"/>
    </row>
    <row r="25" spans="1:8" x14ac:dyDescent="0.3">
      <c r="A25" s="2"/>
      <c r="B25" s="2"/>
      <c r="C25" s="2"/>
    </row>
    <row r="26" spans="1:8" x14ac:dyDescent="0.3">
      <c r="A26" s="2"/>
      <c r="B26" s="2"/>
      <c r="C26" s="2"/>
    </row>
    <row r="27" spans="1:8" x14ac:dyDescent="0.3">
      <c r="A27" s="2"/>
      <c r="B27" s="2"/>
      <c r="C27" s="2"/>
    </row>
    <row r="28" spans="1:8" x14ac:dyDescent="0.3">
      <c r="A28" s="2"/>
      <c r="B28" s="2"/>
      <c r="C28" s="2"/>
    </row>
    <row r="29" spans="1:8" x14ac:dyDescent="0.3">
      <c r="A29" s="2"/>
      <c r="B29" s="2"/>
      <c r="C29" s="2"/>
    </row>
    <row r="30" spans="1:8" x14ac:dyDescent="0.3">
      <c r="A30" s="2"/>
      <c r="B30" s="2"/>
      <c r="C30" s="2"/>
    </row>
    <row r="31" spans="1:8" x14ac:dyDescent="0.3">
      <c r="A31" s="2"/>
      <c r="B31" s="2"/>
      <c r="C31" s="2"/>
    </row>
    <row r="32" spans="1:8" x14ac:dyDescent="0.3">
      <c r="A32" s="2"/>
      <c r="B32" s="2"/>
      <c r="C32" s="2"/>
    </row>
    <row r="33" spans="1:25" x14ac:dyDescent="0.3">
      <c r="A33" s="2"/>
      <c r="B33" s="2"/>
      <c r="C33" s="2"/>
    </row>
    <row r="34" spans="1:25" x14ac:dyDescent="0.3">
      <c r="A34" s="2"/>
      <c r="B34" s="2"/>
      <c r="C34" s="2"/>
    </row>
    <row r="35" spans="1:25" x14ac:dyDescent="0.3">
      <c r="A35" s="2"/>
      <c r="B35" s="2"/>
      <c r="C35" s="2"/>
    </row>
    <row r="36" spans="1:25" x14ac:dyDescent="0.3">
      <c r="A36" s="2"/>
      <c r="B36" s="2"/>
      <c r="C36" s="2"/>
    </row>
    <row r="37" spans="1:25" x14ac:dyDescent="0.3">
      <c r="A37" s="2"/>
      <c r="B37" s="2"/>
      <c r="C37" s="2"/>
    </row>
    <row r="38" spans="1:25" x14ac:dyDescent="0.3">
      <c r="A38" s="2"/>
      <c r="B38" s="2"/>
      <c r="C38" s="2"/>
    </row>
    <row r="39" spans="1:25" x14ac:dyDescent="0.3">
      <c r="A39" s="2"/>
      <c r="B39" s="2"/>
      <c r="C39" s="2"/>
    </row>
    <row r="40" spans="1:25" x14ac:dyDescent="0.3">
      <c r="A40" s="2"/>
      <c r="B40" s="2"/>
      <c r="C40" s="2"/>
    </row>
    <row r="41" spans="1:25" x14ac:dyDescent="0.3">
      <c r="A41" s="2"/>
      <c r="B41" s="2"/>
      <c r="C41" s="2"/>
    </row>
    <row r="42" spans="1:25" x14ac:dyDescent="0.3">
      <c r="A42" s="2"/>
      <c r="B42" s="2"/>
      <c r="C42" s="2"/>
    </row>
    <row r="43" spans="1:25" x14ac:dyDescent="0.3">
      <c r="A43" s="2"/>
      <c r="B43" s="2"/>
      <c r="C43" s="2"/>
    </row>
    <row r="44" spans="1:25" x14ac:dyDescent="0.3">
      <c r="A44" s="2"/>
      <c r="B44" s="2"/>
      <c r="C44" s="2"/>
    </row>
    <row r="45" spans="1:25" x14ac:dyDescent="0.3">
      <c r="A45" s="2"/>
      <c r="B45" s="2"/>
      <c r="C45" s="2"/>
    </row>
    <row r="46" spans="1:25" x14ac:dyDescent="0.3">
      <c r="A46" s="2"/>
      <c r="B46" s="2"/>
      <c r="C46" s="2"/>
    </row>
    <row r="47" spans="1:25" x14ac:dyDescent="0.3">
      <c r="A47" s="2"/>
      <c r="B47" s="2"/>
      <c r="C47" s="2"/>
    </row>
    <row r="48" spans="1:25" x14ac:dyDescent="0.3">
      <c r="A48" s="2"/>
      <c r="B48" s="2"/>
      <c r="C48" s="2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x14ac:dyDescent="0.3">
      <c r="A49" s="2"/>
      <c r="B49" s="2"/>
      <c r="C49" s="2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x14ac:dyDescent="0.3">
      <c r="A50" s="2"/>
      <c r="B50" s="2"/>
      <c r="C50" s="2"/>
    </row>
    <row r="51" spans="1:25" x14ac:dyDescent="0.3">
      <c r="A51" s="2"/>
      <c r="B51" s="2"/>
      <c r="C51" s="2"/>
    </row>
    <row r="52" spans="1:25" x14ac:dyDescent="0.3">
      <c r="A52" s="2"/>
      <c r="B52" s="2"/>
      <c r="C52" s="2"/>
    </row>
    <row r="53" spans="1:25" x14ac:dyDescent="0.3">
      <c r="A53" s="2"/>
      <c r="B53" s="2"/>
      <c r="C53" s="2"/>
    </row>
    <row r="54" spans="1:25" x14ac:dyDescent="0.3">
      <c r="A54" s="2"/>
      <c r="B54" s="2"/>
      <c r="C54" s="2"/>
    </row>
    <row r="55" spans="1:25" x14ac:dyDescent="0.3">
      <c r="A55" s="2"/>
      <c r="B55" s="2"/>
      <c r="C55" s="2"/>
    </row>
    <row r="56" spans="1:25" x14ac:dyDescent="0.3">
      <c r="A56" s="2"/>
      <c r="B56" s="2"/>
      <c r="C56" s="2"/>
    </row>
    <row r="57" spans="1:25" x14ac:dyDescent="0.3">
      <c r="A57" s="2"/>
      <c r="B57" s="2"/>
      <c r="C57" s="2"/>
    </row>
    <row r="58" spans="1:25" x14ac:dyDescent="0.3">
      <c r="A58" s="2"/>
      <c r="B58" s="2"/>
      <c r="C58" s="2"/>
    </row>
    <row r="59" spans="1:25" x14ac:dyDescent="0.3">
      <c r="A59" s="2"/>
      <c r="B59" s="2"/>
      <c r="C59" s="2"/>
    </row>
    <row r="60" spans="1:25" x14ac:dyDescent="0.3">
      <c r="A60" s="2"/>
      <c r="B60" s="2"/>
      <c r="C60" s="2"/>
    </row>
    <row r="61" spans="1:25" x14ac:dyDescent="0.3">
      <c r="A61" s="2"/>
      <c r="B61" s="2"/>
      <c r="C61" s="2"/>
    </row>
    <row r="62" spans="1:25" x14ac:dyDescent="0.3">
      <c r="A62" s="2"/>
      <c r="B62" s="2"/>
      <c r="C62" s="2"/>
    </row>
    <row r="63" spans="1:25" x14ac:dyDescent="0.3">
      <c r="A63" s="2"/>
      <c r="B63" s="2"/>
      <c r="C63" s="2"/>
    </row>
    <row r="64" spans="1:25" x14ac:dyDescent="0.3">
      <c r="A64" s="2"/>
      <c r="B64" s="2"/>
      <c r="C64" s="2"/>
    </row>
    <row r="65" spans="1:3" x14ac:dyDescent="0.3">
      <c r="A65" s="2"/>
      <c r="B65" s="2"/>
      <c r="C65" s="2"/>
    </row>
    <row r="66" spans="1:3" x14ac:dyDescent="0.3">
      <c r="A66" s="2"/>
      <c r="B66" s="2"/>
      <c r="C66" s="2"/>
    </row>
    <row r="67" spans="1:3" x14ac:dyDescent="0.3">
      <c r="A67" s="2"/>
      <c r="B67" s="2"/>
      <c r="C67" s="2"/>
    </row>
    <row r="68" spans="1:3" x14ac:dyDescent="0.3">
      <c r="A68" s="2"/>
      <c r="B68" s="2"/>
      <c r="C68" s="2"/>
    </row>
    <row r="69" spans="1:3" x14ac:dyDescent="0.3">
      <c r="A69" s="2"/>
      <c r="B69" s="2"/>
      <c r="C69" s="2"/>
    </row>
    <row r="70" spans="1:3" x14ac:dyDescent="0.3">
      <c r="A70" s="2"/>
      <c r="B70" s="2"/>
      <c r="C70" s="2"/>
    </row>
    <row r="71" spans="1:3" x14ac:dyDescent="0.3">
      <c r="A71" s="2"/>
      <c r="B71" s="2"/>
      <c r="C71" s="2"/>
    </row>
    <row r="72" spans="1:3" x14ac:dyDescent="0.3">
      <c r="A72" s="2"/>
      <c r="B72" s="2"/>
      <c r="C72" s="2"/>
    </row>
    <row r="73" spans="1:3" x14ac:dyDescent="0.3">
      <c r="A73" s="2"/>
      <c r="B73" s="2"/>
      <c r="C73" s="2"/>
    </row>
    <row r="74" spans="1:3" x14ac:dyDescent="0.3">
      <c r="A74" s="2"/>
      <c r="B74" s="2"/>
      <c r="C74" s="2"/>
    </row>
    <row r="75" spans="1:3" x14ac:dyDescent="0.3">
      <c r="A75" s="2"/>
      <c r="B75" s="2"/>
      <c r="C75" s="2"/>
    </row>
    <row r="76" spans="1:3" x14ac:dyDescent="0.3">
      <c r="A76" s="2"/>
      <c r="B76" s="2"/>
      <c r="C76" s="2"/>
    </row>
    <row r="77" spans="1:3" x14ac:dyDescent="0.3">
      <c r="A77" s="2"/>
      <c r="B77" s="2"/>
      <c r="C77" s="2"/>
    </row>
    <row r="78" spans="1:3" x14ac:dyDescent="0.3">
      <c r="A78" s="2"/>
      <c r="B78" s="2"/>
      <c r="C78" s="2"/>
    </row>
    <row r="79" spans="1:3" x14ac:dyDescent="0.3">
      <c r="A79" s="2"/>
      <c r="B79" s="2"/>
      <c r="C79" s="2"/>
    </row>
    <row r="80" spans="1:3" x14ac:dyDescent="0.3">
      <c r="A80" s="2"/>
      <c r="B80" s="2"/>
      <c r="C80" s="2"/>
    </row>
    <row r="81" spans="1:3" x14ac:dyDescent="0.3">
      <c r="A81" s="2"/>
      <c r="B81" s="2"/>
      <c r="C81" s="2"/>
    </row>
    <row r="82" spans="1:3" x14ac:dyDescent="0.3">
      <c r="A82" s="2"/>
      <c r="B82" s="2"/>
      <c r="C82" s="2"/>
    </row>
    <row r="83" spans="1:3" x14ac:dyDescent="0.3">
      <c r="A83" s="2"/>
      <c r="B83" s="2"/>
      <c r="C83" s="2"/>
    </row>
    <row r="84" spans="1:3" x14ac:dyDescent="0.3">
      <c r="A84" s="2"/>
      <c r="B84" s="2"/>
      <c r="C84" s="2"/>
    </row>
    <row r="85" spans="1:3" x14ac:dyDescent="0.3">
      <c r="A85" s="2"/>
      <c r="B85" s="2"/>
      <c r="C85" s="2"/>
    </row>
    <row r="86" spans="1:3" x14ac:dyDescent="0.3">
      <c r="A86" s="2"/>
      <c r="B86" s="2"/>
      <c r="C86" s="2"/>
    </row>
    <row r="87" spans="1:3" x14ac:dyDescent="0.3">
      <c r="A87" s="2"/>
      <c r="B87" s="2"/>
      <c r="C87" s="2"/>
    </row>
    <row r="88" spans="1:3" x14ac:dyDescent="0.3">
      <c r="A88" s="2"/>
      <c r="B88" s="2"/>
      <c r="C88" s="2"/>
    </row>
    <row r="89" spans="1:3" x14ac:dyDescent="0.3">
      <c r="A89" s="2"/>
      <c r="B89" s="2"/>
      <c r="C89" s="2"/>
    </row>
    <row r="90" spans="1:3" x14ac:dyDescent="0.3">
      <c r="A90" s="2"/>
      <c r="B90" s="2"/>
      <c r="C90" s="2"/>
    </row>
    <row r="91" spans="1:3" x14ac:dyDescent="0.3">
      <c r="A91" s="2"/>
      <c r="B91" s="2"/>
      <c r="C91" s="2"/>
    </row>
    <row r="92" spans="1:3" x14ac:dyDescent="0.3">
      <c r="A92" s="2"/>
      <c r="B92" s="2"/>
      <c r="C92" s="2"/>
    </row>
    <row r="93" spans="1:3" x14ac:dyDescent="0.3">
      <c r="A93" s="2"/>
      <c r="B93" s="2"/>
      <c r="C93" s="2"/>
    </row>
    <row r="94" spans="1:3" x14ac:dyDescent="0.3">
      <c r="A94" s="2"/>
      <c r="B94" s="2"/>
      <c r="C94" s="2"/>
    </row>
    <row r="95" spans="1:3" x14ac:dyDescent="0.3">
      <c r="A95" s="2"/>
      <c r="B95" s="2"/>
      <c r="C95" s="2"/>
    </row>
    <row r="96" spans="1:3" x14ac:dyDescent="0.3">
      <c r="A96" s="2"/>
      <c r="B96" s="2"/>
      <c r="C96" s="2"/>
    </row>
    <row r="97" spans="1:3" x14ac:dyDescent="0.3">
      <c r="A97" s="2"/>
      <c r="B97" s="2"/>
      <c r="C97" s="2"/>
    </row>
    <row r="98" spans="1:3" x14ac:dyDescent="0.3">
      <c r="A98" s="2"/>
      <c r="B98" s="2"/>
      <c r="C98" s="2"/>
    </row>
    <row r="99" spans="1:3" x14ac:dyDescent="0.3">
      <c r="A99" s="2"/>
      <c r="B99" s="2"/>
      <c r="C99" s="2"/>
    </row>
    <row r="100" spans="1:3" x14ac:dyDescent="0.3">
      <c r="A100" s="2"/>
      <c r="B100" s="2"/>
      <c r="C100" s="2"/>
    </row>
    <row r="101" spans="1:3" x14ac:dyDescent="0.3">
      <c r="A101" s="2"/>
      <c r="B101" s="2"/>
      <c r="C101" s="2"/>
    </row>
    <row r="102" spans="1:3" x14ac:dyDescent="0.3">
      <c r="A102" s="2"/>
      <c r="B102" s="2"/>
      <c r="C102" s="2"/>
    </row>
  </sheetData>
  <mergeCells count="7">
    <mergeCell ref="E14:H14"/>
    <mergeCell ref="F24:H24"/>
    <mergeCell ref="AA2:AB2"/>
    <mergeCell ref="F3:O3"/>
    <mergeCell ref="P3:Y3"/>
    <mergeCell ref="F2:Y2"/>
    <mergeCell ref="E2:E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Campos</dc:creator>
  <cp:lastModifiedBy>Alejandro Campos</cp:lastModifiedBy>
  <dcterms:created xsi:type="dcterms:W3CDTF">2023-10-04T23:47:38Z</dcterms:created>
  <dcterms:modified xsi:type="dcterms:W3CDTF">2023-10-07T07:53:14Z</dcterms:modified>
</cp:coreProperties>
</file>