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f9fa8b80dd11f7/CS474/Project1/"/>
    </mc:Choice>
  </mc:AlternateContent>
  <xr:revisionPtr revIDLastSave="0" documentId="8_{5246740C-1C46-473B-A451-59D199C1F7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MIS Metadata" sheetId="1" r:id="rId1"/>
    <sheet name="PMIS-Oracle Metadata" sheetId="2" r:id="rId2"/>
    <sheet name="Distress_Collection_Meta" sheetId="4" r:id="rId3"/>
    <sheet name="dTIMS_Metadata" sheetId="5" r:id="rId4"/>
    <sheet name="Script" sheetId="3" r:id="rId5"/>
  </sheets>
  <definedNames>
    <definedName name="_xlnm._FilterDatabase" localSheetId="2" hidden="1">Distress_Collection_Meta!$A$1:$G$207</definedName>
    <definedName name="_xlnm._FilterDatabase" localSheetId="1" hidden="1">'PMIS-Oracle Metadata'!$A$1:$I$321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G69" i="1" l="1"/>
  <c r="G70" i="1"/>
  <c r="F69" i="1"/>
  <c r="E69" i="1"/>
  <c r="E70" i="1"/>
  <c r="C69" i="1"/>
  <c r="C70" i="1"/>
  <c r="F45" i="1" l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11" i="1"/>
  <c r="F112" i="1"/>
  <c r="F113" i="1"/>
  <c r="F114" i="1"/>
  <c r="F11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0" i="1"/>
  <c r="F77" i="1"/>
  <c r="F78" i="1"/>
  <c r="F76" i="1"/>
  <c r="F71" i="1"/>
  <c r="F72" i="1"/>
  <c r="F73" i="1"/>
  <c r="F74" i="1"/>
  <c r="F4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5" i="1"/>
  <c r="F4" i="1"/>
  <c r="G4" i="1" l="1"/>
  <c r="E77" i="1" l="1"/>
  <c r="G81" i="1" l="1"/>
  <c r="E81" i="1"/>
  <c r="G104" i="1"/>
  <c r="G20" i="1"/>
  <c r="E20" i="1"/>
  <c r="C20" i="1"/>
  <c r="G5" i="1" l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2" i="1"/>
  <c r="G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C111" i="1"/>
  <c r="C112" i="1"/>
  <c r="C113" i="1"/>
  <c r="C110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80" i="1"/>
  <c r="C77" i="1"/>
  <c r="C78" i="1"/>
  <c r="C76" i="1"/>
  <c r="C71" i="1"/>
  <c r="C72" i="1"/>
  <c r="C73" i="1"/>
  <c r="C7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4" i="1"/>
  <c r="G58" i="1"/>
  <c r="E58" i="1"/>
  <c r="E59" i="1"/>
  <c r="G59" i="1"/>
  <c r="G97" i="1"/>
  <c r="E97" i="1"/>
  <c r="G66" i="1"/>
  <c r="E66" i="1"/>
  <c r="E61" i="1"/>
  <c r="G61" i="1"/>
  <c r="E62" i="1"/>
  <c r="G62" i="1"/>
  <c r="G72" i="1" l="1"/>
  <c r="E72" i="1"/>
  <c r="G73" i="1" l="1"/>
  <c r="E73" i="1"/>
  <c r="G111" i="1" l="1"/>
  <c r="E26" i="1"/>
  <c r="G110" i="1" l="1"/>
  <c r="G112" i="1"/>
  <c r="G113" i="1"/>
  <c r="E110" i="1"/>
  <c r="E111" i="1"/>
  <c r="E112" i="1"/>
  <c r="E113" i="1"/>
  <c r="E114" i="1"/>
  <c r="E82" i="1"/>
  <c r="G82" i="1"/>
  <c r="E83" i="1"/>
  <c r="G83" i="1"/>
  <c r="E84" i="1"/>
  <c r="G84" i="1"/>
  <c r="E85" i="1"/>
  <c r="G85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E105" i="1"/>
  <c r="G105" i="1"/>
  <c r="E106" i="1"/>
  <c r="G106" i="1"/>
  <c r="E107" i="1"/>
  <c r="G107" i="1"/>
  <c r="E108" i="1"/>
  <c r="G108" i="1"/>
  <c r="G77" i="1"/>
  <c r="E78" i="1"/>
  <c r="G78" i="1"/>
  <c r="E71" i="1"/>
  <c r="G71" i="1"/>
  <c r="E74" i="1"/>
  <c r="G7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0" i="1"/>
  <c r="G63" i="1"/>
  <c r="G64" i="1"/>
  <c r="G65" i="1"/>
  <c r="G67" i="1"/>
  <c r="G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0" i="1"/>
  <c r="E63" i="1"/>
  <c r="E64" i="1"/>
  <c r="E65" i="1"/>
  <c r="E67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G80" i="1" l="1"/>
  <c r="G76" i="1" l="1"/>
  <c r="E76" i="1"/>
  <c r="E44" i="1"/>
  <c r="G25" i="1"/>
  <c r="E25" i="1"/>
  <c r="E80" i="1"/>
  <c r="E4" i="1"/>
</calcChain>
</file>

<file path=xl/sharedStrings.xml><?xml version="1.0" encoding="utf-8"?>
<sst xmlns="http://schemas.openxmlformats.org/spreadsheetml/2006/main" count="3908" uniqueCount="1926">
  <si>
    <t>Section Control Info</t>
  </si>
  <si>
    <t>Condition Data</t>
  </si>
  <si>
    <t>Distress Data</t>
  </si>
  <si>
    <t>Structural Data</t>
  </si>
  <si>
    <t>Traffic Data</t>
  </si>
  <si>
    <t>ORIGKEY</t>
  </si>
  <si>
    <t>PMISYR</t>
  </si>
  <si>
    <t>SYSTEM</t>
  </si>
  <si>
    <t>ROUTE</t>
  </si>
  <si>
    <t>DIR</t>
  </si>
  <si>
    <t>BPOST</t>
  </si>
  <si>
    <t>EPOST</t>
  </si>
  <si>
    <t>PAVTYP</t>
  </si>
  <si>
    <t>COUNTY</t>
  </si>
  <si>
    <t>DISTRICT</t>
  </si>
  <si>
    <t>PCLASS</t>
  </si>
  <si>
    <t>FCLASS</t>
  </si>
  <si>
    <t>DESCRIPT</t>
  </si>
  <si>
    <t>CONYR</t>
  </si>
  <si>
    <t>RESYR</t>
  </si>
  <si>
    <t>NHS</t>
  </si>
  <si>
    <t>CITY</t>
  </si>
  <si>
    <t>URBAN</t>
  </si>
  <si>
    <t>PCI_2</t>
  </si>
  <si>
    <t>RUT_INDX</t>
  </si>
  <si>
    <t>IRI_INDX</t>
  </si>
  <si>
    <t>FAULT_INDX</t>
  </si>
  <si>
    <t>CRACK_INDX</t>
  </si>
  <si>
    <t>IRI</t>
  </si>
  <si>
    <t>IRIDAT</t>
  </si>
  <si>
    <t>FRICT</t>
  </si>
  <si>
    <t>FRIDAT</t>
  </si>
  <si>
    <t>FAULT</t>
  </si>
  <si>
    <t>FLTPCT</t>
  </si>
  <si>
    <t>RUT</t>
  </si>
  <si>
    <t>T_INDX</t>
  </si>
  <si>
    <t>LLW_INDX</t>
  </si>
  <si>
    <t>L_INDX</t>
  </si>
  <si>
    <t>LW_INDX</t>
  </si>
  <si>
    <t>A_INDX</t>
  </si>
  <si>
    <t>ACRACKH</t>
  </si>
  <si>
    <t>ACRACKM</t>
  </si>
  <si>
    <t>ACRACKL</t>
  </si>
  <si>
    <t>ACRACK</t>
  </si>
  <si>
    <t>TCRACKH</t>
  </si>
  <si>
    <t>TCRACKM</t>
  </si>
  <si>
    <t>TCRACKL</t>
  </si>
  <si>
    <t>LCRACKH</t>
  </si>
  <si>
    <t>LCRACKM</t>
  </si>
  <si>
    <t>LCRACKL</t>
  </si>
  <si>
    <t>LCRACK</t>
  </si>
  <si>
    <t>LCRACKWH</t>
  </si>
  <si>
    <t>LCRACKWM</t>
  </si>
  <si>
    <t>LCRACKWL</t>
  </si>
  <si>
    <t>LWCRACK</t>
  </si>
  <si>
    <t>JTSPALLH</t>
  </si>
  <si>
    <t>JTSPALLM</t>
  </si>
  <si>
    <t>PATCHAB</t>
  </si>
  <si>
    <t>PATCHAG</t>
  </si>
  <si>
    <t>PATCHES</t>
  </si>
  <si>
    <t>STRUC80</t>
  </si>
  <si>
    <t>AVEK</t>
  </si>
  <si>
    <t>TRYR</t>
  </si>
  <si>
    <t>ADT</t>
  </si>
  <si>
    <t>TRUCKS</t>
  </si>
  <si>
    <t>KIPSANN</t>
  </si>
  <si>
    <t>KIPSRES</t>
  </si>
  <si>
    <t>KIPSCON</t>
  </si>
  <si>
    <t>CONRTE1</t>
  </si>
  <si>
    <t>CONRTE2</t>
  </si>
  <si>
    <t>SPECIAL</t>
  </si>
  <si>
    <t>AREA</t>
  </si>
  <si>
    <t>TESTED</t>
  </si>
  <si>
    <t>SPEED</t>
  </si>
  <si>
    <t>COMPLEX</t>
  </si>
  <si>
    <t>PAVTHICK</t>
  </si>
  <si>
    <t>TPCCDEPTH</t>
  </si>
  <si>
    <t>TACCDEPTH</t>
  </si>
  <si>
    <t>AGGCLDUR</t>
  </si>
  <si>
    <t>SUBDRAIN</t>
  </si>
  <si>
    <t>SUBDPCT</t>
  </si>
  <si>
    <t>SUBDMULT</t>
  </si>
  <si>
    <t>WIDTH</t>
  </si>
  <si>
    <t>WDRIVELN</t>
  </si>
  <si>
    <t>RCURB</t>
  </si>
  <si>
    <t>LCURB</t>
  </si>
  <si>
    <t>MEDIAN</t>
  </si>
  <si>
    <t>LANES</t>
  </si>
  <si>
    <t>2000 - current</t>
  </si>
  <si>
    <t>R</t>
  </si>
  <si>
    <t>square foot / mile</t>
  </si>
  <si>
    <t>2001 - current</t>
  </si>
  <si>
    <t>Average Daily Traffic</t>
  </si>
  <si>
    <t>1992 - current</t>
  </si>
  <si>
    <t>count / day</t>
  </si>
  <si>
    <t>AGEASPH</t>
  </si>
  <si>
    <t>Age of Asphalt Rating</t>
  </si>
  <si>
    <t>1993 - current</t>
  </si>
  <si>
    <t>C</t>
  </si>
  <si>
    <t>count</t>
  </si>
  <si>
    <t>AGGCLAS1</t>
  </si>
  <si>
    <t>Aggregate Class #1</t>
  </si>
  <si>
    <t>??</t>
  </si>
  <si>
    <t>AGGCLAS2</t>
  </si>
  <si>
    <t>Aggregate Class #2</t>
  </si>
  <si>
    <t>AGGCLAS3</t>
  </si>
  <si>
    <t>Aggregate Class #3</t>
  </si>
  <si>
    <t>AGGCLAS4</t>
  </si>
  <si>
    <t>Aggregate Class #4</t>
  </si>
  <si>
    <t>AGGCLAS5</t>
  </si>
  <si>
    <t>Aggregate Class #5</t>
  </si>
  <si>
    <t>AGGCLAS6</t>
  </si>
  <si>
    <t>Aggregate Class #6</t>
  </si>
  <si>
    <t>AGGCLAS7</t>
  </si>
  <si>
    <t>Aggregate Class #7</t>
  </si>
  <si>
    <t>AGGCLAS8</t>
  </si>
  <si>
    <t>Aggregate Class #8</t>
  </si>
  <si>
    <t>AGGRATE</t>
  </si>
  <si>
    <t>AGGSRC1</t>
  </si>
  <si>
    <t>Aggregate Source #1</t>
  </si>
  <si>
    <t>AGGSRC2</t>
  </si>
  <si>
    <t>Aggregate Source #2</t>
  </si>
  <si>
    <t>AGGSRC3</t>
  </si>
  <si>
    <t>Aggregate Source #3</t>
  </si>
  <si>
    <t>AGGSRC4</t>
  </si>
  <si>
    <t>Aggregate Source #4</t>
  </si>
  <si>
    <t>AGGSRC5</t>
  </si>
  <si>
    <t>Aggregate Source #5</t>
  </si>
  <si>
    <t>AGGSRC6</t>
  </si>
  <si>
    <t>Aggregate Source #6</t>
  </si>
  <si>
    <t>AGGSRC7</t>
  </si>
  <si>
    <t>Aggregate Source #7</t>
  </si>
  <si>
    <t>AGGSRC8</t>
  </si>
  <si>
    <t>Aggregate Source #8</t>
  </si>
  <si>
    <t>AGGTYP1</t>
  </si>
  <si>
    <t>Aggregate Type #1</t>
  </si>
  <si>
    <t>AGGTYP2</t>
  </si>
  <si>
    <t>Aggregate Type #2</t>
  </si>
  <si>
    <t>AGGTYP3</t>
  </si>
  <si>
    <t>Aggregate Type #3</t>
  </si>
  <si>
    <t>AGGTYP4</t>
  </si>
  <si>
    <t>Aggregate Type #4</t>
  </si>
  <si>
    <t>AGGTYP5</t>
  </si>
  <si>
    <t>Aggregate Type #5</t>
  </si>
  <si>
    <t>AGGTYP6</t>
  </si>
  <si>
    <t>Aggregate Type #6</t>
  </si>
  <si>
    <t>AGGTYP7</t>
  </si>
  <si>
    <t>Aggregate Type #7</t>
  </si>
  <si>
    <t>AGGTYP8</t>
  </si>
  <si>
    <t>Aggregate Type #8</t>
  </si>
  <si>
    <t>AGGVSAGE</t>
  </si>
  <si>
    <t>aggregate vs. age</t>
  </si>
  <si>
    <t>Y</t>
  </si>
  <si>
    <t>1993 - ?</t>
  </si>
  <si>
    <t>ALLIGT</t>
  </si>
  <si>
    <t>Alligator cracking</t>
  </si>
  <si>
    <t>1996 - 1999</t>
  </si>
  <si>
    <t>ALTOBS</t>
  </si>
  <si>
    <t>1996 - current</t>
  </si>
  <si>
    <t>Average "K" Rating</t>
  </si>
  <si>
    <t>PSI / inch</t>
  </si>
  <si>
    <t>BASTHK1</t>
  </si>
  <si>
    <t>Base Thickness #1</t>
  </si>
  <si>
    <t>inch</t>
  </si>
  <si>
    <t>BASTHK2</t>
  </si>
  <si>
    <t>Base Thickness #2</t>
  </si>
  <si>
    <t>BASTHK3</t>
  </si>
  <si>
    <t>Base Thickness #3</t>
  </si>
  <si>
    <t>BASTHK4</t>
  </si>
  <si>
    <t>Base Thickness #4</t>
  </si>
  <si>
    <t>BASTHK5</t>
  </si>
  <si>
    <t>Base Thickness #5</t>
  </si>
  <si>
    <t>BASTHK6</t>
  </si>
  <si>
    <t>Base Thickness #6</t>
  </si>
  <si>
    <t>BASTHK7</t>
  </si>
  <si>
    <t>Base Thickness #7</t>
  </si>
  <si>
    <t>BASTHK8</t>
  </si>
  <si>
    <t>Base Thickness #8</t>
  </si>
  <si>
    <t>BASTYP1</t>
  </si>
  <si>
    <t>Base Type #1</t>
  </si>
  <si>
    <t>BASTYP2</t>
  </si>
  <si>
    <t>Base Type #2</t>
  </si>
  <si>
    <t>BASTYP3</t>
  </si>
  <si>
    <t>Base Type #3</t>
  </si>
  <si>
    <t>BASTYP4</t>
  </si>
  <si>
    <t>Base Type #4</t>
  </si>
  <si>
    <t>BASTYP5</t>
  </si>
  <si>
    <t>Base Type #5</t>
  </si>
  <si>
    <t>BASTYP6</t>
  </si>
  <si>
    <t>Base Type #6</t>
  </si>
  <si>
    <t>BASTYP7</t>
  </si>
  <si>
    <t>Base Type #7</t>
  </si>
  <si>
    <t>BASTYP8</t>
  </si>
  <si>
    <t>Base Type #8</t>
  </si>
  <si>
    <t>BLAT</t>
  </si>
  <si>
    <t>Beginning Latitude</t>
  </si>
  <si>
    <t>D</t>
  </si>
  <si>
    <t>1992 - 2004</t>
  </si>
  <si>
    <t>BLNG</t>
  </si>
  <si>
    <t>Beginning Longitude</t>
  </si>
  <si>
    <t>BPOST_OS</t>
  </si>
  <si>
    <t>Begin Milepost Offset</t>
  </si>
  <si>
    <t>BPOST_TAG</t>
  </si>
  <si>
    <t>Begin Milepost Tag</t>
  </si>
  <si>
    <t>BRPOINTB</t>
  </si>
  <si>
    <t>Base Records Beg. Kmpoint</t>
  </si>
  <si>
    <t>0.00 to 99.99</t>
  </si>
  <si>
    <t>BRPOINTE</t>
  </si>
  <si>
    <t>Base Records End. Kmpoint</t>
  </si>
  <si>
    <t>BRROUTE</t>
  </si>
  <si>
    <t>Base Records Route</t>
  </si>
  <si>
    <t>1 to 998</t>
  </si>
  <si>
    <t>BSEQ</t>
  </si>
  <si>
    <t>Base Records Beginning Sequence</t>
  </si>
  <si>
    <t>0001 - 9999</t>
  </si>
  <si>
    <t>BV_FRAME</t>
  </si>
  <si>
    <t>Beginning Videolog Frame</t>
  </si>
  <si>
    <t>BXCOOR</t>
  </si>
  <si>
    <t>Beginning X-Coordinate</t>
  </si>
  <si>
    <t>BYCOOR</t>
  </si>
  <si>
    <t>Beginning Y-Coordinate</t>
  </si>
  <si>
    <t>CAPDAT</t>
  </si>
  <si>
    <t>1900 to 9999</t>
  </si>
  <si>
    <t>year</t>
  </si>
  <si>
    <t>CONCEPT</t>
  </si>
  <si>
    <t>Maintenance Concept Number</t>
  </si>
  <si>
    <t>1995 - 1998</t>
  </si>
  <si>
    <t>1 to 99</t>
  </si>
  <si>
    <t>COVERAGE</t>
  </si>
  <si>
    <t>Portion of section covered by Condition Data (%)</t>
  </si>
  <si>
    <t>2002 - current</t>
  </si>
  <si>
    <t>CRACK</t>
  </si>
  <si>
    <t>Cracking</t>
  </si>
  <si>
    <t>1992 - 1999</t>
  </si>
  <si>
    <t>I</t>
  </si>
  <si>
    <t>DCRACK</t>
  </si>
  <si>
    <t>D-Cracking</t>
  </si>
  <si>
    <t>DCRACKH</t>
  </si>
  <si>
    <t>Joints w/High Severity DCRACK / mi</t>
  </si>
  <si>
    <t>count / mile</t>
  </si>
  <si>
    <t>DCRACKM</t>
  </si>
  <si>
    <t>Joints w/moderate Severity DCRACK / mi</t>
  </si>
  <si>
    <t>1998 - current</t>
  </si>
  <si>
    <t>Direction</t>
  </si>
  <si>
    <t>direction</t>
  </si>
  <si>
    <t>DISTNO</t>
  </si>
  <si>
    <t>1992 - 1994</t>
  </si>
  <si>
    <t>DOF</t>
  </si>
  <si>
    <t>1992 - 2002</t>
  </si>
  <si>
    <t>ELAT</t>
  </si>
  <si>
    <t>Ending    Latitude</t>
  </si>
  <si>
    <t>ELNG</t>
  </si>
  <si>
    <t>Ending    Longitude</t>
  </si>
  <si>
    <t>EPOST_OS</t>
  </si>
  <si>
    <t>EPOST_TAG</t>
  </si>
  <si>
    <t>Ending Milepost Tag</t>
  </si>
  <si>
    <t>ESEQ</t>
  </si>
  <si>
    <t>Base Records Ending Sequence</t>
  </si>
  <si>
    <t>EV_FRAME</t>
  </si>
  <si>
    <t>Ending Videolog Frame</t>
  </si>
  <si>
    <t>EXCOOR</t>
  </si>
  <si>
    <t>Ending    X-Coordinate</t>
  </si>
  <si>
    <t>EYCOOR</t>
  </si>
  <si>
    <t>Ending    Y-Coordinate</t>
  </si>
  <si>
    <t>Federal Functional Class</t>
  </si>
  <si>
    <t>1 to 7</t>
  </si>
  <si>
    <t>1995 - current</t>
  </si>
  <si>
    <t>Percent of Section faulted</t>
  </si>
  <si>
    <t>Friction Test Year</t>
  </si>
  <si>
    <t>GARAGE</t>
  </si>
  <si>
    <t>GEOLEN</t>
  </si>
  <si>
    <t>Traveled Way Segment Length in meters generated from geometry length</t>
  </si>
  <si>
    <t>0.000 to 999.999</t>
  </si>
  <si>
    <t>2005 - 2011</t>
  </si>
  <si>
    <t>HCRACK</t>
  </si>
  <si>
    <t>Half-Cracking</t>
  </si>
  <si>
    <t>0 to 500</t>
  </si>
  <si>
    <t>HEADING</t>
  </si>
  <si>
    <t>Compass heading</t>
  </si>
  <si>
    <t>inch / mile</t>
  </si>
  <si>
    <t>IRI Test Year</t>
  </si>
  <si>
    <t>ISHLDTHK</t>
  </si>
  <si>
    <t>Inside Shoulder Thickness</t>
  </si>
  <si>
    <t>ISHLDTIE</t>
  </si>
  <si>
    <t>ISHLDTYP</t>
  </si>
  <si>
    <t>Inside Shoulder Type</t>
  </si>
  <si>
    <t>ISHLDWID</t>
  </si>
  <si>
    <t>Inside Shoulder Width</t>
  </si>
  <si>
    <t>Joints w/High Severity Spalling  / mi</t>
  </si>
  <si>
    <t>Joints w/Moderate Severity Spalling  / mi</t>
  </si>
  <si>
    <t>Annual 18 KIPS (ESALS)</t>
  </si>
  <si>
    <t>esals</t>
  </si>
  <si>
    <t>Accum. Const/Reconst 18 KIPS</t>
  </si>
  <si>
    <t>kips</t>
  </si>
  <si>
    <t>Accum KIPS Since Resurfacing</t>
  </si>
  <si>
    <t>Number of Lanes</t>
  </si>
  <si>
    <t>LAYR1</t>
  </si>
  <si>
    <t>Layer Year #1</t>
  </si>
  <si>
    <t>LAYR2</t>
  </si>
  <si>
    <t>Layer Year #2</t>
  </si>
  <si>
    <t>LAYR3</t>
  </si>
  <si>
    <t>Layer Year #3</t>
  </si>
  <si>
    <t>LAYR4</t>
  </si>
  <si>
    <t>Layer Year #4</t>
  </si>
  <si>
    <t>LAYR5</t>
  </si>
  <si>
    <t>Layer Year #5</t>
  </si>
  <si>
    <t>LAYR6</t>
  </si>
  <si>
    <t>Layer Year #6</t>
  </si>
  <si>
    <t>LAYR7</t>
  </si>
  <si>
    <t>Layer Year #7</t>
  </si>
  <si>
    <t>LAYR8</t>
  </si>
  <si>
    <t>Layer Year #8</t>
  </si>
  <si>
    <t>High Severity Longitudinal Cracks (ft/mi)</t>
  </si>
  <si>
    <t>foot / mile</t>
  </si>
  <si>
    <t>Low Severity Longitudinal Cracks (ft/mi)</t>
  </si>
  <si>
    <t>Moderate Severity Longitudinal Cracks (ft/mi)</t>
  </si>
  <si>
    <t>High Severity LongCracks - wheelpath (ft/mi)</t>
  </si>
  <si>
    <t>Low Severity LongCracks - wheelpath (ft/mi)</t>
  </si>
  <si>
    <t>Moderate Severity LongCracks - wheelpath (ft/mi)</t>
  </si>
  <si>
    <t>LIFEUSED</t>
  </si>
  <si>
    <t>Percent Life Used</t>
  </si>
  <si>
    <t>LONGWPT</t>
  </si>
  <si>
    <t>MAPID</t>
  </si>
  <si>
    <t>Map Id</t>
  </si>
  <si>
    <t>MDIST</t>
  </si>
  <si>
    <t>MLEVEL</t>
  </si>
  <si>
    <t>A to D</t>
  </si>
  <si>
    <t>MSLINK</t>
  </si>
  <si>
    <t>Map link</t>
  </si>
  <si>
    <t>1994 - current</t>
  </si>
  <si>
    <t>OSHLDTHK</t>
  </si>
  <si>
    <t>Outside Shoulder Thickness</t>
  </si>
  <si>
    <t>OSHLDTIE</t>
  </si>
  <si>
    <t>OSHLDTYP</t>
  </si>
  <si>
    <t>Outside Shoulder Type</t>
  </si>
  <si>
    <t>OSHLDWID</t>
  </si>
  <si>
    <t>Outside Shoulder Width</t>
  </si>
  <si>
    <t>PATCH</t>
  </si>
  <si>
    <t>Patching</t>
  </si>
  <si>
    <t>Moderate Severity Patch-Bad Condition (ft^2/mi)</t>
  </si>
  <si>
    <t>Moderate Severity Patch-Good Condition (ft^2/mi)</t>
  </si>
  <si>
    <t>Number of patches / mi</t>
  </si>
  <si>
    <t>PATCHT</t>
  </si>
  <si>
    <t>Pavement Type</t>
  </si>
  <si>
    <t>PCI</t>
  </si>
  <si>
    <t>Pavement Condition Index</t>
  </si>
  <si>
    <t>0 to 100</t>
  </si>
  <si>
    <t>PCIDEF</t>
  </si>
  <si>
    <t>Planning Classification</t>
  </si>
  <si>
    <t>1 to 5</t>
  </si>
  <si>
    <t>PCR</t>
  </si>
  <si>
    <t>Pavement Condition Rating</t>
  </si>
  <si>
    <t>1992 - 1993</t>
  </si>
  <si>
    <t>PCRDEF</t>
  </si>
  <si>
    <t>Y or N</t>
  </si>
  <si>
    <t>1993 - ??</t>
  </si>
  <si>
    <t>PIN</t>
  </si>
  <si>
    <t>Project Improvement Number</t>
  </si>
  <si>
    <t>PLEVEL</t>
  </si>
  <si>
    <t>Old Planning Level</t>
  </si>
  <si>
    <t>1981 to 9999</t>
  </si>
  <si>
    <t>?? - current</t>
  </si>
  <si>
    <t>PMIS_ID</t>
  </si>
  <si>
    <t>Primary Key</t>
  </si>
  <si>
    <t>PRED18K</t>
  </si>
  <si>
    <t>Predicted 18K</t>
  </si>
  <si>
    <t>PROGCOM</t>
  </si>
  <si>
    <t>Program Year Comments</t>
  </si>
  <si>
    <t>PROGRAM</t>
  </si>
  <si>
    <t>Fiscal Year Programmed</t>
  </si>
  <si>
    <t>PROJECT1</t>
  </si>
  <si>
    <t>Project Number #1</t>
  </si>
  <si>
    <t>PROJECT2</t>
  </si>
  <si>
    <t>Project Number #2</t>
  </si>
  <si>
    <t>PROJECT3</t>
  </si>
  <si>
    <t>Project Number #3</t>
  </si>
  <si>
    <t>PROJECT4</t>
  </si>
  <si>
    <t>Project Number #4</t>
  </si>
  <si>
    <t>PROJECT5</t>
  </si>
  <si>
    <t>Project Number #5</t>
  </si>
  <si>
    <t>PROJECT6</t>
  </si>
  <si>
    <t>Project Number #6</t>
  </si>
  <si>
    <t>PROJECT7</t>
  </si>
  <si>
    <t>Project Number #7</t>
  </si>
  <si>
    <t>PROJECT8</t>
  </si>
  <si>
    <t>Project Number #8</t>
  </si>
  <si>
    <t>PROJTYP1</t>
  </si>
  <si>
    <t>Project Type #1</t>
  </si>
  <si>
    <t>PROJTYP2</t>
  </si>
  <si>
    <t>Project Type #2</t>
  </si>
  <si>
    <t>PROJTYP3</t>
  </si>
  <si>
    <t>Project Type #3</t>
  </si>
  <si>
    <t>PROJTYP4</t>
  </si>
  <si>
    <t>Project Type #4</t>
  </si>
  <si>
    <t>PROJTYP5</t>
  </si>
  <si>
    <t>Project Type #5</t>
  </si>
  <si>
    <t>PROJTYP6</t>
  </si>
  <si>
    <t>Project Type #6</t>
  </si>
  <si>
    <t>PROJTYP7</t>
  </si>
  <si>
    <t>Project Type #7</t>
  </si>
  <si>
    <t>PROJTYP8</t>
  </si>
  <si>
    <t>Project Type #8</t>
  </si>
  <si>
    <t>PROVIDER</t>
  </si>
  <si>
    <t>Distress Data Provider</t>
  </si>
  <si>
    <t>PSIDED</t>
  </si>
  <si>
    <t>PSI (Crack&amp;Patch) Deduction</t>
  </si>
  <si>
    <t>0.00 to 9.99</t>
  </si>
  <si>
    <t>RCAP</t>
  </si>
  <si>
    <t>Relative Crack &amp; Patch Index</t>
  </si>
  <si>
    <t>RDRDAT</t>
  </si>
  <si>
    <t>Road Rater Test Date</t>
  </si>
  <si>
    <t>date</t>
  </si>
  <si>
    <t>REGION</t>
  </si>
  <si>
    <t>1995 - 1999</t>
  </si>
  <si>
    <t>REMARKS1</t>
  </si>
  <si>
    <t>Remarks #1</t>
  </si>
  <si>
    <t>REMARKS2</t>
  </si>
  <si>
    <t>Remarks #2</t>
  </si>
  <si>
    <t>REMARKS3</t>
  </si>
  <si>
    <t>Remarks #3</t>
  </si>
  <si>
    <t>REMARKS4</t>
  </si>
  <si>
    <t>Remarks #4</t>
  </si>
  <si>
    <t>REMARKS5</t>
  </si>
  <si>
    <t>Remarks #5</t>
  </si>
  <si>
    <t>REMARKS6</t>
  </si>
  <si>
    <t>Remarks #6</t>
  </si>
  <si>
    <t>REMARKS7</t>
  </si>
  <si>
    <t>Remarks #7</t>
  </si>
  <si>
    <t>REMARKS8</t>
  </si>
  <si>
    <t>Remarks #8</t>
  </si>
  <si>
    <t>RESIDENT</t>
  </si>
  <si>
    <t>1992 - 1995</t>
  </si>
  <si>
    <t>RIRI</t>
  </si>
  <si>
    <t>Relative IRI Index</t>
  </si>
  <si>
    <t>RMVTHK1</t>
  </si>
  <si>
    <t>Removal Thickness #1</t>
  </si>
  <si>
    <t>RMVTHK2</t>
  </si>
  <si>
    <t>Removal Thickness #2</t>
  </si>
  <si>
    <t>RMVTHK3</t>
  </si>
  <si>
    <t>Removal Thickness #3</t>
  </si>
  <si>
    <t>RMVTHK4</t>
  </si>
  <si>
    <t>Removal Thickness #4</t>
  </si>
  <si>
    <t>RMVTHK5</t>
  </si>
  <si>
    <t>Removal Thickness #5</t>
  </si>
  <si>
    <t>RMVTHK6</t>
  </si>
  <si>
    <t>Removal Thickness #6</t>
  </si>
  <si>
    <t>RMVTHK7</t>
  </si>
  <si>
    <t>Removal Thickness #7</t>
  </si>
  <si>
    <t>RMVTHK8</t>
  </si>
  <si>
    <t>Removal Thickness #8</t>
  </si>
  <si>
    <t>RMVTYP1</t>
  </si>
  <si>
    <t>Removal Type #1</t>
  </si>
  <si>
    <t>RMVTYP2</t>
  </si>
  <si>
    <t>Removal Type #2</t>
  </si>
  <si>
    <t>RMVTYP3</t>
  </si>
  <si>
    <t>Removal Type #3</t>
  </si>
  <si>
    <t>RMVTYP4</t>
  </si>
  <si>
    <t>Removal Type #4</t>
  </si>
  <si>
    <t>RMVTYP5</t>
  </si>
  <si>
    <t>Removal Type #5</t>
  </si>
  <si>
    <t>RMVTYP6</t>
  </si>
  <si>
    <t>Removal Type #6</t>
  </si>
  <si>
    <t>RMVTYP7</t>
  </si>
  <si>
    <t>Removal Type #7</t>
  </si>
  <si>
    <t>RMVTYP8</t>
  </si>
  <si>
    <t>Removal Type #8</t>
  </si>
  <si>
    <t>Route</t>
  </si>
  <si>
    <t>RPI</t>
  </si>
  <si>
    <t>Relative Pavement Index</t>
  </si>
  <si>
    <t>RRDR</t>
  </si>
  <si>
    <t>Relative Road Rater Index</t>
  </si>
  <si>
    <t>RSRATIO</t>
  </si>
  <si>
    <t>Relative Structural Ratio</t>
  </si>
  <si>
    <t>RTE_DIR</t>
  </si>
  <si>
    <t>Route Direction</t>
  </si>
  <si>
    <t>SNORD</t>
  </si>
  <si>
    <t>structure number or depth</t>
  </si>
  <si>
    <t xml:space="preserve">1992 - 2005 </t>
  </si>
  <si>
    <t>80% Structural Rating</t>
  </si>
  <si>
    <t>RR</t>
  </si>
  <si>
    <t>STRUCAV</t>
  </si>
  <si>
    <t>Average Structural Rating</t>
  </si>
  <si>
    <t>STRUCJT</t>
  </si>
  <si>
    <t>STRUCTNO</t>
  </si>
  <si>
    <t>Structure Number</t>
  </si>
  <si>
    <t>1999 - current</t>
  </si>
  <si>
    <t>Subdrain--Percent of Section</t>
  </si>
  <si>
    <t>Subdrain Project Number</t>
  </si>
  <si>
    <t>SUBTHK1</t>
  </si>
  <si>
    <t>Subbase Thickness #1</t>
  </si>
  <si>
    <t>SUBTHK2</t>
  </si>
  <si>
    <t>Subbase Thickness #2</t>
  </si>
  <si>
    <t>SUBTHK3</t>
  </si>
  <si>
    <t>Subbase Thickness #3</t>
  </si>
  <si>
    <t>SUBTHK4</t>
  </si>
  <si>
    <t>Subbase Thickness #4</t>
  </si>
  <si>
    <t>SUBTHK5</t>
  </si>
  <si>
    <t>Subbase Thickness #5</t>
  </si>
  <si>
    <t>SUBTHK6</t>
  </si>
  <si>
    <t>Subbase Thickness #6</t>
  </si>
  <si>
    <t>SUBTHK7</t>
  </si>
  <si>
    <t>Subbase Thickness #7</t>
  </si>
  <si>
    <t>SUBTHK8</t>
  </si>
  <si>
    <t>Subbase Thickness #8</t>
  </si>
  <si>
    <t>SUBTYP1</t>
  </si>
  <si>
    <t>Subbase Type #1</t>
  </si>
  <si>
    <t>SUBTYP2</t>
  </si>
  <si>
    <t>Subbase Type #2</t>
  </si>
  <si>
    <t>SUBTYP3</t>
  </si>
  <si>
    <t>Subbase Type #3</t>
  </si>
  <si>
    <t>SUBTYP4</t>
  </si>
  <si>
    <t>Subbase Type #4</t>
  </si>
  <si>
    <t>SUBTYP5</t>
  </si>
  <si>
    <t>Subbase Type #5</t>
  </si>
  <si>
    <t>SUBTYP6</t>
  </si>
  <si>
    <t>Subbase Type #6</t>
  </si>
  <si>
    <t>SUBTYP7</t>
  </si>
  <si>
    <t>Subbase Type #7</t>
  </si>
  <si>
    <t>SUBTYP8</t>
  </si>
  <si>
    <t>Subbase Type #8</t>
  </si>
  <si>
    <t>Surface Type</t>
  </si>
  <si>
    <t>SURTHK1</t>
  </si>
  <si>
    <t>Surface Thickness #1</t>
  </si>
  <si>
    <t>SURTHK2</t>
  </si>
  <si>
    <t>Surface Thickness #2</t>
  </si>
  <si>
    <t>SURTHK3</t>
  </si>
  <si>
    <t>Surface Thickness #3</t>
  </si>
  <si>
    <t>SURTHK4</t>
  </si>
  <si>
    <t>Surface Thickness #4</t>
  </si>
  <si>
    <t>SURTHK5</t>
  </si>
  <si>
    <t>Surface Thickness #5</t>
  </si>
  <si>
    <t>SURTHK6</t>
  </si>
  <si>
    <t>Surface Thickness #6</t>
  </si>
  <si>
    <t>SURTHK7</t>
  </si>
  <si>
    <t>Surface Thickness #7</t>
  </si>
  <si>
    <t>SURTHK8</t>
  </si>
  <si>
    <t>Surface Thickness #8</t>
  </si>
  <si>
    <t>SURTYP1</t>
  </si>
  <si>
    <t>Surface Type #1</t>
  </si>
  <si>
    <t>SURTYP2</t>
  </si>
  <si>
    <t>Surface Type #2</t>
  </si>
  <si>
    <t>SURTYP3</t>
  </si>
  <si>
    <t>Surface Type #3</t>
  </si>
  <si>
    <t>SURTYP4</t>
  </si>
  <si>
    <t>Surface Type #4</t>
  </si>
  <si>
    <t>SURTYP5</t>
  </si>
  <si>
    <t>Surface Type #5</t>
  </si>
  <si>
    <t>SURTYP6</t>
  </si>
  <si>
    <t>Surface Type #6</t>
  </si>
  <si>
    <t>SURTYP7</t>
  </si>
  <si>
    <t>Surface Type #7</t>
  </si>
  <si>
    <t>SURTYP8</t>
  </si>
  <si>
    <t>Surface Type #8</t>
  </si>
  <si>
    <t>2006 - current</t>
  </si>
  <si>
    <t>TCRACK</t>
  </si>
  <si>
    <t>High Severity Transverse Cracks / mi</t>
  </si>
  <si>
    <t>Low Severity Transverse Cracks / mi</t>
  </si>
  <si>
    <t>Moderate Severity Transverse Cracks / mi</t>
  </si>
  <si>
    <t>TRANSM</t>
  </si>
  <si>
    <t>1998 - 1999</t>
  </si>
  <si>
    <t>Surface Treatment (Friction Surface Type)</t>
  </si>
  <si>
    <t>TREATYR</t>
  </si>
  <si>
    <t>Surface Treatment Year (Friction)</t>
  </si>
  <si>
    <t>ADT - Trucks</t>
  </si>
  <si>
    <t>Traffic Year</t>
  </si>
  <si>
    <t>TWLENGTH</t>
  </si>
  <si>
    <t>Traveled Way Segment Length</t>
  </si>
  <si>
    <t>0.00 to 999.99</t>
  </si>
  <si>
    <t>TWPOINTB</t>
  </si>
  <si>
    <t>Traveled Way Beg. Kmpoint</t>
  </si>
  <si>
    <t>TWPOINTE</t>
  </si>
  <si>
    <t>Traveled Way End. Kmpoint</t>
  </si>
  <si>
    <t>Pavement Width</t>
  </si>
  <si>
    <t>foot</t>
  </si>
  <si>
    <t>COLUMN NAME</t>
  </si>
  <si>
    <t>DESCRIPTION</t>
  </si>
  <si>
    <t>VALID VALUES</t>
  </si>
  <si>
    <t>RETIRED</t>
  </si>
  <si>
    <t>EFFECTIVE YEARS</t>
  </si>
  <si>
    <t>UNITS</t>
  </si>
  <si>
    <t>Name</t>
  </si>
  <si>
    <t>Units</t>
  </si>
  <si>
    <t>Description</t>
  </si>
  <si>
    <t>index</t>
  </si>
  <si>
    <t>percent</t>
  </si>
  <si>
    <t>Valid Values</t>
  </si>
  <si>
    <t>PMIS Metadata</t>
  </si>
  <si>
    <t>Length of roadway calculated from geometry</t>
  </si>
  <si>
    <t>mile</t>
  </si>
  <si>
    <t>Alligator Cracking Combined Index</t>
  </si>
  <si>
    <t>2013 - current</t>
  </si>
  <si>
    <t>High Severity Alligator Cracking</t>
  </si>
  <si>
    <t>Low Severity Alligator Cracking</t>
  </si>
  <si>
    <t>Moderate Severity Alligator Cracking</t>
  </si>
  <si>
    <t>Alligator Cracking Index Rating</t>
  </si>
  <si>
    <t>Boolean Indicator of Multiple Surface Types</t>
  </si>
  <si>
    <t>Boolean Indicator of Inside Shoulder Tied</t>
  </si>
  <si>
    <t>Longitudinal Cracking Combined Index</t>
  </si>
  <si>
    <t>Boolean indicator of a Curb or Gutter on the left side</t>
  </si>
  <si>
    <t>Longitudinal Wheelpath Combined Index</t>
  </si>
  <si>
    <t>Longitudinal Cracking Index Rating</t>
  </si>
  <si>
    <t>Boolean Indicator of Median</t>
  </si>
  <si>
    <t>Boolean Indicator of National Highway System</t>
  </si>
  <si>
    <t>Boolean indicator of Outside shoulder Tied</t>
  </si>
  <si>
    <t>1994 - 2012</t>
  </si>
  <si>
    <t>Boolean Indicator of a PCI Defaulted</t>
  </si>
  <si>
    <t>Boolean Indicator of a pcr default</t>
  </si>
  <si>
    <t>2000 - 2012</t>
  </si>
  <si>
    <t>Boolean indicator of a Curb or Gutter on the right side</t>
  </si>
  <si>
    <t>mile / hour</t>
  </si>
  <si>
    <t>Boolean Indicator of Multiple Subdrain Projects</t>
  </si>
  <si>
    <t>Transverse Cracking Combined Index</t>
  </si>
  <si>
    <t>Boolean Indicator of a Widened Driving Lane</t>
  </si>
  <si>
    <t>Longitudinal Wheelpath Cracking Index Rating</t>
  </si>
  <si>
    <t>CURB</t>
  </si>
  <si>
    <t>DROPOFF</t>
  </si>
  <si>
    <t>Construction history</t>
  </si>
  <si>
    <t>Maximum of detected edge rise greater than 1 inch per 52.8 ft segment interval</t>
  </si>
  <si>
    <t>Maximum of detected edge drop greater than 1 inch per 52.8ft segment interval</t>
  </si>
  <si>
    <t>A</t>
  </si>
  <si>
    <t>B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</si>
  <si>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</si>
  <si>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</si>
  <si>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</si>
  <si>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</si>
  <si>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</si>
  <si>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</si>
  <si>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</si>
  <si>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</si>
  <si>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</si>
  <si>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</si>
  <si>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</si>
  <si>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</si>
  <si>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</si>
  <si>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</si>
  <si>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</si>
  <si>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</si>
  <si>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</si>
  <si>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</si>
  <si>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Z</t>
  </si>
  <si>
    <t>AA</t>
  </si>
  <si>
    <t>AB</t>
  </si>
  <si>
    <t>AC</t>
  </si>
  <si>
    <t>PMIS Excel Column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</si>
  <si>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</si>
  <si>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</si>
  <si>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</si>
  <si>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</si>
  <si>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</si>
  <si>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</si>
  <si>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</si>
  <si>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</si>
  <si>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</si>
  <si>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</si>
  <si>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</si>
  <si>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</si>
  <si>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</si>
  <si>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</si>
  <si>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</si>
  <si>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</si>
  <si>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</si>
  <si>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</si>
  <si>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</si>
  <si>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</si>
  <si>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</si>
  <si>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</si>
  <si>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</si>
  <si>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</si>
  <si>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</si>
  <si>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</si>
  <si>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</si>
  <si>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</si>
  <si>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</si>
  <si>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</si>
  <si>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</si>
  <si>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</si>
  <si>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</si>
  <si>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</si>
  <si>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</si>
  <si>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</si>
  <si>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</si>
  <si>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</si>
  <si>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</si>
  <si>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</si>
  <si>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</si>
  <si>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</si>
  <si>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</si>
  <si>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</si>
  <si>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</si>
  <si>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</si>
  <si>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</si>
  <si>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</si>
  <si>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</si>
  <si>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</si>
  <si>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</si>
  <si>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</si>
  <si>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</si>
  <si>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</si>
  <si>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</si>
  <si>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</si>
  <si>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</si>
  <si>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</si>
  <si>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</si>
  <si>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</si>
  <si>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</si>
  <si>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</si>
  <si>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</si>
  <si>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</si>
  <si>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</si>
  <si>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</si>
  <si>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</si>
  <si>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</si>
  <si>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</si>
  <si>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OBJECT CATEGORY</t>
  </si>
  <si>
    <t>1993 - 2014</t>
  </si>
  <si>
    <t>Aggregate Class Durability</t>
  </si>
  <si>
    <t>2005 - 2012</t>
  </si>
  <si>
    <t>DCRACK Occurrence Factor</t>
  </si>
  <si>
    <t>Ending Milepost Offset</t>
  </si>
  <si>
    <t>2005 - ??</t>
  </si>
  <si>
    <t>1993 - 2012</t>
  </si>
  <si>
    <t>PCI_2DEF</t>
  </si>
  <si>
    <t>Flags important changes to PCI_2</t>
  </si>
  <si>
    <t>1996 - 2014</t>
  </si>
  <si>
    <t>1992 - 2012</t>
  </si>
  <si>
    <t>T_CRACK</t>
  </si>
  <si>
    <t xml:space="preserve"> SELECT</t>
  </si>
  <si>
    <t xml:space="preserve"> COLUMN_NAME</t>
  </si>
  <si>
    <t xml:space="preserve"> FROM</t>
  </si>
  <si>
    <t xml:space="preserve"> PMIS_METADATA</t>
  </si>
  <si>
    <t xml:space="preserve"> ORDER BY</t>
  </si>
  <si>
    <t>AR</t>
  </si>
  <si>
    <t>FAULTAV</t>
  </si>
  <si>
    <t>2014 - current</t>
  </si>
  <si>
    <t>Multi</t>
  </si>
  <si>
    <t>SLAB_CRACK</t>
  </si>
  <si>
    <t>CRACK_PCT</t>
  </si>
  <si>
    <t>1 = Class 1 Durability (&lt;10 yrs)
2 = Class 2 Durability (10-20 y)
3 = Class 3 Durability (&gt;20 yrs)
I = Class 3i Durability (20-30)
NULL</t>
  </si>
  <si>
    <t>C.LST. = Crushed Limestone
GRAVEL = Gravel
NULL</t>
  </si>
  <si>
    <t>AAC = Type A Asphalt Cement Concrete
ATB = Asphalt Treated Base
BAC = Type B Asphalt Cement Concrete
BRK = Brick
BTB = Bituminous Treated Base
CIP = Cold in Place Recycled Asphalt
CTB = Cement Treated Base
ECB = Econocrete Base
FOA = Foamed Asphalt
GBF = Granular Backfill
GSB = Granular Subbase
HMA = Hot Mix Asphalt
MSB = Modified Subbase
PCB = Portland Cement Base
PCC = Portland Cement Concrete
RAC = Recycled Asphalt Cement Concrete
RPC = Recycled PCC Pavement
RSB = Rolled Stone Base
SAS = Soil-Aggregate Subbase
SBF = Special Backfill
SCS = Soil-Cement Subbase
TBB = Type B Asphalt Base
? = Unknown
NULL</t>
  </si>
  <si>
    <t>String Value
NULL</t>
  </si>
  <si>
    <t>1900 to 9999
NULL</t>
  </si>
  <si>
    <t>Numeric Value
NULL</t>
  </si>
  <si>
    <t>AAC = Type A Asphalt Cement Concrete
ATB = Asphalt Treated Base
BAC = Type B Asphalt Cement Concrete
BTB = Bituminous Treated Base
CIP = Cold in Place Recycled Asphalt
CTB = Cement Treated Base
FOA = Foamed Asphalt
GSB = Granular Subbase
HMA = Hot Mix Asphalt
MSB = Modified Subbase
PCB = Portland Cement Base
PCC = Portland Cement Concrete
RAC = Recycled Asphalt Cement Concrete
RPC = Recycled PCC Pavement
RSB = Rolled Stone Base
SAS = Soil-Aggregate Subbase
SBF = Special Backfill
SCS = Soil-Cement Subbase
SGT = Subgrade Treatment
SLS = Soil-Lime Subbase
TBB = Type B Asphalt Base
? = Unknown
NULL</t>
  </si>
  <si>
    <t>GND = Grinding
MIL = Milling
SCR = Heater Scarification
NULL</t>
  </si>
  <si>
    <t>AAC = Type A Asphalt Cement Concrete
ARC = Asphalt Rubber Cement Concrete
ASC = Asphalt-Sand Surface Course
ATB = Asphalt Treated Base
BAC = Type B Asphalt Cement Concrete
BRK = Brick
BSC = Bituminous Seal Coat
BTB = Bituminous Treated Base
CTB = Cement Treated Base
GND = Diamond Grinding
HMA = Hot Mix Asphalt
MSS = Micro Surfacing
PC7 = 10"-7"-10" PCC Concrete Slab
PC8 = 10"-8"-10" PCC Concrete Slab
PCC = Portland Cement Concrete
RAC = Recycled Asphalt Cement Concrete
RPC = Recycled PCC Pavement
RSB = Rolled Stone Base
SAS = Soil-Aggregate Subbase
SLS = Soil-Lime Subbase
SS = Slurry Seal
TBB = Type B Asphalt Base
NULL</t>
  </si>
  <si>
    <t>W = widening project
L = left (inside) lane(s) only
R = right (outside) lane(s) only
V = various locations
NULL = entire pavement width</t>
  </si>
  <si>
    <t>Numeric Value</t>
  </si>
  <si>
    <t>CALC</t>
  </si>
  <si>
    <t>DISTRESS</t>
  </si>
  <si>
    <t>TRAFFIC</t>
  </si>
  <si>
    <t>CON_HIST</t>
  </si>
  <si>
    <t>String Value</t>
  </si>
  <si>
    <t>DETAIL</t>
  </si>
  <si>
    <t>STRUC</t>
  </si>
  <si>
    <t>40.3758 to 43.5007</t>
  </si>
  <si>
    <t>90.1400 to 96.6374</t>
  </si>
  <si>
    <t>CNTL</t>
  </si>
  <si>
    <t>0001 to 9999</t>
  </si>
  <si>
    <t>Crack &amp; Patch collected by vender Test Year</t>
  </si>
  <si>
    <t>00000 to 99999</t>
  </si>
  <si>
    <t>5YR</t>
  </si>
  <si>
    <t>Percent of cracking for segment</t>
  </si>
  <si>
    <t>0 (Low) to 5 (high)</t>
  </si>
  <si>
    <t>FWD_DATE</t>
  </si>
  <si>
    <t>Falling weight deflectometer date</t>
  </si>
  <si>
    <t>2 to 9</t>
  </si>
  <si>
    <t>OVERLAY</t>
  </si>
  <si>
    <t>Counts number of Overlays within segment</t>
  </si>
  <si>
    <t>1 to 10</t>
  </si>
  <si>
    <t>PAVECODE</t>
  </si>
  <si>
    <t>Pavement layer code</t>
  </si>
  <si>
    <t>2015 - current</t>
  </si>
  <si>
    <t>Percent of slabs cracked</t>
  </si>
  <si>
    <t>Number of full width medium severity transverse cracks</t>
  </si>
  <si>
    <t>- to + 999999999</t>
  </si>
  <si>
    <t>2014</t>
  </si>
  <si>
    <t>Detail Data</t>
  </si>
  <si>
    <t>0 to 100
NULL</t>
  </si>
  <si>
    <t>FRICTSCALE</t>
  </si>
  <si>
    <t>View - Position of friction on the Good/Fair/Poor scale</t>
  </si>
  <si>
    <t>IRISCALE</t>
  </si>
  <si>
    <t>View - Position of IRI on the Good/Fair/Poor scale</t>
  </si>
  <si>
    <t>1 = Central
2 = North East
3 = North West
4 = South West
5 = South East
6 = East Central</t>
  </si>
  <si>
    <t>1  = Concrete Pavement
2A = Continous Reinforced Concrete with Asphalt Treated Base
2B = Continous Reinforced Concrete with Granular Subbase or Cement Treated Base
3  = Composite Pavement
3A = Composite with Jointed Concrete Pavement 
3B = Composite with Continous Reinforced Concrete Pavement
4  = Asphalt</t>
  </si>
  <si>
    <t>PCI_2SCALE</t>
  </si>
  <si>
    <t>View - Position of PCI_2 on the Good/Fair/Poor scale</t>
  </si>
  <si>
    <t>AC = Asphalt
MS = Microsurfacing
PC = Concrete
SC = Seal Coat
SS = Slurry Seal
NULL</t>
  </si>
  <si>
    <t>BJ</t>
  </si>
  <si>
    <t>CB</t>
  </si>
  <si>
    <t>CE</t>
  </si>
  <si>
    <t>County border based district number</t>
  </si>
  <si>
    <t>Maintenance district area</t>
  </si>
  <si>
    <t>1994 - 2014</t>
  </si>
  <si>
    <t>STRUCJTR</t>
  </si>
  <si>
    <t>Ratio between joint and mid-panel average structural rating values for PCC</t>
  </si>
  <si>
    <t>Ribbed tire friction value</t>
  </si>
  <si>
    <t>FRIDATE</t>
  </si>
  <si>
    <t>IRIDATE</t>
  </si>
  <si>
    <t>International Roughness Index</t>
  </si>
  <si>
    <t>LAYR(1-8)</t>
  </si>
  <si>
    <t>PROJECT(1-8)</t>
  </si>
  <si>
    <t>PROJTYP(1-8)</t>
  </si>
  <si>
    <t>SURTYP(1-8)</t>
  </si>
  <si>
    <t>SURTHK(1-8)</t>
  </si>
  <si>
    <t>Layer Year #(1-8)</t>
  </si>
  <si>
    <t>Project Number #(1-8)</t>
  </si>
  <si>
    <t>Project Type #(1-8)</t>
  </si>
  <si>
    <t>Surface Type #(1-8)</t>
  </si>
  <si>
    <t>Surface Thickness #(1-8)</t>
  </si>
  <si>
    <t>Base Type #(1-8)</t>
  </si>
  <si>
    <t>BASTYP(1-8)</t>
  </si>
  <si>
    <t>BASTHK(1-8)</t>
  </si>
  <si>
    <t>Base Thickness #(1-8)</t>
  </si>
  <si>
    <t>SUBTYP(1-8)</t>
  </si>
  <si>
    <t>Subbase Type #(1-8)</t>
  </si>
  <si>
    <t>Subbase Thickness #(1-8)</t>
  </si>
  <si>
    <t>Removal Type #(1-8)</t>
  </si>
  <si>
    <t>SUBTHK(1-8)</t>
  </si>
  <si>
    <t>RMVTYP(1-8)</t>
  </si>
  <si>
    <t>RMVTHK(1-8)</t>
  </si>
  <si>
    <t>AGGCLAS(1-8)</t>
  </si>
  <si>
    <t>AGGTYP(1-8)</t>
  </si>
  <si>
    <t>AGGSRC(1-8)</t>
  </si>
  <si>
    <t>REMARKS(1-8)</t>
  </si>
  <si>
    <t>Removal Thickness #(1-8)</t>
  </si>
  <si>
    <t>Aggregate Class #(1-8)</t>
  </si>
  <si>
    <t>Aggregate Type #(1-8)</t>
  </si>
  <si>
    <t>Aggregate Source #(1-8)</t>
  </si>
  <si>
    <t>Remarks #(1-8)</t>
  </si>
  <si>
    <t>AGE</t>
  </si>
  <si>
    <t>Number of years since last resurface/construction</t>
  </si>
  <si>
    <t>COLUMN_NAME</t>
  </si>
  <si>
    <t>VALID_VALUES</t>
  </si>
  <si>
    <t>EFFECTIVE_YEARS</t>
  </si>
  <si>
    <t>ALIAS</t>
  </si>
  <si>
    <t>ALLIG_H</t>
  </si>
  <si>
    <t xml:space="preserve">Area of high severity alligator cracking </t>
  </si>
  <si>
    <t>1998 to current</t>
  </si>
  <si>
    <t>sq. feet</t>
  </si>
  <si>
    <t>Alligator cracking - High</t>
  </si>
  <si>
    <t>ALLIG_L</t>
  </si>
  <si>
    <t xml:space="preserve">Area of low severity alligator cracking  </t>
  </si>
  <si>
    <t>1998 to 2002
2011 to current</t>
  </si>
  <si>
    <t>Alligator cracking - Low</t>
  </si>
  <si>
    <t>ALLIG_M</t>
  </si>
  <si>
    <t xml:space="preserve">Area of medium severity alligator cracking </t>
  </si>
  <si>
    <t>Alligator cracking - Medium</t>
  </si>
  <si>
    <t>ARAN</t>
  </si>
  <si>
    <t>Collection vehicle identifier</t>
  </si>
  <si>
    <t>Vehicle number</t>
  </si>
  <si>
    <t>AV_DATE</t>
  </si>
  <si>
    <t>Collection date</t>
  </si>
  <si>
    <t>mm/dd/yyyy</t>
  </si>
  <si>
    <t>2003 to 2005</t>
  </si>
  <si>
    <t>Date collected</t>
  </si>
  <si>
    <t>AVGSPEED</t>
  </si>
  <si>
    <t>Average speed of ARAN van</t>
  </si>
  <si>
    <t>2015 to current</t>
  </si>
  <si>
    <t>Mile per hour</t>
  </si>
  <si>
    <t>Average Speed</t>
  </si>
  <si>
    <t>BATCH_NO</t>
  </si>
  <si>
    <t>Batch number</t>
  </si>
  <si>
    <t>BEG_PT_GEO</t>
  </si>
  <si>
    <t>Beginning point geometry</t>
  </si>
  <si>
    <t>SDO geometry</t>
  </si>
  <si>
    <t>2013 to current</t>
  </si>
  <si>
    <t>BEGIN_GELE</t>
  </si>
  <si>
    <t>Elevation at beginning of 52.8 ft. interval</t>
  </si>
  <si>
    <t>Numeric Values</t>
  </si>
  <si>
    <t>feet</t>
  </si>
  <si>
    <t>Beginning elevation</t>
  </si>
  <si>
    <t>BEGIN_GLAT</t>
  </si>
  <si>
    <t>Latitude co-ordinate at beginning of 52.8 ft. interval</t>
  </si>
  <si>
    <t>1998 to 2008</t>
  </si>
  <si>
    <t>Degrees (+=N)</t>
  </si>
  <si>
    <t>Beginning latitude</t>
  </si>
  <si>
    <t>BEGIN_GLON</t>
  </si>
  <si>
    <t>Longitude co-ordinate at beginning of 52.8 ft. interval</t>
  </si>
  <si>
    <t>Degrees (+=E)</t>
  </si>
  <si>
    <t>Beginning longitude</t>
  </si>
  <si>
    <t>BEGIN_KM</t>
  </si>
  <si>
    <t>Begin kilometer post</t>
  </si>
  <si>
    <t>Kilometer</t>
  </si>
  <si>
    <t>Beginning kilometer post</t>
  </si>
  <si>
    <t>BEGIN_MILE</t>
  </si>
  <si>
    <t>Begin mile post</t>
  </si>
  <si>
    <t>Mile</t>
  </si>
  <si>
    <t>Beginning mile post</t>
  </si>
  <si>
    <t>BEGIN_MILEPOINT</t>
  </si>
  <si>
    <t>Linear Reference System beginning milepoint</t>
  </si>
  <si>
    <t>Beginning Milepoint</t>
  </si>
  <si>
    <t>BEGINCHAIN</t>
  </si>
  <si>
    <t>Beginning chain Fugro</t>
  </si>
  <si>
    <t>Beginning chain</t>
  </si>
  <si>
    <t>BEGINDISTA</t>
  </si>
  <si>
    <t>Beginning distance Fugro</t>
  </si>
  <si>
    <t>Beginning distance</t>
  </si>
  <si>
    <t>BRIDGE</t>
  </si>
  <si>
    <t>Bridge during 52.8 feet interval</t>
  </si>
  <si>
    <t>0 = Nothing
1 = Bridge</t>
  </si>
  <si>
    <t>Bridge</t>
  </si>
  <si>
    <t>BRIDGE_A</t>
  </si>
  <si>
    <t>Bridge approach</t>
  </si>
  <si>
    <t>CALC_LGTH</t>
  </si>
  <si>
    <t>Calculated length</t>
  </si>
  <si>
    <t>1998 to 2015</t>
  </si>
  <si>
    <t>Length</t>
  </si>
  <si>
    <t>CARDINAL</t>
  </si>
  <si>
    <t>Cardinal direction of route</t>
  </si>
  <si>
    <t>N = North or South
E = East or West 
NULL</t>
  </si>
  <si>
    <t>Cardinal direction</t>
  </si>
  <si>
    <t>CITY_ID</t>
  </si>
  <si>
    <t>City number from routing database</t>
  </si>
  <si>
    <t>City number</t>
  </si>
  <si>
    <t>COMMENTS</t>
  </si>
  <si>
    <t>Comments</t>
  </si>
  <si>
    <t>CONSTRU</t>
  </si>
  <si>
    <t>Construction during 52.8 feet interval</t>
  </si>
  <si>
    <t>0 = Nothing
1 = Construction</t>
  </si>
  <si>
    <t>Construction</t>
  </si>
  <si>
    <t>COUNTY_ID</t>
  </si>
  <si>
    <t>County number from routing database</t>
  </si>
  <si>
    <t>County number</t>
  </si>
  <si>
    <t>Percent of cracking on pavement</t>
  </si>
  <si>
    <t>Crack percent</t>
  </si>
  <si>
    <t>Edge of pavement raised curb measurement</t>
  </si>
  <si>
    <t>Numeric Values
NULL</t>
  </si>
  <si>
    <t>Curb</t>
  </si>
  <si>
    <t>DATE</t>
  </si>
  <si>
    <t>2006 to 2007</t>
  </si>
  <si>
    <t>DATEC</t>
  </si>
  <si>
    <t>2008 to current</t>
  </si>
  <si>
    <t>DATEP</t>
  </si>
  <si>
    <t>Processed date</t>
  </si>
  <si>
    <t>1998 to 2000
2013 to current</t>
  </si>
  <si>
    <t>Date processed</t>
  </si>
  <si>
    <t>DATUM_REFERENCE</t>
  </si>
  <si>
    <t>Linear Reference System datum reference</t>
  </si>
  <si>
    <t>Datum reference</t>
  </si>
  <si>
    <t>DCRACK_H</t>
  </si>
  <si>
    <t>Number of joints affected with high severity D-cracking</t>
  </si>
  <si>
    <t>D-cracking - High</t>
  </si>
  <si>
    <t>DCRACK_M</t>
  </si>
  <si>
    <t>Number of joints affected with moderate severity D-cracking  (combination of low and moderate severity D-cracking)</t>
  </si>
  <si>
    <t>D-cracking - Medium</t>
  </si>
  <si>
    <t>1 = North / East
2 = West / South
5 = North / East
6 = West / South</t>
  </si>
  <si>
    <t>DIR_RTE</t>
  </si>
  <si>
    <t>Direction of route</t>
  </si>
  <si>
    <t>N = North
S = South
E = East
W = West
NULL</t>
  </si>
  <si>
    <t>Route direction</t>
  </si>
  <si>
    <t>DISTANCE</t>
  </si>
  <si>
    <t>Calculated distance</t>
  </si>
  <si>
    <t>1998 to 2014</t>
  </si>
  <si>
    <t>Distance</t>
  </si>
  <si>
    <t>Edge of pavement drop-off measurement</t>
  </si>
  <si>
    <t>Dropoff</t>
  </si>
  <si>
    <t>END_GELE</t>
  </si>
  <si>
    <t>Elevation at ending of 52.8 ft. interval</t>
  </si>
  <si>
    <t>Ending elevation</t>
  </si>
  <si>
    <t>END_GLAT</t>
  </si>
  <si>
    <t>Latitude co-ordinate at end of 52.8 ft. interval</t>
  </si>
  <si>
    <t>Ending latitude</t>
  </si>
  <si>
    <t>END_GLON</t>
  </si>
  <si>
    <t>Longitude co-ordinate at end of 52.8 ft. interval</t>
  </si>
  <si>
    <t>Ending longitude</t>
  </si>
  <si>
    <t>END_KM</t>
  </si>
  <si>
    <t>End kilometer post</t>
  </si>
  <si>
    <t>Ending kilometer post</t>
  </si>
  <si>
    <t>END_MILE</t>
  </si>
  <si>
    <t>End mile post</t>
  </si>
  <si>
    <t>Ending mile post</t>
  </si>
  <si>
    <t>END_MILEPOINT</t>
  </si>
  <si>
    <t>Linear Reference System ending milepoint</t>
  </si>
  <si>
    <t>Ending Milepoint</t>
  </si>
  <si>
    <t>END_PT_GEO</t>
  </si>
  <si>
    <t>Ending point geometry</t>
  </si>
  <si>
    <t>ENDCHAINAG</t>
  </si>
  <si>
    <t>Ending chain Fugro</t>
  </si>
  <si>
    <t>Ending chain</t>
  </si>
  <si>
    <t>ENDDISTANC</t>
  </si>
  <si>
    <t>Ending distance Fugro</t>
  </si>
  <si>
    <t>Ending distance</t>
  </si>
  <si>
    <t>ERROR_MESSAGE</t>
  </si>
  <si>
    <t>Linear Reference System error message</t>
  </si>
  <si>
    <t>Error message</t>
  </si>
  <si>
    <t>Average faulting along segment for path right and left wheel path</t>
  </si>
  <si>
    <t>Faulting average</t>
  </si>
  <si>
    <t>FILENAME</t>
  </si>
  <si>
    <t>Aran collection file name</t>
  </si>
  <si>
    <t>Filename</t>
  </si>
  <si>
    <t>FKEY</t>
  </si>
  <si>
    <t>Sorting key for summary table</t>
  </si>
  <si>
    <t>Foreign key</t>
  </si>
  <si>
    <t>FLT_JT_CT</t>
  </si>
  <si>
    <t>Number of faulted joints found in a segment on jointed concrete pavement.</t>
  </si>
  <si>
    <t>Faulted joint count</t>
  </si>
  <si>
    <t>GHRMS_ERROR</t>
  </si>
  <si>
    <t>Geographical horizontal root mean square error</t>
  </si>
  <si>
    <t>GVRMS_ERROR</t>
  </si>
  <si>
    <t>Geographical vertical root mean square error</t>
  </si>
  <si>
    <t>IDLOCATOR</t>
  </si>
  <si>
    <t>Locator identifier number</t>
  </si>
  <si>
    <t>IDSESSION</t>
  </si>
  <si>
    <t>Session identifier number</t>
  </si>
  <si>
    <t>Average of left wheel IRI and right wheel IRI</t>
  </si>
  <si>
    <t>2001 to 2002
2013 to current</t>
  </si>
  <si>
    <t>inch/mile</t>
  </si>
  <si>
    <t>International roughness index</t>
  </si>
  <si>
    <t>JOINT_CT</t>
  </si>
  <si>
    <t>Number of joints found in a segment on jointed concrete pavement.</t>
  </si>
  <si>
    <t>Joint count</t>
  </si>
  <si>
    <t>JSPALL_H</t>
  </si>
  <si>
    <t>Number of high severity transverse joint spalls</t>
  </si>
  <si>
    <t>Joint spalling - High</t>
  </si>
  <si>
    <t>JSPALL_M</t>
  </si>
  <si>
    <t>Number of moderate severity transverse joint spalls</t>
  </si>
  <si>
    <t>Joint spalling - Medium</t>
  </si>
  <si>
    <t>L_AVG_FLT</t>
  </si>
  <si>
    <t>Average left wheel path faulting along segment</t>
  </si>
  <si>
    <t>Left wheel faulting average</t>
  </si>
  <si>
    <t>L_MAX_FLT</t>
  </si>
  <si>
    <t>Maximum left wheel path faulting along segment</t>
  </si>
  <si>
    <t>Left wheel faulting maximum</t>
  </si>
  <si>
    <t>L_MIN_FLT</t>
  </si>
  <si>
    <t>Minimum left wheel path faulting along segment</t>
  </si>
  <si>
    <t>Left wheel faulting minimum</t>
  </si>
  <si>
    <t>LANE</t>
  </si>
  <si>
    <t>Lane identifier (1-outside lane)</t>
  </si>
  <si>
    <t>Lane identifier</t>
  </si>
  <si>
    <t>LANEDEV</t>
  </si>
  <si>
    <t>Lane Deviation during 52.8 feet interval</t>
  </si>
  <si>
    <t>0 = Nothing
1 = Lane Deviation</t>
  </si>
  <si>
    <t>Lane deviation</t>
  </si>
  <si>
    <t>LIRI</t>
  </si>
  <si>
    <t>Average left IRI (-1.00) if invalid.  IRI recorded greater then 950 in\mi will be capped at 950</t>
  </si>
  <si>
    <t>Left wheel international roughness index</t>
  </si>
  <si>
    <t>LONG_H</t>
  </si>
  <si>
    <t xml:space="preserve">Total length of high severity longitudinal cracking - non wheel path </t>
  </si>
  <si>
    <t>Longitudinal cracking - High</t>
  </si>
  <si>
    <t>LONG_L</t>
  </si>
  <si>
    <t xml:space="preserve">Total length of low severity longitudinal cracking - non wheel path  </t>
  </si>
  <si>
    <t>Longitudinal cracking - Low</t>
  </si>
  <si>
    <t>LONG_M</t>
  </si>
  <si>
    <t xml:space="preserve">Total length of medium severity longitudinal cracking - non wheel path </t>
  </si>
  <si>
    <t>Longitudinal cracking - Medium</t>
  </si>
  <si>
    <t>LONG_WP_H</t>
  </si>
  <si>
    <t xml:space="preserve">Total length of high severity longitudinal cracking - wheel path </t>
  </si>
  <si>
    <t>Longitudinal wheelpath cracking - High</t>
  </si>
  <si>
    <t>LONG_WP_L</t>
  </si>
  <si>
    <t xml:space="preserve">Total length of low severity longitudinal cracking - wheel path </t>
  </si>
  <si>
    <t>Longitudinal wheelpath cracking - Low</t>
  </si>
  <si>
    <t>LONG_WP_M</t>
  </si>
  <si>
    <t xml:space="preserve">Total length of medium severity longitudinal cracking - wheel path </t>
  </si>
  <si>
    <t>Longitudinal wheelpath cracking - Medium</t>
  </si>
  <si>
    <t>LOWSPEED</t>
  </si>
  <si>
    <t>Low speed flag, indicates that IRI was most likely collected at an incorrect value and should be removed from calculations</t>
  </si>
  <si>
    <t>mile per hour</t>
  </si>
  <si>
    <t>Low speed</t>
  </si>
  <si>
    <t>LRS_NAME</t>
  </si>
  <si>
    <t>Linear Reference System route name</t>
  </si>
  <si>
    <t>LRUT</t>
  </si>
  <si>
    <t>Average left straight rut (-1.00) if invalid. Rutting values recorded above 2 in will be capped at 2 in Straight edge processing uses a 1.2-m\4ft straight edge and  lane widths from WX with a 3m cap.</t>
  </si>
  <si>
    <t>inches</t>
  </si>
  <si>
    <t>Left wheel rutting</t>
  </si>
  <si>
    <t>LT_FT_SEV1</t>
  </si>
  <si>
    <t>Absolute number of left faults in interval in the left wheel path (&gt;= 0.118 in or 3 mm, &lt;0.236 in or 6 mm)</t>
  </si>
  <si>
    <t>2000 to 2014</t>
  </si>
  <si>
    <t>Left wheel faulting - Severity 1</t>
  </si>
  <si>
    <t>LT_FT_SEV2</t>
  </si>
  <si>
    <t>Absolute number of left faults in interval in the left wheel path (&gt;=0.236 in or 6 mm, &lt;0.354 in or 9 mm)</t>
  </si>
  <si>
    <t>Left wheel faulting - Severity 2</t>
  </si>
  <si>
    <t>LT_FT_SEV3</t>
  </si>
  <si>
    <t>Absolute number of left faults in interval in the left wheel path (&gt; =0.354 in or 9 mm, &lt;0.472i n or 12 mm)</t>
  </si>
  <si>
    <t>Left wheel faulting - Severity 3</t>
  </si>
  <si>
    <t>LT_FT_SEV4</t>
  </si>
  <si>
    <t>Absolute number of left faults in interval in the left wheel path (&gt; =0.472 in or 12 mm)</t>
  </si>
  <si>
    <t>Left wheel faulting - Severity 4</t>
  </si>
  <si>
    <t>MID_PT_GEO</t>
  </si>
  <si>
    <t>Middle point geometry</t>
  </si>
  <si>
    <t>MIXPAVE</t>
  </si>
  <si>
    <t>Flag indicates multiple pavement types reported within captured segment</t>
  </si>
  <si>
    <t>0 = Single pavement type
1 = Dual pavement type</t>
  </si>
  <si>
    <t>Multiple pavement type</t>
  </si>
  <si>
    <t>GIMS foreign key</t>
  </si>
  <si>
    <t>NOTES</t>
  </si>
  <si>
    <t>Notes</t>
  </si>
  <si>
    <t>OFFICIAL_NAME</t>
  </si>
  <si>
    <t>Linear Reference System official route name</t>
  </si>
  <si>
    <t>ORIGKEY_CURR</t>
  </si>
  <si>
    <t>Primary key re-aggregated to newest geometry</t>
  </si>
  <si>
    <t>Current ORIGKEY</t>
  </si>
  <si>
    <t>PATCH_B</t>
  </si>
  <si>
    <t>Area of patching in "Bad"  condition</t>
  </si>
  <si>
    <t>Patches bad condition</t>
  </si>
  <si>
    <t>PATCH_CNT</t>
  </si>
  <si>
    <t>Number of patches</t>
  </si>
  <si>
    <t>Patch count</t>
  </si>
  <si>
    <t>PATCH_G</t>
  </si>
  <si>
    <t>Area of patching in "Good" condition</t>
  </si>
  <si>
    <t>Patches good condition</t>
  </si>
  <si>
    <t>PAVE_T</t>
  </si>
  <si>
    <t>Surface pavement type</t>
  </si>
  <si>
    <t>0 = Asphalt pavement
1 = Jointed concrete pavement
2 = Asphalt pavement
3 = Brick
4 = Continuous reinforced concrete
5/* = Asphalt pavement
6/* = Asphalt pavement
C = Construction
M = Milled
X = Gravel
ASP = Asphalt pavement
COM = Asphalt pavement
JCP = Jointed concrete pavement
CRC = Continuous reinforced concrete
GRV = Gravel
BRI = Brick
MIL = Milled
OTH = Other
NULL</t>
  </si>
  <si>
    <t>Pavement type</t>
  </si>
  <si>
    <t>PAVETYP</t>
  </si>
  <si>
    <t>1  = Concrete Pavement
2A = Continuous Reinforced Concrete with Asphalt Treated Base
2B = Continuous Reinforced Concrete with Granular Sub base or Cement Treated Base
3  = Composite Pavement
3A = Composite with Jointed Concrete Pavement 
3B = Composite with Continuous Reinforced Concrete Pavement
4  = Asphalt</t>
  </si>
  <si>
    <t>Pavement management identifier number</t>
  </si>
  <si>
    <t>Pavement management year</t>
  </si>
  <si>
    <t>R_AVG_FLT</t>
  </si>
  <si>
    <t>Average right wheel path faulting along segment</t>
  </si>
  <si>
    <t>Right wheel faulting average</t>
  </si>
  <si>
    <t>R_MAX_FLT</t>
  </si>
  <si>
    <t>Maximum right wheel path faulting along segment</t>
  </si>
  <si>
    <t>Right wheel faulting maximum</t>
  </si>
  <si>
    <t>R_MIN_FLT</t>
  </si>
  <si>
    <t>Minimum right wheel path faulting along segment</t>
  </si>
  <si>
    <t>Right wheel faulting minimum</t>
  </si>
  <si>
    <t>Average right IRI (-1.00) if invalid. IRI recorded greater then 950 in\mi will be capped at 950</t>
  </si>
  <si>
    <t>Right wheel international roughness index</t>
  </si>
  <si>
    <t>ROAD_ID</t>
  </si>
  <si>
    <t>Road type identifier</t>
  </si>
  <si>
    <t>S = State Route
C = County Route
U = Urban Route</t>
  </si>
  <si>
    <t>Road type</t>
  </si>
  <si>
    <t>ROAD_NAME</t>
  </si>
  <si>
    <t xml:space="preserve">Road name </t>
  </si>
  <si>
    <t>Road name</t>
  </si>
  <si>
    <t>ROADWARE_ID</t>
  </si>
  <si>
    <t>Roadware identifier</t>
  </si>
  <si>
    <t>ROUTE_NAME</t>
  </si>
  <si>
    <t>Route name</t>
  </si>
  <si>
    <t>ROUTING_NO</t>
  </si>
  <si>
    <t>ARAN collection identifier for road section</t>
  </si>
  <si>
    <t>Route identifier</t>
  </si>
  <si>
    <t>RRUT</t>
  </si>
  <si>
    <t>Average right straight rut (-1.00) if invalid.  Rutting values recorded above 2 in will be capped at 2 in Straight edge processing uses a 1.2-m\4ft straight edge and  lane widths from WX with a 3m cap.</t>
  </si>
  <si>
    <t>Right wheel rutting</t>
  </si>
  <si>
    <t>RRX</t>
  </si>
  <si>
    <t>Rail road cross flag</t>
  </si>
  <si>
    <t>0 = Nothing
1 = Railroad crossing</t>
  </si>
  <si>
    <t>Railroad crossing</t>
  </si>
  <si>
    <t>RT_FT_SEV1</t>
  </si>
  <si>
    <t>Absolute number of right faults in interval in the right wheel path (&gt;= 0.118 in or 3 mm, &lt;0.236 in or 6 mm)</t>
  </si>
  <si>
    <t>Right wheel faulting - Severity 1</t>
  </si>
  <si>
    <t>RT_FT_SEV2</t>
  </si>
  <si>
    <t>Absolute number of right faults in interval in the right wheel path (&gt;=0.236 in or 6 mm, &lt;0.354 in or 9 mm)</t>
  </si>
  <si>
    <t>Right wheel faulting - Severity 2</t>
  </si>
  <si>
    <t>RT_FT_SEV3</t>
  </si>
  <si>
    <t>Absolute number of right faults in interval in the right wheel path (&gt; =0.354 in or 9 mm, &lt;0.472i n or 12 mm)</t>
  </si>
  <si>
    <t>Right wheel faulting - Severity 3</t>
  </si>
  <si>
    <t>RT_FT_SEV4</t>
  </si>
  <si>
    <t>Absolute number of right faults in interval in the right wheel path (&gt; =0.472 in or 12 mm)</t>
  </si>
  <si>
    <t>Right wheel faulting - Severity 4</t>
  </si>
  <si>
    <t>RUN_NO</t>
  </si>
  <si>
    <t>ARAN collection run number</t>
  </si>
  <si>
    <t>Run number</t>
  </si>
  <si>
    <t>Average left wheel rut and right wheel rut.</t>
  </si>
  <si>
    <t>Rutting</t>
  </si>
  <si>
    <t>SEALANT</t>
  </si>
  <si>
    <t xml:space="preserve">Total length of sealant </t>
  </si>
  <si>
    <t>Sealant</t>
  </si>
  <si>
    <t>Percent of cracking on a slab of concrete pavement</t>
  </si>
  <si>
    <t>Slab crack</t>
  </si>
  <si>
    <t>STATUS</t>
  </si>
  <si>
    <t>Status of segment, indicate segments that should be processed</t>
  </si>
  <si>
    <t>Status</t>
  </si>
  <si>
    <t>Route system</t>
  </si>
  <si>
    <t>1 = Interstate
2 = US Highway
3 = IA Highway
NULL</t>
  </si>
  <si>
    <t>System</t>
  </si>
  <si>
    <t>TRANS_H</t>
  </si>
  <si>
    <t xml:space="preserve">Total length of high severity transverse cracking  </t>
  </si>
  <si>
    <t>Transverse cracking - High</t>
  </si>
  <si>
    <t>TRANS_L</t>
  </si>
  <si>
    <t xml:space="preserve">Total length of low severity transverse cracking </t>
  </si>
  <si>
    <t>Transverse cracking - Low</t>
  </si>
  <si>
    <t>TRANS_M</t>
  </si>
  <si>
    <t xml:space="preserve">Total length of medium severity transverse cracking  </t>
  </si>
  <si>
    <t>Transverse cracking - Medium</t>
  </si>
  <si>
    <t>TRANSPORT_SYSTEM</t>
  </si>
  <si>
    <t>Linear Reference System transport system</t>
  </si>
  <si>
    <t>TYPE</t>
  </si>
  <si>
    <t>Federal aid eligible flag</t>
  </si>
  <si>
    <t>FAE = Federal aid eligible
NFAE = Non federal aid eligible
NULL</t>
  </si>
  <si>
    <t>2003 to 2012</t>
  </si>
  <si>
    <t>Federal aid eligible</t>
  </si>
  <si>
    <t>TYPE_</t>
  </si>
  <si>
    <t>FAE = Primary
SECO = Secondary
LOCA = Local
NULL</t>
  </si>
  <si>
    <t>VISI_DIR</t>
  </si>
  <si>
    <t>Visidata required field - ARAN  direction</t>
  </si>
  <si>
    <t>5 = North / East
6 = West / South
NULL</t>
  </si>
  <si>
    <t>Vehicle direction</t>
  </si>
  <si>
    <t>VISI_FROM</t>
  </si>
  <si>
    <t>Begin chainage for visidata control</t>
  </si>
  <si>
    <t>Begin chainage</t>
  </si>
  <si>
    <t>VISI_TO</t>
  </si>
  <si>
    <t>End chainage for visidata control</t>
  </si>
  <si>
    <t>End chainage</t>
  </si>
  <si>
    <t>Age</t>
  </si>
  <si>
    <t>Friction</t>
  </si>
  <si>
    <t>inch per mile</t>
  </si>
  <si>
    <t>Length of segment</t>
  </si>
  <si>
    <t>miles</t>
  </si>
  <si>
    <t>National Highway System</t>
  </si>
  <si>
    <t>Route number</t>
  </si>
  <si>
    <t>Rutting depth</t>
  </si>
  <si>
    <t>TREATMENTS</t>
  </si>
  <si>
    <t>Treatment name</t>
  </si>
  <si>
    <t>PMIS_LENGTH</t>
  </si>
  <si>
    <t>CRACK_RATIO</t>
  </si>
  <si>
    <t>JTSPALL_LONG</t>
  </si>
  <si>
    <t>JTSPALL_TRANS</t>
  </si>
  <si>
    <t>MEDIAN_PCT</t>
  </si>
  <si>
    <t>SURFACE_TYPE</t>
  </si>
  <si>
    <t>BASEDPTH</t>
  </si>
  <si>
    <t>TREATMENT</t>
  </si>
  <si>
    <t>Hyperlinks</t>
  </si>
  <si>
    <t>Road_Analyzer (Chrome)</t>
  </si>
  <si>
    <t>Road_Analyzer (IE)</t>
  </si>
  <si>
    <t>Pathweb (IE)</t>
  </si>
  <si>
    <t>Hyperlink to Road Analyzer for users with default Internet Explorer Browser</t>
  </si>
  <si>
    <t>Hyperlink to Road Analyzer for users with default Chrome Browser</t>
  </si>
  <si>
    <t>Hyperlink to Pathweb</t>
  </si>
  <si>
    <t>DCRACKL</t>
  </si>
  <si>
    <t>ROUTE_ID</t>
  </si>
  <si>
    <t>FROM_MEASURE</t>
  </si>
  <si>
    <t>TO_MEASURE</t>
  </si>
  <si>
    <t>2016 - current</t>
  </si>
  <si>
    <t>Aggregate rating</t>
  </si>
  <si>
    <t>Alternate direction observation Number</t>
  </si>
  <si>
    <t>Maintenance area</t>
  </si>
  <si>
    <t>Beginning milepost</t>
  </si>
  <si>
    <t>2003 - 2015</t>
  </si>
  <si>
    <t>1st concurrent route</t>
  </si>
  <si>
    <t>2nd concurrent route</t>
  </si>
  <si>
    <t>Year of construction or reconstruction</t>
  </si>
  <si>
    <t>D.O.T. Region</t>
  </si>
  <si>
    <t>2000 - 2015</t>
  </si>
  <si>
    <t>Ending milepost</t>
  </si>
  <si>
    <t>Friction test date</t>
  </si>
  <si>
    <t>LRS begin milepost</t>
  </si>
  <si>
    <t>Numberic Value</t>
  </si>
  <si>
    <t>Maintenance garage number</t>
  </si>
  <si>
    <t>International Roughness Index test date</t>
  </si>
  <si>
    <t>Maintenance service level</t>
  </si>
  <si>
    <t>Original smart key</t>
  </si>
  <si>
    <t>Pavement thickness</t>
  </si>
  <si>
    <t>1995 - 2015</t>
  </si>
  <si>
    <t>PMIS year</t>
  </si>
  <si>
    <t>1992 - 2015</t>
  </si>
  <si>
    <t>Year of last resurfacing</t>
  </si>
  <si>
    <t>Route identification number</t>
  </si>
  <si>
    <t>Rutting index rating</t>
  </si>
  <si>
    <t>Boolean indicator of special section</t>
  </si>
  <si>
    <t>Speed limit</t>
  </si>
  <si>
    <t>Average Strucural Rating at Joints</t>
  </si>
  <si>
    <t>Highway system</t>
  </si>
  <si>
    <t>Total asphalt depth</t>
  </si>
  <si>
    <t>Boolean indicator of a tested pavement</t>
  </si>
  <si>
    <t>LRS end milepost</t>
  </si>
  <si>
    <t>Total PCC depth</t>
  </si>
  <si>
    <t>Urban area code</t>
  </si>
  <si>
    <t>PMIS</t>
  </si>
  <si>
    <t>2013 - 2015</t>
  </si>
  <si>
    <t>1993 - 2015</t>
  </si>
  <si>
    <t>Total contruction base depth</t>
  </si>
  <si>
    <t>All cracking combined index rating</t>
  </si>
  <si>
    <t>2014 - 2015</t>
  </si>
  <si>
    <t>Joints w/Low Severity DCRACK / mi</t>
  </si>
  <si>
    <t>Pavement management section description</t>
  </si>
  <si>
    <t>Average faulting only on faulted joints in a segment</t>
  </si>
  <si>
    <t>Average faulting on all joints in a segment</t>
  </si>
  <si>
    <t>Faulting index rating</t>
  </si>
  <si>
    <t>2002 - 2015</t>
  </si>
  <si>
    <t>1992 - 2016</t>
  </si>
  <si>
    <t>International roughness index rating</t>
  </si>
  <si>
    <t>Longitudinal joints with spalling  / mi</t>
  </si>
  <si>
    <t>Transverse joints with spalling  / mi</t>
  </si>
  <si>
    <t>Longitudinal and longitudinal Wheelpath Cracking Index Rating</t>
  </si>
  <si>
    <t>Percent of test section that contains median</t>
  </si>
  <si>
    <t>Pavement condition index version 2.3</t>
  </si>
  <si>
    <t>1996 - 2015</t>
  </si>
  <si>
    <t>Rut depth</t>
  </si>
  <si>
    <t>Transverse cracking index rating</t>
  </si>
  <si>
    <t>M = Manipulated Segment
R = Reset Values
F = Manual Fixes to data
X = Old or unknown distress data
NULL</t>
  </si>
  <si>
    <t>LANE_MILES</t>
  </si>
  <si>
    <t>Width</t>
  </si>
  <si>
    <t>SYS_NHS</t>
  </si>
  <si>
    <t>Calculated lane miles</t>
  </si>
  <si>
    <t>System break by NHS and Interstate</t>
  </si>
  <si>
    <t>sq. m. for 3,3A,3B,4 # of cracks for 1,2A,2B</t>
  </si>
  <si>
    <t xml:space="preserve"> replace(replace(COLUMN_NAME,CHR(13),';'),CHR(10),' ')</t>
  </si>
  <si>
    <t>,replace(replace(DESCRIPTION,CHR(13),';'),CHR(10),' ')</t>
  </si>
  <si>
    <t>,replace(replace(VALID_VALUES,CHR(13),';'),CHR(10),' ')</t>
  </si>
  <si>
    <t>,replace(replace(RETIRED,CHR(13),';'),CHR(10),' ')</t>
  </si>
  <si>
    <t>,replace(replace(EFFECTIVE_YEARS,CHR(13),';'),CHR(10),' ')</t>
  </si>
  <si>
    <t>,replace(replace(PROVIDER,CHR(13),';'),CHR(10),' ')</t>
  </si>
  <si>
    <t>,replace(replace(OBJECT_CATEGORY,CHR(13),';'),CHR(10),' ')</t>
  </si>
  <si>
    <t>,replace(replace(UNITS,CHR(13),';'),CHR(10),' ')</t>
  </si>
  <si>
    <t>CY</t>
  </si>
  <si>
    <t>CZ</t>
  </si>
  <si>
    <t>HR</t>
  </si>
  <si>
    <t>HS</t>
  </si>
  <si>
    <t>SURFTYPE</t>
  </si>
  <si>
    <t>ALLIG_SEAL</t>
  </si>
  <si>
    <t>ALLIG_SEAL_L</t>
  </si>
  <si>
    <t>ALLIG_SEAL_M</t>
  </si>
  <si>
    <t>ALLIG_SEAL_H</t>
  </si>
  <si>
    <t>DCRACK_SEAL</t>
  </si>
  <si>
    <t>DCRACK_L</t>
  </si>
  <si>
    <t>DCRACK_SEAL_L</t>
  </si>
  <si>
    <t>DCRACK_SEAL_M</t>
  </si>
  <si>
    <t>DCRACK_SEAL_H</t>
  </si>
  <si>
    <t>ECRACK_SEAL</t>
  </si>
  <si>
    <t>ECRACK_L</t>
  </si>
  <si>
    <t>ECRACK_SEAL_L</t>
  </si>
  <si>
    <t>ECRACK_M</t>
  </si>
  <si>
    <t>ECRACK_SEAL_M</t>
  </si>
  <si>
    <t>ECRACK_H</t>
  </si>
  <si>
    <t>ECRACK_SEAL_H</t>
  </si>
  <si>
    <t>LCRACK_SEAL</t>
  </si>
  <si>
    <t>LCRACK_L</t>
  </si>
  <si>
    <t>LCRACK_SEAL_L</t>
  </si>
  <si>
    <t>LCRACK_M</t>
  </si>
  <si>
    <t>LCRACK_SEAL_M</t>
  </si>
  <si>
    <t>LCRACK_H</t>
  </si>
  <si>
    <t>LCRACK_SEAL_H</t>
  </si>
  <si>
    <t>LCRACKW_SEAL</t>
  </si>
  <si>
    <t>LCRACKW_L</t>
  </si>
  <si>
    <t>LCRACKW_SEAL_L</t>
  </si>
  <si>
    <t>LCRACKW_M</t>
  </si>
  <si>
    <t>LCRACKW_SEAL_M</t>
  </si>
  <si>
    <t>LCRACKW_H</t>
  </si>
  <si>
    <t>LCRACKW_SEAL_H</t>
  </si>
  <si>
    <t>L_SUM_FLT</t>
  </si>
  <si>
    <t>R_SUM_FLT</t>
  </si>
  <si>
    <t>JT_COUNT</t>
  </si>
  <si>
    <t>TCRACK_SEAL</t>
  </si>
  <si>
    <t>TCRACK_L</t>
  </si>
  <si>
    <t>TCRACK_SEAL_L</t>
  </si>
  <si>
    <t>TCRACK_M</t>
  </si>
  <si>
    <t>TCRACK_SEAL_M</t>
  </si>
  <si>
    <t>TCRACK_H</t>
  </si>
  <si>
    <t>TCRACK_SEAL_H</t>
  </si>
  <si>
    <t>LCRACKJ_SEAL</t>
  </si>
  <si>
    <t>LCRACKJ_L</t>
  </si>
  <si>
    <t>LCRACKJ_SEAL_L</t>
  </si>
  <si>
    <t>LCRACKJ_M</t>
  </si>
  <si>
    <t>LCRACKJ_SEAL_M</t>
  </si>
  <si>
    <t>LCRACKJ_H</t>
  </si>
  <si>
    <t>LCRACKJ_SEAL_H</t>
  </si>
  <si>
    <t>PATCH_CNT_J</t>
  </si>
  <si>
    <t>PUNCHOUT</t>
  </si>
  <si>
    <t>RAVELING_L</t>
  </si>
  <si>
    <t>RAVELING_M</t>
  </si>
  <si>
    <t>RAVELING_H</t>
  </si>
  <si>
    <t>SPALL_LONG_CT</t>
  </si>
  <si>
    <t>SPALL_TRANS_CT</t>
  </si>
  <si>
    <t>LANE_SLOPE_TRANS</t>
  </si>
  <si>
    <t>JT_SPACE_TRANS</t>
  </si>
  <si>
    <t>JT_SPACE_LONG</t>
  </si>
  <si>
    <t>TINNING</t>
  </si>
  <si>
    <t>TINNING_GEO_TYPE</t>
  </si>
  <si>
    <t>DETOUR</t>
  </si>
  <si>
    <t>HPMS_CRACK_PCT</t>
  </si>
  <si>
    <t>HPMS_SLAB_CRACK</t>
  </si>
  <si>
    <t>DELIVERY</t>
  </si>
  <si>
    <t>ORIGKEY_ORG</t>
  </si>
  <si>
    <t>ROUTE_ID_ORG</t>
  </si>
  <si>
    <t>FROM_MEASURE_ORG</t>
  </si>
  <si>
    <t>TO_MEASURE_ORG</t>
  </si>
  <si>
    <t>CRACK_RATIO_WOFAILURES</t>
  </si>
  <si>
    <t>BEARING</t>
  </si>
  <si>
    <t>FAILURE</t>
  </si>
  <si>
    <t>CRACK_RATIO_WJSPALL</t>
  </si>
  <si>
    <t>FAILURE_CNT</t>
  </si>
  <si>
    <t>SPALL_TRANS_JT</t>
  </si>
  <si>
    <t>Yes/No</t>
  </si>
  <si>
    <t>2016 to current</t>
  </si>
  <si>
    <t>Alligator cracking - Sealed</t>
  </si>
  <si>
    <t>Alligator cracking - High Sealed</t>
  </si>
  <si>
    <t>Alligator cracking - Low Sealed</t>
  </si>
  <si>
    <t>Alligator cracking - Medium Sealed</t>
  </si>
  <si>
    <t xml:space="preserve">Area of sealed alligator cracking </t>
  </si>
  <si>
    <t>Boolean indicating if good sealing is predominatly covering high severity alligator cracks</t>
  </si>
  <si>
    <t>Boolean indicating if good sealing is predominatly covering low severity alligator cracks</t>
  </si>
  <si>
    <t>Boolean indicating if good sealing is predominatly covering medium severity alligator cracks</t>
  </si>
  <si>
    <t>Relation to direction</t>
  </si>
  <si>
    <t>Degrees</t>
  </si>
  <si>
    <t>Bearing Degrees</t>
  </si>
  <si>
    <t>2013 to 2015</t>
  </si>
  <si>
    <t>2011 to 2015</t>
  </si>
  <si>
    <t>Percent of cracking including joint spalling on pavement</t>
  </si>
  <si>
    <t>Percent of cracking without failure count included on pavement</t>
  </si>
  <si>
    <t>Crack Ratio</t>
  </si>
  <si>
    <t>2012 to 2015</t>
  </si>
  <si>
    <t>Number of joints affected with Low severity D-cracking</t>
  </si>
  <si>
    <t>D-cracking - Low</t>
  </si>
  <si>
    <t>Delivery number</t>
  </si>
  <si>
    <t>Detour</t>
  </si>
  <si>
    <t>0 = Nothing
1 = Detour</t>
  </si>
  <si>
    <t>Indication of route detour</t>
  </si>
  <si>
    <t xml:space="preserve">Area of high severity edge cracking </t>
  </si>
  <si>
    <t xml:space="preserve">Area of low severity edge cracking  </t>
  </si>
  <si>
    <t xml:space="preserve">Area of medium severity edge cracking </t>
  </si>
  <si>
    <t xml:space="preserve">Area of sealed edge cracking </t>
  </si>
  <si>
    <t>Boolean indicating if good sealing is predominatly covering high severity edge cracks</t>
  </si>
  <si>
    <t>Boolean indicating if good sealing is predominatly covering low severity edge cracks</t>
  </si>
  <si>
    <t>Boolean indicating if good sealing is predominatly covering medium severity edge cracks</t>
  </si>
  <si>
    <t>D-cracking  - Sealed</t>
  </si>
  <si>
    <t>D-cracking  - High Sealed</t>
  </si>
  <si>
    <t>D-cracking  - Low Sealed</t>
  </si>
  <si>
    <t>D-cracking  - Medium Sealed</t>
  </si>
  <si>
    <t xml:space="preserve">Area of sealed d-cracking cracking </t>
  </si>
  <si>
    <t>Boolean indicating if good sealing is predominatly covering high severity d-cracking</t>
  </si>
  <si>
    <t>Boolean indicating if good sealing is predominatly covering low severity d-cracking</t>
  </si>
  <si>
    <t>Boolean indicating if good sealing is predominatly covering medium severity d-cracking</t>
  </si>
  <si>
    <t>Edge cracking - High</t>
  </si>
  <si>
    <t>Edge cracking - Low</t>
  </si>
  <si>
    <t>Edge cracking - Medium</t>
  </si>
  <si>
    <t>Edge cracking - Sealed</t>
  </si>
  <si>
    <t>Edge cracking - High Sealed</t>
  </si>
  <si>
    <t>Edge cracking - Low Sealed</t>
  </si>
  <si>
    <t>Edge cracking - Medium Sealed</t>
  </si>
  <si>
    <t>Irregular shaped patching area</t>
  </si>
  <si>
    <t>Irregular shaped patching count</t>
  </si>
  <si>
    <t>Failure Area</t>
  </si>
  <si>
    <t>Failure Count</t>
  </si>
  <si>
    <t>Federal Functional Classification</t>
  </si>
  <si>
    <t>Federal Functional Classification from RAMS</t>
  </si>
  <si>
    <t>From measure</t>
  </si>
  <si>
    <t>Origional From measure sent by vender</t>
  </si>
  <si>
    <t>From Measure</t>
  </si>
  <si>
    <t>Original From Measure</t>
  </si>
  <si>
    <t>Highway Performance Monitoring System Slab crack percent</t>
  </si>
  <si>
    <t>Highway Performance Monitoring System Crack percent</t>
  </si>
  <si>
    <t>HPMS Crack Percent</t>
  </si>
  <si>
    <t>HPMS Slab Crack</t>
  </si>
  <si>
    <t>Distance between longitudinal joints on concrete pavements</t>
  </si>
  <si>
    <t>Distance between transverse joints on concrete pavements</t>
  </si>
  <si>
    <t>Longitudinal Joint Spacing</t>
  </si>
  <si>
    <t>Transverse Joint Spacing</t>
  </si>
  <si>
    <t>Left wheel faulting summary</t>
  </si>
  <si>
    <t>Summary left wheel path faulting along segment</t>
  </si>
  <si>
    <t>Transverse lane sloping</t>
  </si>
  <si>
    <t>Transverse Lane Slope</t>
  </si>
  <si>
    <t xml:space="preserve">Area of high severity longitudinal cracking </t>
  </si>
  <si>
    <t>longitudinal cracking - High</t>
  </si>
  <si>
    <t xml:space="preserve">Area of low severity longitudinal cracking  </t>
  </si>
  <si>
    <t>longitudinal cracking - Low</t>
  </si>
  <si>
    <t xml:space="preserve">Area of medium severity longitudinal cracking </t>
  </si>
  <si>
    <t>longitudinal cracking - Medium</t>
  </si>
  <si>
    <t xml:space="preserve">Area of sealed longitudinal cracking </t>
  </si>
  <si>
    <t>longitudinal cracking - Sealed</t>
  </si>
  <si>
    <t>Boolean indicating if good sealing is predominatly covering high severity longitudinal cracks</t>
  </si>
  <si>
    <t>longitudinal cracking - High Sealed</t>
  </si>
  <si>
    <t>Boolean indicating if good sealing is predominatly covering low severity longitudinal cracks</t>
  </si>
  <si>
    <t>longitudinal cracking - Low Sealed</t>
  </si>
  <si>
    <t>Boolean indicating if good sealing is predominatly covering medium severity longitudinal cracks</t>
  </si>
  <si>
    <t>longitudinal cracking - Medium Sealed</t>
  </si>
  <si>
    <t xml:space="preserve">Area of high severity longitudinal joint cracking </t>
  </si>
  <si>
    <t>longitudinal joint cracking - High</t>
  </si>
  <si>
    <t xml:space="preserve">Area of low severity longitudinal joint cracking  </t>
  </si>
  <si>
    <t>longitudinal joint cracking - Low</t>
  </si>
  <si>
    <t xml:space="preserve">Area of medium severity longitudinal joint cracking </t>
  </si>
  <si>
    <t>longitudinal joint cracking - Medium</t>
  </si>
  <si>
    <t xml:space="preserve">Area of sealed longitudinal joint cracking </t>
  </si>
  <si>
    <t>longitudinal joint cracking - Sealed</t>
  </si>
  <si>
    <t>Boolean indicating if good sealing is predominatly covering high severity longitudinal joint cracks</t>
  </si>
  <si>
    <t>longitudinal joint cracking - High Sealed</t>
  </si>
  <si>
    <t>Boolean indicating if good sealing is predominatly covering low severity longitudinal joint cracks</t>
  </si>
  <si>
    <t>longitudinal joint cracking - Low Sealed</t>
  </si>
  <si>
    <t>Boolean indicating if good sealing is predominatly covering medium severity longitudinal joint cracks</t>
  </si>
  <si>
    <t>longitudinal joint cracking - Medium Sealed</t>
  </si>
  <si>
    <t xml:space="preserve">Area of high severity longitudinal wheelpath cracking </t>
  </si>
  <si>
    <t>longitudinal wheelpath cracking - High</t>
  </si>
  <si>
    <t xml:space="preserve">Area of low severity longitudinal wheelpath cracking  </t>
  </si>
  <si>
    <t>longitudinal wheelpath cracking - Low</t>
  </si>
  <si>
    <t xml:space="preserve">Area of medium severity longitudinal wheelpath cracking </t>
  </si>
  <si>
    <t>longitudinal wheelpath cracking - Medium</t>
  </si>
  <si>
    <t xml:space="preserve">Area of sealed longitudinal wheelpath cracking </t>
  </si>
  <si>
    <t>longitudinal wheelpath cracking - Sealed</t>
  </si>
  <si>
    <t>Boolean indicating if good sealing is predominatly covering high severity longitudinal wheelpath cracks</t>
  </si>
  <si>
    <t>longitudinal wheelpath cracking - High Sealed</t>
  </si>
  <si>
    <t>Boolean indicating if good sealing is predominatly covering low severity longitudinal wheelpath cracks</t>
  </si>
  <si>
    <t>longitudinal wheelpath cracking - Low Sealed</t>
  </si>
  <si>
    <t>Boolean indicating if good sealing is predominatly covering medium severity longitudinal wheelpath cracks</t>
  </si>
  <si>
    <t>longitudinal wheelpath cracking - Medium Sealed</t>
  </si>
  <si>
    <t>Indicates if it belongs to the National Highway System - RAMS</t>
  </si>
  <si>
    <t>Origional Primary key generated</t>
  </si>
  <si>
    <t>Number of patch joints</t>
  </si>
  <si>
    <t>Joint Patch count</t>
  </si>
  <si>
    <t>2005 to 2015</t>
  </si>
  <si>
    <t>Number of punchouts</t>
  </si>
  <si>
    <t>Punchout</t>
  </si>
  <si>
    <t>Summary right wheel path faulting along segment</t>
  </si>
  <si>
    <t>Right wheel faulting summary</t>
  </si>
  <si>
    <t>High severity raveling</t>
  </si>
  <si>
    <t>low severity raveling</t>
  </si>
  <si>
    <t>medium severity raveling</t>
  </si>
  <si>
    <t>Raveling - High Severity</t>
  </si>
  <si>
    <t>Raveling - Low Severity</t>
  </si>
  <si>
    <t>Raveling - Medium Severity</t>
  </si>
  <si>
    <t>2010 to 2015</t>
  </si>
  <si>
    <t>Route Identification Number</t>
  </si>
  <si>
    <t>Origonal Route Identification Number</t>
  </si>
  <si>
    <t>Route ID</t>
  </si>
  <si>
    <t>Longitudinal Spalling Count</t>
  </si>
  <si>
    <t>Transverse Spalling Count</t>
  </si>
  <si>
    <t>Transverse joint spalling count</t>
  </si>
  <si>
    <t>ASP = Asphalt pavement
PCC = Concrete pavement
GVL = Gravel
BRK = Brick
OTH = Other
NULL</t>
  </si>
  <si>
    <t xml:space="preserve">Area of high severity transverse cracking </t>
  </si>
  <si>
    <t>transverse cracking - High</t>
  </si>
  <si>
    <t xml:space="preserve">Area of low severity transverse cracking  </t>
  </si>
  <si>
    <t>transverse cracking - Low</t>
  </si>
  <si>
    <t xml:space="preserve">Area of medium severity transverse cracking </t>
  </si>
  <si>
    <t>transverse cracking - Medium</t>
  </si>
  <si>
    <t xml:space="preserve">Area of sealed transverse cracking </t>
  </si>
  <si>
    <t>transverse cracking - Sealed</t>
  </si>
  <si>
    <t>Boolean indicating if good sealing is predominatly covering high severity transverse cracks</t>
  </si>
  <si>
    <t>transverse cracking - High Sealed</t>
  </si>
  <si>
    <t>Boolean indicating if good sealing is predominatly covering low severity transverse cracks</t>
  </si>
  <si>
    <t>transverse cracking - Low Sealed</t>
  </si>
  <si>
    <t>Boolean indicating if good sealing is predominatly covering medium severity transverse cracks</t>
  </si>
  <si>
    <t>transverse cracking - Medium Sealed</t>
  </si>
  <si>
    <t>Boolean indicates if tinning is found in the area</t>
  </si>
  <si>
    <t>Tinning</t>
  </si>
  <si>
    <t>Direction of tinning compared to roadway</t>
  </si>
  <si>
    <t>T/L</t>
  </si>
  <si>
    <t>Tinning Geometry</t>
  </si>
  <si>
    <t>Origional end measurement given by vender</t>
  </si>
  <si>
    <t>End  measure</t>
  </si>
  <si>
    <t>To Measure</t>
  </si>
  <si>
    <t>Original ORIGKEY</t>
  </si>
  <si>
    <t>Original Route ID</t>
  </si>
  <si>
    <t>Original To Measure</t>
  </si>
  <si>
    <t>1998 to 2016</t>
  </si>
  <si>
    <t>2013 to 2016</t>
  </si>
  <si>
    <t>2001
2013 to 2016</t>
  </si>
  <si>
    <t>Width of roadway</t>
  </si>
  <si>
    <t>Bridge = Bridge Location
Construction = Construction
Duplicate = Duplicate Values
Failed IRI = IRI NULL value 
LaneDeviation = Lane Deviation
Local = Local Route
Matched =  Matched, Valid point for processing
RRX = Railroad Crossing 
Ramp = Located on a ramp
Too Short = Segmentation is too short to get useful information from it.
NULL</t>
  </si>
  <si>
    <t>AADT</t>
  </si>
  <si>
    <t>Alligator Cracking - High</t>
  </si>
  <si>
    <t>Alligator Cracking - Low</t>
  </si>
  <si>
    <t>Alligator Cracking - Medium</t>
  </si>
  <si>
    <t>Aggregate Class Layer 1</t>
  </si>
  <si>
    <t>Aggregate Class Layer 2</t>
  </si>
  <si>
    <t>Aggregate Class Layer 3</t>
  </si>
  <si>
    <t>Aggregate Class Layer 4</t>
  </si>
  <si>
    <t>Aggregate Class Layer 5</t>
  </si>
  <si>
    <t>Aggregate Class Layer 6</t>
  </si>
  <si>
    <t>Aggregate Class Layer 7</t>
  </si>
  <si>
    <t>Aggregate Class Layer 8</t>
  </si>
  <si>
    <t>Aggregate Source Layer 1</t>
  </si>
  <si>
    <t>Aggregate Source Layer 2</t>
  </si>
  <si>
    <t>Aggregate Source Layer 3</t>
  </si>
  <si>
    <t>Aggregate Source Layer 4</t>
  </si>
  <si>
    <t>Aggregate Source Layer 5</t>
  </si>
  <si>
    <t>Aggregate Source Layer 6</t>
  </si>
  <si>
    <t>Aggregate Source Layer 7</t>
  </si>
  <si>
    <t>Aggregate Source Layer 8</t>
  </si>
  <si>
    <t>Aggregate Type Layer 1</t>
  </si>
  <si>
    <t>Aggregate Type Layer 2</t>
  </si>
  <si>
    <t>Aggregate Type Layer 4</t>
  </si>
  <si>
    <t>Aggregate Type Layer 5</t>
  </si>
  <si>
    <t>Aggregate Type Layer 8</t>
  </si>
  <si>
    <t>Maintenance Area</t>
  </si>
  <si>
    <t>Average K Rating</t>
  </si>
  <si>
    <t>Alligator Cracking Index</t>
  </si>
  <si>
    <t>Base Thickness Layer 1</t>
  </si>
  <si>
    <t>Base Thickness Layer 2</t>
  </si>
  <si>
    <t>Base Thickness Layer 3</t>
  </si>
  <si>
    <t>Base Thickness Layer 4</t>
  </si>
  <si>
    <t>Base Thickness Layer 5</t>
  </si>
  <si>
    <t>Base Thickness Layer 6</t>
  </si>
  <si>
    <t>Base Thickness Layer 7</t>
  </si>
  <si>
    <t>Base Thickness Layer 8</t>
  </si>
  <si>
    <t>Base Type Layer 1</t>
  </si>
  <si>
    <t>Base Type Layer 2</t>
  </si>
  <si>
    <t>Base Type Layer 3</t>
  </si>
  <si>
    <t>Base Type Layer 4</t>
  </si>
  <si>
    <t>Base Type Layer 5</t>
  </si>
  <si>
    <t>Base Type Layer 6</t>
  </si>
  <si>
    <t>Base Type Layer 7</t>
  </si>
  <si>
    <t>Base Type Layer 8</t>
  </si>
  <si>
    <t>Beginning Milepost</t>
  </si>
  <si>
    <t>Distress Testing Year</t>
  </si>
  <si>
    <t>City Number</t>
  </si>
  <si>
    <t>Multiple Surface Types</t>
  </si>
  <si>
    <t>1st Concurrent Route</t>
  </si>
  <si>
    <t>2nd Concurrent Route</t>
  </si>
  <si>
    <t>Construction Year</t>
  </si>
  <si>
    <t>County Number</t>
  </si>
  <si>
    <t>Condition Data Percent</t>
  </si>
  <si>
    <t>Cracking Index</t>
  </si>
  <si>
    <t>D Cracking - High</t>
  </si>
  <si>
    <t>D Cracking - Medium</t>
  </si>
  <si>
    <t>Ending Milepost</t>
  </si>
  <si>
    <t>Max Faulting</t>
  </si>
  <si>
    <t>Average Faulting</t>
  </si>
  <si>
    <t>Faulting Index</t>
  </si>
  <si>
    <t>Friction Value</t>
  </si>
  <si>
    <t>Lane Miles</t>
  </si>
  <si>
    <t>National Highway System Breakout</t>
  </si>
  <si>
    <t>International Roughness Index Rating</t>
  </si>
  <si>
    <t>Inside Shoulder Tied</t>
  </si>
  <si>
    <t>Joints Spalling High</t>
  </si>
  <si>
    <t>Joints Spalling Medium</t>
  </si>
  <si>
    <t>Lane Number</t>
  </si>
  <si>
    <t>Layer Year 1</t>
  </si>
  <si>
    <t>Layer Year 2</t>
  </si>
  <si>
    <t>Layer Year 3</t>
  </si>
  <si>
    <t>Layer Year 4</t>
  </si>
  <si>
    <t>Layer Year 5</t>
  </si>
  <si>
    <t>Layer Year 6</t>
  </si>
  <si>
    <t>Layer Year 7</t>
  </si>
  <si>
    <t>Layer Year 8</t>
  </si>
  <si>
    <t>Longitudinal Cracks High</t>
  </si>
  <si>
    <t>Longitudinal Cracks Low</t>
  </si>
  <si>
    <t>Longitudinal Cracks Medium</t>
  </si>
  <si>
    <t>Longitudinal Wheelpath Cracks High</t>
  </si>
  <si>
    <t>Longitudinal Wheelpath Cracks Low</t>
  </si>
  <si>
    <t>Longitudinal Wheelpath Cracks Medium</t>
  </si>
  <si>
    <t>Left Curb Indicator</t>
  </si>
  <si>
    <t>Longitudinal + Longitudinal Wheelpath Crack Index</t>
  </si>
  <si>
    <t>Geometry Length</t>
  </si>
  <si>
    <t>Longitudinal Wheelpath Cracking Index</t>
  </si>
  <si>
    <t>Longitudinal Cracking Index</t>
  </si>
  <si>
    <t>Maintenance Region</t>
  </si>
  <si>
    <t>Maintenance Service Level</t>
  </si>
  <si>
    <t>Outside shoulder Tied</t>
  </si>
  <si>
    <t>Bad Condition Patching</t>
  </si>
  <si>
    <t>Good Condition Patching</t>
  </si>
  <si>
    <t>Number of Patches</t>
  </si>
  <si>
    <t>Pavement Thickness</t>
  </si>
  <si>
    <t>Pavement Management Year</t>
  </si>
  <si>
    <t>Project Number Layer 1</t>
  </si>
  <si>
    <t>Project Number Layer 2</t>
  </si>
  <si>
    <t>Project Number Layer 3</t>
  </si>
  <si>
    <t>Project Number Layer 4</t>
  </si>
  <si>
    <t>Project Number Layer 5</t>
  </si>
  <si>
    <t>Project Number Layer 6</t>
  </si>
  <si>
    <t>Project Number Layer 7</t>
  </si>
  <si>
    <t>Project Number Layer 8</t>
  </si>
  <si>
    <t>Project Type Layer 1</t>
  </si>
  <si>
    <t>Project Type Layer 2</t>
  </si>
  <si>
    <t>Project Type Layer 3</t>
  </si>
  <si>
    <t>Project Type Layer 4</t>
  </si>
  <si>
    <t>Project Type Layer 5</t>
  </si>
  <si>
    <t>Project Type Layer 6</t>
  </si>
  <si>
    <t>Project Type Layer 7</t>
  </si>
  <si>
    <t>Project Type Layer 8</t>
  </si>
  <si>
    <t>Right Curb Indicator</t>
  </si>
  <si>
    <t>Remarks Layer 1</t>
  </si>
  <si>
    <t>Remarks Layer 2</t>
  </si>
  <si>
    <t>Remarks Layer 3</t>
  </si>
  <si>
    <t>Remarks Layer 4</t>
  </si>
  <si>
    <t>Remarks Layer 5</t>
  </si>
  <si>
    <t>Remarks Layer 6</t>
  </si>
  <si>
    <t>Remarks Layer 7</t>
  </si>
  <si>
    <t>Remarks Layer 8</t>
  </si>
  <si>
    <t>Resurfacing Year</t>
  </si>
  <si>
    <t>Removal Thickness Layer 1</t>
  </si>
  <si>
    <t>Removal Thickness Layer 2</t>
  </si>
  <si>
    <t>Removal Thickness Layer 3</t>
  </si>
  <si>
    <t>Removal Thickness Layer 4</t>
  </si>
  <si>
    <t>Removal Thickness Layer 5</t>
  </si>
  <si>
    <t>Removal Thickness Layer 6</t>
  </si>
  <si>
    <t>Removal Thickness Layer 7</t>
  </si>
  <si>
    <t>Removal Thickness Layer 8</t>
  </si>
  <si>
    <t>Removal Type Layer 1</t>
  </si>
  <si>
    <t>Removal Type Layer 2</t>
  </si>
  <si>
    <t>Removal Type Layer 3</t>
  </si>
  <si>
    <t>Removal Type Layer 4</t>
  </si>
  <si>
    <t>Removal Type Layer 5</t>
  </si>
  <si>
    <t>Removal Type Layer 6</t>
  </si>
  <si>
    <t>Removal Type Layer 7</t>
  </si>
  <si>
    <t>Removal Type Layer 8</t>
  </si>
  <si>
    <t>Rut Depth</t>
  </si>
  <si>
    <t>Rutting Index</t>
  </si>
  <si>
    <t>Special Section Indicator</t>
  </si>
  <si>
    <t>Speed Limit</t>
  </si>
  <si>
    <t>Multiple Subdrain Indicator</t>
  </si>
  <si>
    <t>Subdrain Percent</t>
  </si>
  <si>
    <t>Subbase Thickness Layer 1</t>
  </si>
  <si>
    <t>Subbase Thickness Layer 2</t>
  </si>
  <si>
    <t>Subbase Thickness Layer 3</t>
  </si>
  <si>
    <t>Subbase Thickness Layer 4</t>
  </si>
  <si>
    <t>Subbase Thickness Layer 5</t>
  </si>
  <si>
    <t>Subbase Thickness Layer 6</t>
  </si>
  <si>
    <t>Subbase Thickness Layer 7</t>
  </si>
  <si>
    <t>Subbase Thickness Layer 8</t>
  </si>
  <si>
    <t>Subbase Type Layer 1</t>
  </si>
  <si>
    <t>Subbase Type Layer 2</t>
  </si>
  <si>
    <t>Subbase Type Layer 3</t>
  </si>
  <si>
    <t>Subbase Type Layer 4</t>
  </si>
  <si>
    <t>Subbase Type Layer 5</t>
  </si>
  <si>
    <t>Subbase Type Layer 6</t>
  </si>
  <si>
    <t>Subbase Type Layer 7</t>
  </si>
  <si>
    <t>Subbase Type Layer 8</t>
  </si>
  <si>
    <t>Surface Thickness Layer 1</t>
  </si>
  <si>
    <t>Surface Thickness Layer 2</t>
  </si>
  <si>
    <t>Surface Thickness Layer 3</t>
  </si>
  <si>
    <t>Surface Thickness Layer 4</t>
  </si>
  <si>
    <t>Surface Thickness Layer 5</t>
  </si>
  <si>
    <t>Surface Thickness Layer 6</t>
  </si>
  <si>
    <t>Surface Thickness Layer 7</t>
  </si>
  <si>
    <t>Surface Thickness Layer 8</t>
  </si>
  <si>
    <t>Surface Type Layer 1</t>
  </si>
  <si>
    <t>Surface Type Layer 2</t>
  </si>
  <si>
    <t>Surface Type Layer 3</t>
  </si>
  <si>
    <t>Surface Type Layer 4</t>
  </si>
  <si>
    <t>Surface Type Layer 5</t>
  </si>
  <si>
    <t>Surface Type Layer 6</t>
  </si>
  <si>
    <t>Surface Type Layer 7</t>
  </si>
  <si>
    <t>Surface Type Layer 8</t>
  </si>
  <si>
    <t>Highway System</t>
  </si>
  <si>
    <t>Total Asphalt Depth</t>
  </si>
  <si>
    <t>Transverse Cracks High</t>
  </si>
  <si>
    <t>Transverse Cracks Low</t>
  </si>
  <si>
    <t>Transverse Cracks Medium</t>
  </si>
  <si>
    <t>Total Concrete Depth</t>
  </si>
  <si>
    <t>Surface Treatment Type</t>
  </si>
  <si>
    <t>Truck Count</t>
  </si>
  <si>
    <t>Transverse Cracking Index</t>
  </si>
  <si>
    <t>Urban Area Code</t>
  </si>
  <si>
    <t>Widened Driving Lane Indicator</t>
  </si>
  <si>
    <t>Aggregate Type Layer 3</t>
  </si>
  <si>
    <t>Aggregate Type Layer 6</t>
  </si>
  <si>
    <t>Aggregate Type Layer 7</t>
  </si>
  <si>
    <t>Structural Joint Ratio</t>
  </si>
  <si>
    <t>Friction Test Date</t>
  </si>
  <si>
    <t>D Cracking - Low</t>
  </si>
  <si>
    <t>Longitudinal Joint Spalling</t>
  </si>
  <si>
    <t>Transverse Joint Spalling</t>
  </si>
  <si>
    <t>Percent Median</t>
  </si>
  <si>
    <t>Total Base Depth</t>
  </si>
  <si>
    <t>Alias</t>
  </si>
  <si>
    <t>Aggregate Rating</t>
  </si>
  <si>
    <t>Aggregate vs Age</t>
  </si>
  <si>
    <t>Alligator Cracking</t>
  </si>
  <si>
    <t>Alternate Direction Observation Number</t>
  </si>
  <si>
    <t>Base Records Begin Kilometer Point</t>
  </si>
  <si>
    <t>Base Records End Kilometer Point</t>
  </si>
  <si>
    <t>Beginning X Coordinate</t>
  </si>
  <si>
    <t>Beginning Y Coordinate</t>
  </si>
  <si>
    <t>Cracking Percent</t>
  </si>
  <si>
    <t>Edge Rise</t>
  </si>
  <si>
    <t>D Cracking Index</t>
  </si>
  <si>
    <t>District number</t>
  </si>
  <si>
    <t>D Crack Occurrence Factor</t>
  </si>
  <si>
    <t>Edge Drop</t>
  </si>
  <si>
    <t>Ending Latitude</t>
  </si>
  <si>
    <t>Ending Longitude</t>
  </si>
  <si>
    <t>Ending X Coordinate</t>
  </si>
  <si>
    <t>Ending Y Coordinate</t>
  </si>
  <si>
    <t>Faulted Percent</t>
  </si>
  <si>
    <t>Maintenance Garage</t>
  </si>
  <si>
    <t>Half Cracking</t>
  </si>
  <si>
    <t>Compass Heading</t>
  </si>
  <si>
    <t>International Roughness Index Year</t>
  </si>
  <si>
    <t>Annual 18 KIPS</t>
  </si>
  <si>
    <t>Accumulated Construction 18 KIPS</t>
  </si>
  <si>
    <t>Accumulated Resurfacing 18 KIPS</t>
  </si>
  <si>
    <t>Longitudinal Wheelpath Index</t>
  </si>
  <si>
    <t>Map Identification</t>
  </si>
  <si>
    <t>Map Link</t>
  </si>
  <si>
    <t>Overlay Count</t>
  </si>
  <si>
    <t>Pavement Code</t>
  </si>
  <si>
    <t>Pavement Condition Rating Defaulted</t>
  </si>
  <si>
    <t>Planning Level</t>
  </si>
  <si>
    <t>Crack &amp; Patch Deduction</t>
  </si>
  <si>
    <t>Relative International Rating Index</t>
  </si>
  <si>
    <t>Slabs Cracked</t>
  </si>
  <si>
    <t>Structure Number or Depth</t>
  </si>
  <si>
    <t>Average Structural Rating at Joints</t>
  </si>
  <si>
    <t>Tested Pavement Indicator</t>
  </si>
  <si>
    <t>Transverse Cracks Medium Count</t>
  </si>
  <si>
    <t>Surface Treatment Year</t>
  </si>
  <si>
    <t>Traveled Way Begin Kilometer Point</t>
  </si>
  <si>
    <t>Traveled Way End Kilometer Point</t>
  </si>
  <si>
    <t>International Roughness Index Scale</t>
  </si>
  <si>
    <t>Friction Scale</t>
  </si>
  <si>
    <t>Pavement Condition Index Scale</t>
  </si>
  <si>
    <t>International Roughness Index Date</t>
  </si>
  <si>
    <t>Layer Year</t>
  </si>
  <si>
    <t>0.00 to 15.00
NULL</t>
  </si>
  <si>
    <t>0.50 to 15.00
NULL</t>
  </si>
  <si>
    <t>1 = Interstate
2 = US
3 = Iowa</t>
  </si>
  <si>
    <t>,replace(replace(ALIAS,CHR(13),';'),CHR(10),' ')</t>
  </si>
  <si>
    <t>Pavement Condition Index Version 2.3 Default Flag</t>
  </si>
  <si>
    <t>Pavement Condition Index Version 2.3</t>
  </si>
  <si>
    <t>MIN_YEAR</t>
  </si>
  <si>
    <t>MAX_YEAR</t>
  </si>
  <si>
    <t>FLAG</t>
  </si>
  <si>
    <t>STATUS_QUO</t>
  </si>
  <si>
    <t>STATUS_QUO_BC</t>
  </si>
  <si>
    <t>ABI200</t>
  </si>
  <si>
    <t>ABI200_BC</t>
  </si>
  <si>
    <t>AVG_BENEFITS</t>
  </si>
  <si>
    <t>AVG_COST</t>
  </si>
  <si>
    <t>MIN_DIBC</t>
  </si>
  <si>
    <t>MAX_DIBC</t>
  </si>
  <si>
    <t>DELTA_STRC</t>
  </si>
  <si>
    <t>PERCENT_TRUCKS</t>
  </si>
  <si>
    <t>T_LABEL</t>
  </si>
  <si>
    <t>OBJECT_ID</t>
  </si>
  <si>
    <t>Object ID</t>
  </si>
  <si>
    <t>Origkey</t>
  </si>
  <si>
    <t>To measure</t>
  </si>
  <si>
    <t>Average faulting</t>
  </si>
  <si>
    <t>Cracking index</t>
  </si>
  <si>
    <t>80% structural rating</t>
  </si>
  <si>
    <t>80% Structural rating</t>
  </si>
  <si>
    <t>Average structural rating</t>
  </si>
  <si>
    <t>Average daily traffic</t>
  </si>
  <si>
    <t>Truck count</t>
  </si>
  <si>
    <t>Pavement condition index</t>
  </si>
  <si>
    <t>Planning classification</t>
  </si>
  <si>
    <t>Pavement management unique identifier</t>
  </si>
  <si>
    <t>Esri unique identifier</t>
  </si>
  <si>
    <t>Maintenance district</t>
  </si>
  <si>
    <t>Average annual daily trucks traffic volume</t>
  </si>
  <si>
    <t>Average annual daily traffic volume</t>
  </si>
  <si>
    <t>Percent of truck volume compared to average annual daily traffic volume</t>
  </si>
  <si>
    <t>Structural need</t>
  </si>
  <si>
    <t>Percent trucks</t>
  </si>
  <si>
    <t>Minimum year treatment can be applied</t>
  </si>
  <si>
    <t>Maximum year treatment can be applied</t>
  </si>
  <si>
    <t>Benefit/cost for a selected treatment strategy on a standard budget scenario</t>
  </si>
  <si>
    <t>List of years for a selected treatment strategy on a standard budget scenario</t>
  </si>
  <si>
    <t>List of years for a selected treatment strategy on a double budget scenario</t>
  </si>
  <si>
    <t>Benefit/cost for a selected treatment strategy on a double budget scenario</t>
  </si>
  <si>
    <t>Average benefit over analysis period for treatment</t>
  </si>
  <si>
    <t>Average cost over analysis period for treatment</t>
  </si>
  <si>
    <t>Minimum Benefit/cost value for a treatment strategy over analysis period</t>
  </si>
  <si>
    <t>Maximum Benefit/cost value for a treatment strategy over analysis period</t>
  </si>
  <si>
    <t>N = Grey = Not selected for any scenario
S = Red =  Subsequent treatment
C = Blue = Committed project
O1 = Green = Standard budget scenario chosen strategy, Priority 1 project
O2 = Yellow = Double budget scenario chosen strategy, Priority 2 project</t>
  </si>
  <si>
    <t>Maximum year</t>
  </si>
  <si>
    <t>Minimum year</t>
  </si>
  <si>
    <t>Average cost</t>
  </si>
  <si>
    <t>Budget scenario indicator</t>
  </si>
  <si>
    <t>%</t>
  </si>
  <si>
    <t>Begin mile point</t>
  </si>
  <si>
    <t>End mile point</t>
  </si>
  <si>
    <t>Begin reference post</t>
  </si>
  <si>
    <t>End reference post</t>
  </si>
  <si>
    <t>Year</t>
  </si>
  <si>
    <t>Standard budget year</t>
  </si>
  <si>
    <t>Double budget year</t>
  </si>
  <si>
    <t>Standard budget benefit cost</t>
  </si>
  <si>
    <t>Double budget benefit cost</t>
  </si>
  <si>
    <t>Average benefits</t>
  </si>
  <si>
    <t>Minimum benefit cost</t>
  </si>
  <si>
    <t>Maximum benefit cost</t>
  </si>
  <si>
    <t>Maintenance district number</t>
  </si>
  <si>
    <t>1  = Concrete pavement
2A = Continuous reinforced concrete with asphalt treated base
2B = Continuous reinforced concrete with granular subbase or cement treated base
3  = Composite pavement
3A = Composite with jointed concrete pavement 
3B = Composite with continuous reinforced concrete pavement
4  = Asphalt</t>
  </si>
  <si>
    <t>1 = Non-divided or divided, NB/EB
2 = Divided only, SB/WB</t>
  </si>
  <si>
    <t>Numeric value</t>
  </si>
  <si>
    <t>String value</t>
  </si>
  <si>
    <t>Numeric value
NULL</t>
  </si>
  <si>
    <t>String value
NULL</t>
  </si>
  <si>
    <t>Road Analyzer treatment label, concatenation of year and treatment based on selection priority</t>
  </si>
  <si>
    <t>Treatment Label</t>
  </si>
  <si>
    <t>STRUCT_NEED80</t>
  </si>
  <si>
    <t>DA</t>
  </si>
  <si>
    <t>HT</t>
  </si>
  <si>
    <t>Pavement Condition Index Default Flag</t>
  </si>
  <si>
    <t>80th percentile Structural Need</t>
  </si>
  <si>
    <t>2017 - current</t>
  </si>
  <si>
    <t>80% Structural Need</t>
  </si>
  <si>
    <t>Numeric Value
 NULL</t>
  </si>
  <si>
    <t>1 = Class 1 Durability (&lt;10 yrs)
 2 = Class 2 Durability (10-20 y)
 3 = Class 3 Durability (&gt;20 yrs)
 I = Class 3i Durability (20-30)
 NULL</t>
  </si>
  <si>
    <t>1 to 4
 NULL</t>
  </si>
  <si>
    <t>0.0 to 100.0
 NULL</t>
  </si>
  <si>
    <t>String Value
 NULL</t>
  </si>
  <si>
    <t>BASALT = Basalt
 C.CON. = Crushed Concrete Stone
 C.GRAVL = Crushed Gravel
 C.LST. = Crushed Limestone
 C.LST/G = Crushed Limestone/Gravel
 C.LST/Q = Crushed Limestone/Quartzite
 C.QTZT = Crushed Quartzite
 C.ST/GR = Crushed Stone/Gravel
 CHIPS = Limestone Chips
 CONC.ST = Concrete Stone
 CR.ST. = Crushed Stone
 DOLOM. = Dolomite Limestone
 DUST = Crushed Limestone Dust
 GRANITE = Granite
 GRAVEL = Gravel
 QUARTZ = Quartzite
 SAND = Natural Sand
 SLAG = Slag
 STONE = Stone
 W.GRAV = Washed Gravel
 ? = Unknown
 NULL</t>
  </si>
  <si>
    <t>0 to 100
 NULL</t>
  </si>
  <si>
    <t>1 to 9
 NULL</t>
  </si>
  <si>
    <t>AAC = Type A Asphalt Cement Concrete
 ATB = Asphalt Treated Base
 BAC = Type B Asphalt Cement Concrete
 BRK = Brick
 BTB = Bituminous Treated Base
 CIP = Cold in Place Recycled Asphalt
 CTB = Cement Treated Base
 ECB = Econocrete Base
 FOA = Foamed Asphalt
 GBF = Granular Backfill
 GSB = Granular Subbase
 HMA = Hot Mix Asphalt
 MSB = Modified Subbase
 PCB = Portland Cement Base
 PCC = Portland Cement Concrete
 RAC = Recycled Asphalt Cement Concrete
 RPC = Recycled PCC Pavement
 RSB = Rolled Stone Base
 SAS = Soil-Aggregate Subbase
 SBF = Special Backfill
 SCS = Soil-Cement Subbase
 TBB = Type B Asphalt Base
 ? = Unknown
 NULL</t>
  </si>
  <si>
    <t>DD/MM/YYYY
 NULL</t>
  </si>
  <si>
    <t>15 to 8637
 NULL</t>
  </si>
  <si>
    <t>Y = Yes
 N = No
 NULL</t>
  </si>
  <si>
    <t>0 to 998
 NULL</t>
  </si>
  <si>
    <t>0 to 100%
 NULL</t>
  </si>
  <si>
    <t>1 = non-divided or divided, NB/EB
 2 = divided only, SB/WB</t>
  </si>
  <si>
    <t>1 = Central
 2 = Northeast
 3 = Northwest
 4 = Southwest
 5 = Southeast
 6 = East Central</t>
  </si>
  <si>
    <t>0 - 100%
 NULL</t>
  </si>
  <si>
    <t>0 to 75
 NULL</t>
  </si>
  <si>
    <t>Good
 Fair
 Poor</t>
  </si>
  <si>
    <t>1900 to 9999
 NULL</t>
  </si>
  <si>
    <t>1 to 99
 NULL</t>
  </si>
  <si>
    <t>N = North
 NE = Northeast
 E = East
 SE = Southeast
 S = South
 SW = Southwest
 W = West
 NW = Northwest</t>
  </si>
  <si>
    <t>2003 - 2014
 1993 - 2002</t>
  </si>
  <si>
    <t xml:space="preserve">2015
 </t>
  </si>
  <si>
    <t>Y = Yes
 N = No</t>
  </si>
  <si>
    <t>E  = Earth
 G  = Granular
 N  = No shoulder
 P  = Paved
 PE = Paved / Earth
 PG = Paved / Granular
 PP = Paved / Paved
 Paved?  = Unknown</t>
  </si>
  <si>
    <t>2013 - 2015
 1992 - 1999</t>
  </si>
  <si>
    <t>1 = Central
 2 = North East
 3 = North West
 4 = South West
 5 = South East
 6 = East Central</t>
  </si>
  <si>
    <t>Y = Yes
 N = No
 C = Connection</t>
  </si>
  <si>
    <t>String Value
 {Route, System, Direction, Begin Post, End Post, County}</t>
  </si>
  <si>
    <t>N  = No shoulder
 E  = Earth
 G  = Granular
 P  = Paved
 PE = Paved / Earth
 PG = Paved / Granular
 PP = Paved / Paved
 ?  = Unknown
 NULL</t>
  </si>
  <si>
    <t>1  = Concrete Pavement
 2A = Continous Reinforced Concrete with Asphalt Treated Base
 2B = Continous Reinforced Concrete with Granular Subbase or Cement Treated Base
 3  = Composite Pavement
 3A = Composite with Jointed Concrete Pavement 
 3B = Composite with Continous Reinforced Concrete Pavement
 4  = Asphalt</t>
  </si>
  <si>
    <t>M = Manipulated Segment
 R = Reset Values
 F = Manual Fixes to data
 X = Old or unknown distress data
 NULL</t>
  </si>
  <si>
    <t>0 to 9999999
 NULL</t>
  </si>
  <si>
    <t>1981 to 9999
 NULL</t>
  </si>
  <si>
    <t>W = widening project
 L = left (inside) lane(s) only
 R = right (outside) lane(s) only
 V = various locations
 NULL = entire pavement width</t>
  </si>
  <si>
    <t>I = In-house
 R = Roadware
 C = Calculated
 RR = Road Rater
 NULL</t>
  </si>
  <si>
    <t>GND = Grinding
 MIL = Milling
 SCR = Heater Scarification
 NULL</t>
  </si>
  <si>
    <t>N = North
 S = South
 E = East
 W = West</t>
  </si>
  <si>
    <t>E = Experimental
 M = Multipavement
 S = SHRP Site
 NULL = Normal Section</t>
  </si>
  <si>
    <t>0.00 to 15.00
 NULL</t>
  </si>
  <si>
    <t>0.50 to 15.00
 NULL</t>
  </si>
  <si>
    <t>0 and 200
 NULL</t>
  </si>
  <si>
    <t>Numeric Value
 Null</t>
  </si>
  <si>
    <t>0 to 100 %
 NULL</t>
  </si>
  <si>
    <t>AAC = Type A Asphalt Cement Concrete
 ATB = Asphalt Treated Base
 BAC = Type B Asphalt Cement Concrete
 BTB = Bituminous Treated Base
 CIP = Cold in Place Recycled Asphalt
 CTB = Cement Treated Base
 FOA = Foamed Asphalt
 GSB = Granular Subbase
 HMA = Hot Mix Asphalt
 MSB = Modified Subbase
 PCB = Portland Cement Base
 PCC = Portland Cement Concrete
 RAC = Recycled Asphalt Cement Concrete
 RPC = Recycled PCC Pavement
 RSB = Rolled Stone Base
 SAS = Soil-Aggregate Subbase
 SBF = Special Backfill
 SCS = Soil-Cement Subbase
 SGT = Subgrade Treatment
 SLS = Soil-Lime Subbase
 TBB = Type B Asphalt Base
 ? = Unknown
 NULL</t>
  </si>
  <si>
    <t>0 = Unknown
 3 = Grade and drained earth
 20 = Gravel or stone
 30 = Bituminous
 31 = Bituminous over gravel or stone
 60 = Asphalt
 65 = Asphalt over portland cement concrete
 69 = Asphalt over asphalt
 70 = Portland cement concrete
 74 = Portland cement concrete not reinforced
 76 = Portland cement concrete fully reinforced
 77 = Portland cement over portland cement
 79 = Portland cement concrete over asphalt
 81 = Brick
 92 = Combination Surface</t>
  </si>
  <si>
    <t>AAC = Type A Asphalt Cement Concrete
 ARC = Asphalt Rubber Cement Concrete
 ASC = Asphalt-Sand Surface Course
 ATB = Asphalt Treated Base
 BAC = Type B Asphalt Cement Concrete
 BRK = Brick
 BSC = Bituminous Seal Coat
 BTB = Bituminous Treated Base
 CTB = Cement Treated Base
 GND = Diamond Grinding
 HMA = Hot Mix Asphalt
 MSS = Micro Surfacing
 PC7 = 10"-7"-10" PCC Concrete Slab
 PC8 = 10"-8"-10" PCC Concrete Slab
 PCC = Portland Cement Concrete
 RAC = Recycled Asphalt Cement Concrete
 RPC = Recycled PCC Pavement
 RSB = Rolled Stone Base
 SAS = Soil-Aggregate Subbase
 SLS = Soil-Lime Subbase
 SS = Slurry Seal
 TBB = Type B Asphalt Base
 NULL</t>
  </si>
  <si>
    <t>1 = Interstate
 2 = US
 3 = Iowa</t>
  </si>
  <si>
    <t>Interstate
 NHS
 Non-NHS
 NULL</t>
  </si>
  <si>
    <t>AC = Asphalt
 MS = Microsurfacing
 PC = Concrete
 SC = Seal Coat
 SS = Slurry Seal
 NULL</t>
  </si>
  <si>
    <t>0 to 999
 NULL</t>
  </si>
  <si>
    <t>Y = Yes
 NULL</t>
  </si>
  <si>
    <t>--NOTES REPLACE ';' with CTRL+J (should look like a blinking dot)</t>
  </si>
  <si>
    <t>Average Annual Daily Traffic by direction</t>
  </si>
  <si>
    <t>Average Annual Daily Traffic by route.  Divided routes are combined and duplicate on each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</si>
</sst>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2" fontId="2" fillId="0" borderId="0"/>
  </cellStyleXfs>
  <cellXfs count="72">
    <xf numFmtId="0" fontId="0" fillId="0" borderId="0" xfId="0"/>
    <xf numFmtId="0" fontId="0" fillId="0" borderId="8" xfId="0" applyBorder="1"/>
    <xf numFmtId="0" fontId="1" fillId="0" borderId="0" xfId="0" applyFont="1"/>
    <xf numFmtId="0" fontId="1" fillId="8" borderId="13" xfId="0" applyFont="1" applyFill="1" applyBorder="1"/>
    <xf numFmtId="0" fontId="3" fillId="4" borderId="4" xfId="1" applyFont="1" applyFill="1" applyBorder="1" applyAlignment="1">
      <alignment vertical="top"/>
    </xf>
    <xf numFmtId="0" fontId="3" fillId="4" borderId="9" xfId="1" applyFont="1" applyFill="1" applyBorder="1" applyAlignment="1">
      <alignment vertical="top"/>
    </xf>
    <xf numFmtId="0" fontId="3" fillId="4" borderId="10" xfId="1" applyFont="1" applyFill="1" applyBorder="1" applyAlignment="1">
      <alignment vertical="top"/>
    </xf>
    <xf numFmtId="0" fontId="3" fillId="7" borderId="4" xfId="1" applyFont="1" applyFill="1" applyBorder="1" applyAlignment="1">
      <alignment vertical="top"/>
    </xf>
    <xf numFmtId="0" fontId="3" fillId="7" borderId="9" xfId="1" applyFont="1" applyFill="1" applyBorder="1" applyAlignment="1">
      <alignment vertical="top"/>
    </xf>
    <xf numFmtId="0" fontId="3" fillId="6" borderId="4" xfId="1" applyFont="1" applyFill="1" applyBorder="1" applyAlignment="1">
      <alignment vertical="top"/>
    </xf>
    <xf numFmtId="0" fontId="3" fillId="6" borderId="9" xfId="1" applyFont="1" applyFill="1" applyBorder="1" applyAlignment="1">
      <alignment vertical="top"/>
    </xf>
    <xf numFmtId="0" fontId="3" fillId="5" borderId="1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/>
    </xf>
    <xf numFmtId="0" fontId="3" fillId="3" borderId="9" xfId="1" applyFont="1" applyFill="1" applyBorder="1" applyAlignment="1">
      <alignment vertical="top"/>
    </xf>
    <xf numFmtId="0" fontId="3" fillId="5" borderId="4" xfId="1" applyFont="1" applyFill="1" applyBorder="1" applyAlignment="1">
      <alignment vertical="top"/>
    </xf>
    <xf numFmtId="0" fontId="3" fillId="9" borderId="4" xfId="1" applyFont="1" applyFill="1" applyBorder="1" applyAlignment="1">
      <alignment vertical="top"/>
    </xf>
    <xf numFmtId="0" fontId="3" fillId="9" borderId="9" xfId="1" applyFont="1" applyFill="1" applyBorder="1" applyAlignment="1">
      <alignment vertical="top"/>
    </xf>
    <xf numFmtId="0" fontId="3" fillId="9" borderId="14" xfId="1" applyFont="1" applyFill="1" applyBorder="1" applyAlignment="1">
      <alignment vertical="top"/>
    </xf>
    <xf numFmtId="0" fontId="3" fillId="9" borderId="8" xfId="1" applyFont="1" applyFill="1" applyBorder="1" applyAlignment="1">
      <alignment vertical="top"/>
    </xf>
    <xf numFmtId="0" fontId="2" fillId="0" borderId="6" xfId="1" applyBorder="1" applyAlignment="1">
      <alignment vertical="center"/>
    </xf>
    <xf numFmtId="0" fontId="2" fillId="0" borderId="11" xfId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5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10" borderId="4" xfId="1" applyFont="1" applyFill="1" applyBorder="1" applyAlignment="1">
      <alignment vertical="top"/>
    </xf>
    <xf numFmtId="0" fontId="3" fillId="10" borderId="9" xfId="1" applyFont="1" applyFill="1" applyBorder="1" applyAlignment="1">
      <alignment vertical="top"/>
    </xf>
    <xf numFmtId="0" fontId="3" fillId="10" borderId="8" xfId="1" applyFont="1" applyFill="1" applyBorder="1" applyAlignment="1">
      <alignment vertical="top"/>
    </xf>
    <xf numFmtId="0" fontId="2" fillId="0" borderId="19" xfId="1" applyBorder="1" applyAlignment="1">
      <alignment vertical="center"/>
    </xf>
    <xf numFmtId="0" fontId="0" fillId="0" borderId="20" xfId="0" applyBorder="1" applyAlignment="1">
      <alignment vertical="center"/>
    </xf>
    <xf numFmtId="0" fontId="5" fillId="0" borderId="21" xfId="0" applyFont="1" applyBorder="1" applyAlignment="1">
      <alignment vertical="center"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0" fillId="0" borderId="6" xfId="0" applyBorder="1" applyAlignment="1">
      <alignment wrapText="1"/>
    </xf>
    <xf numFmtId="0" fontId="0" fillId="0" borderId="22" xfId="0" applyBorder="1" applyAlignment="1">
      <alignment vertical="center"/>
    </xf>
    <xf numFmtId="0" fontId="2" fillId="10" borderId="2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6" borderId="2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5" borderId="2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top"/>
    </xf>
    <xf numFmtId="0" fontId="3" fillId="2" borderId="9" xfId="1" applyFont="1" applyFill="1" applyBorder="1" applyAlignment="1">
      <alignment horizontal="center" vertical="top"/>
    </xf>
    <xf numFmtId="0" fontId="3" fillId="2" borderId="10" xfId="1" applyFont="1" applyFill="1" applyBorder="1" applyAlignment="1">
      <alignment horizontal="center" vertical="top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1.jpg@01CFD8BF.25CEB2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204107</xdr:colOff>
      <xdr:row>0</xdr:row>
      <xdr:rowOff>13607</xdr:rowOff>
    </xdr:from>
    <xdr:to>
      <xdr:col>1</xdr:col>
      <xdr:colOff>986518</xdr:colOff>
      <xdr:row>0</xdr:row>
      <xdr:rowOff>566057</xdr:rowOff>
    </xdr:to>
    <xdr:pic>
      <xdr:nvPicPr>
        <xdr:cNvPr id="6" name="Picture 5" descr="cid:image001.jpg@01CF07C1.5288E6E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8" y="13607"/>
          <a:ext cx="2537733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108858</xdr:colOff>
      <xdr:row>0</xdr:row>
      <xdr:rowOff>61232</xdr:rowOff>
    </xdr:from>
    <xdr:to>
      <xdr:col>10</xdr:col>
      <xdr:colOff>416718</xdr:colOff>
      <xdr:row>0</xdr:row>
      <xdr:rowOff>613682</xdr:rowOff>
    </xdr:to>
    <xdr:pic>
      <xdr:nvPicPr>
        <xdr:cNvPr id="3" name="Picture 2" descr="cid:image001.jpg@01CF07C1.5288E6E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9764" y="61232"/>
          <a:ext cx="212951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tabSelected="1" zoomScale="85" zoomScaleNormal="85" workbookViewId="0">
      <selection activeCell="A3" sqref="A3:A23"/>
    </sheetView>
  </sheetViews>
  <sheetFormatPr defaultRowHeight="15" x14ac:dyDescent="0.25"/>
  <cols>
    <col min="1" max="1" width="22" bestFit="1" customWidth="1"/>
    <col min="2" max="2" width="23.5703125" style="23" customWidth="1"/>
    <col min="3" max="3" width="19.28515625" style="23" bestFit="1" customWidth="1"/>
    <col min="4" max="4" width="10.85546875" style="23" bestFit="1" customWidth="1"/>
    <col min="5" max="5" width="80.5703125" style="23" bestFit="1" customWidth="1"/>
    <col min="6" max="6" width="39.28515625" style="23" bestFit="1" customWidth="1"/>
    <col min="7" max="7" width="85.140625" style="26" customWidth="1"/>
  </cols>
  <sheetData>
    <row r="1" spans="1:11" ht="42" customHeight="1" thickBot="1" x14ac:dyDescent="0.35">
      <c r="A1" s="51" t="s">
        <v>586</v>
      </c>
      <c r="B1" s="52"/>
      <c r="C1" s="52"/>
      <c r="D1" s="52"/>
      <c r="E1" s="52"/>
      <c r="F1" s="52"/>
      <c r="G1" s="53"/>
    </row>
    <row r="2" spans="1:11" ht="30.75" thickBot="1" x14ac:dyDescent="0.3">
      <c r="A2" s="1"/>
      <c r="B2" s="29" t="s">
        <v>580</v>
      </c>
      <c r="C2" s="30" t="s">
        <v>581</v>
      </c>
      <c r="D2" s="24" t="s">
        <v>643</v>
      </c>
      <c r="E2" s="30" t="s">
        <v>582</v>
      </c>
      <c r="F2" s="30" t="s">
        <v>1736</v>
      </c>
      <c r="G2" s="31" t="s">
        <v>585</v>
      </c>
    </row>
    <row r="3" spans="1:11" ht="15.75" thickBot="1" x14ac:dyDescent="0.3">
      <c r="A3" s="69" t="s">
        <v>0</v>
      </c>
      <c r="B3" s="58"/>
      <c r="C3" s="58"/>
      <c r="D3" s="58"/>
      <c r="E3" s="59"/>
      <c r="F3" s="59"/>
      <c r="G3" s="60"/>
    </row>
    <row r="4" spans="1:11" ht="24" x14ac:dyDescent="0.25">
      <c r="A4" s="70"/>
      <c r="B4" s="20" t="s">
        <v>5</v>
      </c>
      <c r="C4" s="22" t="str">
        <f>IF(VLOOKUP(B4,'PMIS-Oracle Metadata'!$A:$H,8,FALSE)=0," ",VLOOKUP(B4,'PMIS-Oracle Metadata'!$A:$H,8,FALSE))</f>
        <v xml:space="preserve"> </v>
      </c>
      <c r="D4" s="23" t="s">
        <v>619</v>
      </c>
      <c r="E4" s="23" t="str">
        <f>VLOOKUP(B4,'PMIS-Oracle Metadata'!$A:$H,2,FALSE)</f>
        <v>Original smart key</v>
      </c>
      <c r="F4" s="23" t="str">
        <f>VLOOKUP(B4,'PMIS-Oracle Metadata'!$A:$I,9,FALSE)</f>
        <v>Primary Key</v>
      </c>
      <c r="G4" s="25" t="str">
        <f>VLOOKUP(B4,'PMIS-Oracle Metadata'!$A:$H,3,FALSE)</f>
        <v>String Value
 {Route, System, Direction, Begin Post, End Post, County}</v>
      </c>
    </row>
    <row r="5" spans="1:11" x14ac:dyDescent="0.25">
      <c r="A5" s="70"/>
      <c r="B5" s="20" t="s">
        <v>6</v>
      </c>
      <c r="C5" s="22" t="str">
        <f>IF(VLOOKUP(B5,'PMIS-Oracle Metadata'!$A:$H,8,FALSE)=0," ",VLOOKUP(B5,'PMIS-Oracle Metadata'!$A:$H,8,FALSE))</f>
        <v>year</v>
      </c>
      <c r="D5" s="23" t="s">
        <v>620</v>
      </c>
      <c r="E5" s="23" t="str">
        <f>VLOOKUP(B5,'PMIS-Oracle Metadata'!$A:$H,2,FALSE)</f>
        <v>PMIS year</v>
      </c>
      <c r="F5" s="23" t="str">
        <f>VLOOKUP(B5,'PMIS-Oracle Metadata'!$A:$I,9,FALSE)</f>
        <v>Pavement Management Year</v>
      </c>
      <c r="G5" s="25" t="str">
        <f>VLOOKUP(B5,'PMIS-Oracle Metadata'!$A:$H,3,FALSE)</f>
        <v>1981 to 9999</v>
      </c>
    </row>
    <row r="6" spans="1:11" x14ac:dyDescent="0.25">
      <c r="A6" s="70"/>
      <c r="B6" s="20" t="s">
        <v>1223</v>
      </c>
      <c r="C6" s="22" t="str">
        <f>IF(VLOOKUP(B6,'PMIS-Oracle Metadata'!$A:$H,8,FALSE)=0," ",VLOOKUP(B6,'PMIS-Oracle Metadata'!$A:$H,8,FALSE))</f>
        <v xml:space="preserve"> </v>
      </c>
      <c r="D6" s="23" t="s">
        <v>98</v>
      </c>
      <c r="E6" s="23" t="str">
        <f>VLOOKUP(B6,'PMIS-Oracle Metadata'!$A:$H,2,FALSE)</f>
        <v>Route identification number</v>
      </c>
      <c r="F6" s="23" t="str">
        <f>VLOOKUP(B6,'PMIS-Oracle Metadata'!$A:$I,9,FALSE)</f>
        <v>Route ID</v>
      </c>
      <c r="G6" s="25" t="str">
        <f>VLOOKUP(B6,'PMIS-Oracle Metadata'!$A:$H,3,FALSE)</f>
        <v>String Value</v>
      </c>
    </row>
    <row r="7" spans="1:11" x14ac:dyDescent="0.25">
      <c r="A7" s="70"/>
      <c r="B7" s="20" t="s">
        <v>1224</v>
      </c>
      <c r="C7" s="22" t="str">
        <f>IF(VLOOKUP(B7,'PMIS-Oracle Metadata'!$A:$H,8,FALSE)=0," ",VLOOKUP(B7,'PMIS-Oracle Metadata'!$A:$H,8,FALSE))</f>
        <v>mile</v>
      </c>
      <c r="D7" s="23" t="s">
        <v>196</v>
      </c>
      <c r="E7" s="23" t="str">
        <f>VLOOKUP(B7,'PMIS-Oracle Metadata'!$A:$H,2,FALSE)</f>
        <v>LRS begin milepost</v>
      </c>
      <c r="F7" s="23" t="str">
        <f>VLOOKUP(B7,'PMIS-Oracle Metadata'!$A:$I,9,FALSE)</f>
        <v>From Measure</v>
      </c>
      <c r="G7" s="25" t="str">
        <f>VLOOKUP(B7,'PMIS-Oracle Metadata'!$A:$H,3,FALSE)</f>
        <v>Numeric Value</v>
      </c>
    </row>
    <row r="8" spans="1:11" x14ac:dyDescent="0.25">
      <c r="A8" s="70"/>
      <c r="B8" s="20" t="s">
        <v>1225</v>
      </c>
      <c r="C8" s="22" t="str">
        <f>IF(VLOOKUP(B8,'PMIS-Oracle Metadata'!$A:$H,8,FALSE)=0," ",VLOOKUP(B8,'PMIS-Oracle Metadata'!$A:$H,8,FALSE))</f>
        <v>mile</v>
      </c>
      <c r="D8" s="23" t="s">
        <v>621</v>
      </c>
      <c r="E8" s="23" t="str">
        <f>VLOOKUP(B8,'PMIS-Oracle Metadata'!$A:$H,2,FALSE)</f>
        <v>LRS end milepost</v>
      </c>
      <c r="F8" s="23" t="str">
        <f>VLOOKUP(B8,'PMIS-Oracle Metadata'!$A:$I,9,FALSE)</f>
        <v>To Measure</v>
      </c>
      <c r="G8" s="25" t="str">
        <f>VLOOKUP(B8,'PMIS-Oracle Metadata'!$A:$H,3,FALSE)</f>
        <v>Numeric Value</v>
      </c>
    </row>
    <row r="9" spans="1:11" ht="36" x14ac:dyDescent="0.25">
      <c r="A9" s="70"/>
      <c r="B9" s="20" t="s">
        <v>7</v>
      </c>
      <c r="C9" s="22" t="str">
        <f>IF(VLOOKUP(B9,'PMIS-Oracle Metadata'!$A:$H,8,FALSE)=0," ",VLOOKUP(B9,'PMIS-Oracle Metadata'!$A:$H,8,FALSE))</f>
        <v xml:space="preserve"> </v>
      </c>
      <c r="D9" s="23" t="s">
        <v>622</v>
      </c>
      <c r="E9" s="23" t="str">
        <f>VLOOKUP(B9,'PMIS-Oracle Metadata'!$A:$H,2,FALSE)</f>
        <v>Highway system</v>
      </c>
      <c r="F9" s="23" t="str">
        <f>VLOOKUP(B9,'PMIS-Oracle Metadata'!$A:$I,9,FALSE)</f>
        <v>Highway System</v>
      </c>
      <c r="G9" s="25" t="str">
        <f>VLOOKUP(B9,'PMIS-Oracle Metadata'!$A:$H,3,FALSE)</f>
        <v>1 = Interstate
 2 = US
 3 = Iowa</v>
      </c>
    </row>
    <row r="10" spans="1:11" x14ac:dyDescent="0.25">
      <c r="A10" s="70"/>
      <c r="B10" s="20" t="s">
        <v>8</v>
      </c>
      <c r="C10" s="22" t="str">
        <f>IF(VLOOKUP(B10,'PMIS-Oracle Metadata'!$A:$H,8,FALSE)=0," ",VLOOKUP(B10,'PMIS-Oracle Metadata'!$A:$H,8,FALSE))</f>
        <v xml:space="preserve"> </v>
      </c>
      <c r="D10" s="23" t="s">
        <v>623</v>
      </c>
      <c r="E10" s="23" t="str">
        <f>VLOOKUP(B10,'PMIS-Oracle Metadata'!$A:$H,2,FALSE)</f>
        <v>Route</v>
      </c>
      <c r="F10" s="23" t="str">
        <f>VLOOKUP(B10,'PMIS-Oracle Metadata'!$A:$I,9,FALSE)</f>
        <v>Route</v>
      </c>
      <c r="G10" s="25" t="str">
        <f>VLOOKUP(B10,'PMIS-Oracle Metadata'!$A:$H,3,FALSE)</f>
        <v>1 to 998</v>
      </c>
    </row>
    <row r="11" spans="1:11" ht="24" x14ac:dyDescent="0.25">
      <c r="A11" s="70"/>
      <c r="B11" s="20" t="s">
        <v>9</v>
      </c>
      <c r="C11" s="22" t="str">
        <f>IF(VLOOKUP(B11,'PMIS-Oracle Metadata'!$A:$H,8,FALSE)=0," ",VLOOKUP(B11,'PMIS-Oracle Metadata'!$A:$H,8,FALSE))</f>
        <v>direction</v>
      </c>
      <c r="D11" s="23" t="s">
        <v>624</v>
      </c>
      <c r="E11" s="23" t="str">
        <f>VLOOKUP(B11,'PMIS-Oracle Metadata'!$A:$H,2,FALSE)</f>
        <v>Direction</v>
      </c>
      <c r="F11" s="23" t="str">
        <f>VLOOKUP(B11,'PMIS-Oracle Metadata'!$A:$I,9,FALSE)</f>
        <v>Direction</v>
      </c>
      <c r="G11" s="25" t="str">
        <f>VLOOKUP(B11,'PMIS-Oracle Metadata'!$A:$H,3,FALSE)</f>
        <v>1 = non-divided or divided, NB/EB
 2 = divided only, SB/WB</v>
      </c>
    </row>
    <row r="12" spans="1:11" x14ac:dyDescent="0.25">
      <c r="A12" s="70"/>
      <c r="B12" s="20" t="s">
        <v>10</v>
      </c>
      <c r="C12" s="22" t="str">
        <f>IF(VLOOKUP(B12,'PMIS-Oracle Metadata'!$A:$H,8,FALSE)=0," ",VLOOKUP(B12,'PMIS-Oracle Metadata'!$A:$H,8,FALSE))</f>
        <v xml:space="preserve"> </v>
      </c>
      <c r="D12" s="23" t="s">
        <v>234</v>
      </c>
      <c r="E12" s="23" t="str">
        <f>VLOOKUP(B12,'PMIS-Oracle Metadata'!$A:$H,2,FALSE)</f>
        <v>Beginning milepost</v>
      </c>
      <c r="F12" s="23" t="str">
        <f>VLOOKUP(B12,'PMIS-Oracle Metadata'!$A:$I,9,FALSE)</f>
        <v>Beginning Milepost</v>
      </c>
      <c r="G12" s="25" t="str">
        <f>VLOOKUP(B12,'PMIS-Oracle Metadata'!$A:$H,3,FALSE)</f>
        <v>String Value</v>
      </c>
    </row>
    <row r="13" spans="1:11" x14ac:dyDescent="0.25">
      <c r="A13" s="70"/>
      <c r="B13" s="20" t="s">
        <v>11</v>
      </c>
      <c r="C13" s="22" t="str">
        <f>IF(VLOOKUP(B13,'PMIS-Oracle Metadata'!$A:$H,8,FALSE)=0," ",VLOOKUP(B13,'PMIS-Oracle Metadata'!$A:$H,8,FALSE))</f>
        <v xml:space="preserve"> </v>
      </c>
      <c r="D13" s="23" t="s">
        <v>625</v>
      </c>
      <c r="E13" s="23" t="str">
        <f>VLOOKUP(B13,'PMIS-Oracle Metadata'!$A:$H,2,FALSE)</f>
        <v>Ending milepost</v>
      </c>
      <c r="F13" s="23" t="str">
        <f>VLOOKUP(B13,'PMIS-Oracle Metadata'!$A:$I,9,FALSE)</f>
        <v>Ending Milepost</v>
      </c>
      <c r="G13" s="25" t="str">
        <f>VLOOKUP(B13,'PMIS-Oracle Metadata'!$A:$H,3,FALSE)</f>
        <v>String Value</v>
      </c>
    </row>
    <row r="14" spans="1:11" ht="105" x14ac:dyDescent="0.25">
      <c r="A14" s="70"/>
      <c r="B14" s="20" t="s">
        <v>12</v>
      </c>
      <c r="C14" s="22" t="str">
        <f>IF(VLOOKUP(B14,'PMIS-Oracle Metadata'!$A:$H,8,FALSE)=0," ",VLOOKUP(B14,'PMIS-Oracle Metadata'!$A:$H,8,FALSE))</f>
        <v xml:space="preserve"> </v>
      </c>
      <c r="D14" s="23" t="s">
        <v>626</v>
      </c>
      <c r="E14" s="23" t="str">
        <f>VLOOKUP(B14,'PMIS-Oracle Metadata'!$A:$H,2,FALSE)</f>
        <v>Pavement type</v>
      </c>
      <c r="F14" s="23" t="str">
        <f>VLOOKUP(B14,'PMIS-Oracle Metadata'!$A:$I,9,FALSE)</f>
        <v>Pavement Type</v>
      </c>
      <c r="G14" s="47" t="s">
        <v>784</v>
      </c>
      <c r="K14" s="36"/>
    </row>
    <row r="15" spans="1:11" ht="24" x14ac:dyDescent="0.25">
      <c r="A15" s="70"/>
      <c r="B15" s="20" t="s">
        <v>17</v>
      </c>
      <c r="C15" s="22" t="str">
        <f>IF(VLOOKUP(B15,'PMIS-Oracle Metadata'!$A:$H,8,FALSE)=0," ",VLOOKUP(B15,'PMIS-Oracle Metadata'!$A:$H,8,FALSE))</f>
        <v xml:space="preserve"> </v>
      </c>
      <c r="D15" s="23" t="s">
        <v>627</v>
      </c>
      <c r="E15" s="23" t="str">
        <f>VLOOKUP(B15,'PMIS-Oracle Metadata'!$A:$H,2,FALSE)</f>
        <v>Pavement management section description</v>
      </c>
      <c r="F15" s="23" t="str">
        <f>VLOOKUP(B15,'PMIS-Oracle Metadata'!$A:$I,9,FALSE)</f>
        <v>Description</v>
      </c>
      <c r="G15" s="25" t="str">
        <f>VLOOKUP(B15,'PMIS-Oracle Metadata'!$A:$H,3,FALSE)</f>
        <v>String Value
 NULL</v>
      </c>
    </row>
    <row r="16" spans="1:11" x14ac:dyDescent="0.25">
      <c r="A16" s="70"/>
      <c r="B16" s="20" t="s">
        <v>18</v>
      </c>
      <c r="C16" s="22" t="str">
        <f>IF(VLOOKUP(B16,'PMIS-Oracle Metadata'!$A:$H,8,FALSE)=0," ",VLOOKUP(B16,'PMIS-Oracle Metadata'!$A:$H,8,FALSE))</f>
        <v>year</v>
      </c>
      <c r="D16" s="23" t="s">
        <v>628</v>
      </c>
      <c r="E16" s="23" t="str">
        <f>VLOOKUP(B16,'PMIS-Oracle Metadata'!$A:$H,2,FALSE)</f>
        <v>Year of construction or reconstruction</v>
      </c>
      <c r="F16" s="23" t="str">
        <f>VLOOKUP(B16,'PMIS-Oracle Metadata'!$A:$I,9,FALSE)</f>
        <v>Construction Year</v>
      </c>
      <c r="G16" s="25" t="str">
        <f>VLOOKUP(B16,'PMIS-Oracle Metadata'!$A:$H,3,FALSE)</f>
        <v>1900 to 9999</v>
      </c>
    </row>
    <row r="17" spans="1:7" ht="24" x14ac:dyDescent="0.25">
      <c r="A17" s="70"/>
      <c r="B17" s="20" t="s">
        <v>19</v>
      </c>
      <c r="C17" s="22" t="str">
        <f>IF(VLOOKUP(B17,'PMIS-Oracle Metadata'!$A:$H,8,FALSE)=0," ",VLOOKUP(B17,'PMIS-Oracle Metadata'!$A:$H,8,FALSE))</f>
        <v>year</v>
      </c>
      <c r="D17" s="23" t="s">
        <v>629</v>
      </c>
      <c r="E17" s="23" t="str">
        <f>VLOOKUP(B17,'PMIS-Oracle Metadata'!$A:$H,2,FALSE)</f>
        <v>Year of last resurfacing</v>
      </c>
      <c r="F17" s="23" t="str">
        <f>VLOOKUP(B17,'PMIS-Oracle Metadata'!$A:$I,9,FALSE)</f>
        <v>Resurfacing Year</v>
      </c>
      <c r="G17" s="25" t="str">
        <f>VLOOKUP(B17,'PMIS-Oracle Metadata'!$A:$H,3,FALSE)</f>
        <v>1900 to 9999
 NULL</v>
      </c>
    </row>
    <row r="18" spans="1:7" ht="24" x14ac:dyDescent="0.25">
      <c r="A18" s="70"/>
      <c r="B18" s="20" t="s">
        <v>830</v>
      </c>
      <c r="C18" s="22" t="str">
        <f>IF(VLOOKUP(B18,'PMIS-Oracle Metadata'!$A:$H,8,FALSE)=0," ",VLOOKUP(B18,'PMIS-Oracle Metadata'!$A:$H,8,FALSE))</f>
        <v>year</v>
      </c>
      <c r="D18" s="23" t="s">
        <v>630</v>
      </c>
      <c r="E18" s="23" t="str">
        <f>VLOOKUP(B18,'PMIS-Oracle Metadata'!$A:$H,2,FALSE)</f>
        <v>Number of years since last resurface/construction</v>
      </c>
      <c r="F18" s="23" t="str">
        <f>VLOOKUP(B18,'PMIS-Oracle Metadata'!$A:$I,9,FALSE)</f>
        <v>Age</v>
      </c>
      <c r="G18" s="25" t="str">
        <f>VLOOKUP(B18,'PMIS-Oracle Metadata'!$A:$H,3,FALSE)</f>
        <v>Numeric Value
 NULL</v>
      </c>
    </row>
    <row r="19" spans="1:7" ht="24" x14ac:dyDescent="0.25">
      <c r="A19" s="70"/>
      <c r="B19" s="20" t="s">
        <v>1207</v>
      </c>
      <c r="C19" s="22" t="str">
        <f>IF(VLOOKUP(B19,'PMIS-Oracle Metadata'!$A:$H,8,FALSE)=0," ",VLOOKUP(B19,'PMIS-Oracle Metadata'!$A:$H,8,FALSE))</f>
        <v>mile</v>
      </c>
      <c r="D19" s="23" t="s">
        <v>631</v>
      </c>
      <c r="E19" s="23" t="str">
        <f>VLOOKUP(B19,'PMIS-Oracle Metadata'!$A:$H,2,FALSE)</f>
        <v>Length of roadway calculated from geometry</v>
      </c>
      <c r="F19" s="23" t="str">
        <f>VLOOKUP(B19,'PMIS-Oracle Metadata'!$A:$I,9,FALSE)</f>
        <v>Geometry Length</v>
      </c>
      <c r="G19" s="25" t="str">
        <f>VLOOKUP(B19,'PMIS-Oracle Metadata'!$A:$H,3,FALSE)</f>
        <v>Numeric Value
 NULL</v>
      </c>
    </row>
    <row r="20" spans="1:7" ht="24" x14ac:dyDescent="0.25">
      <c r="A20" s="70"/>
      <c r="B20" s="20" t="s">
        <v>1284</v>
      </c>
      <c r="C20" s="22" t="str">
        <f>IF(VLOOKUP(B20,'PMIS-Oracle Metadata'!$A:$H,8,FALSE)=0," ",VLOOKUP(B20,'PMIS-Oracle Metadata'!$A:$H,8,FALSE))</f>
        <v>mile</v>
      </c>
      <c r="D20" s="23" t="s">
        <v>632</v>
      </c>
      <c r="E20" s="23" t="str">
        <f>VLOOKUP(B20,'PMIS-Oracle Metadata'!$A:$H,2,FALSE)</f>
        <v>Calculated lane miles</v>
      </c>
      <c r="F20" s="23" t="str">
        <f>VLOOKUP(B20,'PMIS-Oracle Metadata'!$A:$I,9,FALSE)</f>
        <v>Lane Miles</v>
      </c>
      <c r="G20" s="25" t="str">
        <f>VLOOKUP(B20,'PMIS-Oracle Metadata'!$A:$H,3,FALSE)</f>
        <v>Numeric Value
 NULL</v>
      </c>
    </row>
    <row r="21" spans="1:7" ht="90" x14ac:dyDescent="0.25">
      <c r="A21" s="70"/>
      <c r="B21" s="20" t="s">
        <v>324</v>
      </c>
      <c r="C21" s="22" t="str">
        <f>IF(VLOOKUP(B21,'PMIS-Oracle Metadata'!$A:$H,8,FALSE)=0," ",VLOOKUP(B21,'PMIS-Oracle Metadata'!$A:$H,8,FALSE))</f>
        <v xml:space="preserve"> </v>
      </c>
      <c r="D21" s="23" t="s">
        <v>89</v>
      </c>
      <c r="E21" s="23" t="str">
        <f>VLOOKUP(B21,'PMIS-Oracle Metadata'!$A:$H,2,FALSE)</f>
        <v>Maintenance district area</v>
      </c>
      <c r="F21" s="23" t="str">
        <f>VLOOKUP(B21,'PMIS-Oracle Metadata'!$A:$I,9,FALSE)</f>
        <v>Maintenance Region</v>
      </c>
      <c r="G21" s="47" t="s">
        <v>783</v>
      </c>
    </row>
    <row r="22" spans="1:7" x14ac:dyDescent="0.25">
      <c r="A22" s="70"/>
      <c r="B22" s="20" t="s">
        <v>13</v>
      </c>
      <c r="C22" s="22" t="str">
        <f>IF(VLOOKUP(B22,'PMIS-Oracle Metadata'!$A:$H,8,FALSE)=0," ",VLOOKUP(B22,'PMIS-Oracle Metadata'!$A:$H,8,FALSE))</f>
        <v xml:space="preserve"> </v>
      </c>
      <c r="D22" s="23" t="s">
        <v>633</v>
      </c>
      <c r="E22" s="23" t="str">
        <f>VLOOKUP(B22,'PMIS-Oracle Metadata'!$A:$H,2,FALSE)</f>
        <v>County number</v>
      </c>
      <c r="F22" s="23" t="str">
        <f>VLOOKUP(B22,'PMIS-Oracle Metadata'!$A:$I,9,FALSE)</f>
        <v>County Number</v>
      </c>
      <c r="G22" s="25" t="str">
        <f>VLOOKUP(B22,'PMIS-Oracle Metadata'!$A:$H,3,FALSE)</f>
        <v>1 to 99</v>
      </c>
    </row>
    <row r="23" spans="1:7" ht="24.75" thickBot="1" x14ac:dyDescent="0.3">
      <c r="A23" s="71"/>
      <c r="B23" s="20" t="s">
        <v>21</v>
      </c>
      <c r="C23" s="22" t="str">
        <f>IF(VLOOKUP(B23,'PMIS-Oracle Metadata'!$A:$H,8,FALSE)=0," ",VLOOKUP(B23,'PMIS-Oracle Metadata'!$A:$H,8,FALSE))</f>
        <v xml:space="preserve"> </v>
      </c>
      <c r="D23" s="23" t="s">
        <v>634</v>
      </c>
      <c r="E23" s="23" t="str">
        <f>VLOOKUP(B23,'PMIS-Oracle Metadata'!$A:$H,2,FALSE)</f>
        <v>City number</v>
      </c>
      <c r="F23" s="23" t="str">
        <f>VLOOKUP(B23,'PMIS-Oracle Metadata'!$A:$I,9,FALSE)</f>
        <v>City Number</v>
      </c>
      <c r="G23" s="25" t="str">
        <f>VLOOKUP(B23,'PMIS-Oracle Metadata'!$A:$H,3,FALSE)</f>
        <v>15 to 8637
 NULL</v>
      </c>
    </row>
    <row r="24" spans="1:7" ht="15.75" thickBot="1" x14ac:dyDescent="0.3">
      <c r="A24" s="4" t="s">
        <v>1</v>
      </c>
      <c r="B24" s="56"/>
      <c r="C24" s="56"/>
      <c r="D24" s="56"/>
      <c r="E24" s="56"/>
      <c r="F24" s="56"/>
      <c r="G24" s="57"/>
    </row>
    <row r="25" spans="1:7" x14ac:dyDescent="0.25">
      <c r="A25" s="5"/>
      <c r="B25" s="20" t="s">
        <v>23</v>
      </c>
      <c r="C25" s="22" t="str">
        <f>IF(VLOOKUP(B25,'PMIS-Oracle Metadata'!$A:$H,8,FALSE)=0," ",VLOOKUP(B25,'PMIS-Oracle Metadata'!$A:$H,8,FALSE))</f>
        <v>index</v>
      </c>
      <c r="D25" s="23" t="s">
        <v>635</v>
      </c>
      <c r="E25" s="23" t="str">
        <f>VLOOKUP(B25,'PMIS-Oracle Metadata'!$A:$H,2,FALSE)</f>
        <v>Pavement condition index version 2.3</v>
      </c>
      <c r="F25" s="23" t="str">
        <f>VLOOKUP(B25,'PMIS-Oracle Metadata'!$A:$I,9,FALSE)</f>
        <v>Pavement Condition Index Version 2.3</v>
      </c>
      <c r="G25" s="25" t="str">
        <f>VLOOKUP(B25,'PMIS-Oracle Metadata'!$A:$H,3,FALSE)</f>
        <v>0 to 100</v>
      </c>
    </row>
    <row r="26" spans="1:7" ht="75" x14ac:dyDescent="0.25">
      <c r="A26" s="5"/>
      <c r="B26" s="20" t="s">
        <v>721</v>
      </c>
      <c r="C26" s="22" t="str">
        <f>IF(VLOOKUP(B26,'PMIS-Oracle Metadata'!$A:$H,8,FALSE)=0," ",VLOOKUP(B26,'PMIS-Oracle Metadata'!$A:$H,8,FALSE))</f>
        <v xml:space="preserve"> </v>
      </c>
      <c r="D26" s="23" t="s">
        <v>636</v>
      </c>
      <c r="E26" s="23" t="str">
        <f>VLOOKUP(B26,'PMIS-Oracle Metadata'!$A:$H,2,FALSE)</f>
        <v>Flags important changes to PCI_2</v>
      </c>
      <c r="F26" s="23" t="str">
        <f>VLOOKUP(B26,'PMIS-Oracle Metadata'!$A:$I,9,FALSE)</f>
        <v>Pavement Condition Index Version 2.3 Default Flag</v>
      </c>
      <c r="G26" s="47" t="s">
        <v>1283</v>
      </c>
    </row>
    <row r="27" spans="1:7" ht="24" x14ac:dyDescent="0.25">
      <c r="A27" s="5"/>
      <c r="B27" s="20" t="s">
        <v>24</v>
      </c>
      <c r="C27" s="22" t="str">
        <f>IF(VLOOKUP(B27,'PMIS-Oracle Metadata'!$A:$H,8,FALSE)=0," ",VLOOKUP(B27,'PMIS-Oracle Metadata'!$A:$H,8,FALSE))</f>
        <v>index</v>
      </c>
      <c r="D27" s="23" t="s">
        <v>637</v>
      </c>
      <c r="E27" s="23" t="str">
        <f>VLOOKUP(B27,'PMIS-Oracle Metadata'!$A:$H,2,FALSE)</f>
        <v>Rutting index rating</v>
      </c>
      <c r="F27" s="23" t="str">
        <f>VLOOKUP(B27,'PMIS-Oracle Metadata'!$A:$I,9,FALSE)</f>
        <v>Rutting Index</v>
      </c>
      <c r="G27" s="25" t="str">
        <f>VLOOKUP(B27,'PMIS-Oracle Metadata'!$A:$H,3,FALSE)</f>
        <v>0 to 100
 NULL</v>
      </c>
    </row>
    <row r="28" spans="1:7" ht="24" x14ac:dyDescent="0.25">
      <c r="A28" s="5"/>
      <c r="B28" s="20" t="s">
        <v>25</v>
      </c>
      <c r="C28" s="22" t="str">
        <f>IF(VLOOKUP(B28,'PMIS-Oracle Metadata'!$A:$H,8,FALSE)=0," ",VLOOKUP(B28,'PMIS-Oracle Metadata'!$A:$H,8,FALSE))</f>
        <v>index</v>
      </c>
      <c r="D28" s="23" t="s">
        <v>638</v>
      </c>
      <c r="E28" s="23" t="str">
        <f>VLOOKUP(B28,'PMIS-Oracle Metadata'!$A:$H,2,FALSE)</f>
        <v>International roughness index rating</v>
      </c>
      <c r="F28" s="23" t="str">
        <f>VLOOKUP(B28,'PMIS-Oracle Metadata'!$A:$I,9,FALSE)</f>
        <v>International Roughness Index Rating</v>
      </c>
      <c r="G28" s="25" t="str">
        <f>VLOOKUP(B28,'PMIS-Oracle Metadata'!$A:$H,3,FALSE)</f>
        <v>0 to 100
 NULL</v>
      </c>
    </row>
    <row r="29" spans="1:7" ht="24" x14ac:dyDescent="0.25">
      <c r="A29" s="5"/>
      <c r="B29" s="20" t="s">
        <v>26</v>
      </c>
      <c r="C29" s="22" t="str">
        <f>IF(VLOOKUP(B29,'PMIS-Oracle Metadata'!$A:$H,8,FALSE)=0," ",VLOOKUP(B29,'PMIS-Oracle Metadata'!$A:$H,8,FALSE))</f>
        <v>index</v>
      </c>
      <c r="D29" s="23" t="s">
        <v>152</v>
      </c>
      <c r="E29" s="23" t="str">
        <f>VLOOKUP(B29,'PMIS-Oracle Metadata'!$A:$H,2,FALSE)</f>
        <v>Faulting index rating</v>
      </c>
      <c r="F29" s="23" t="str">
        <f>VLOOKUP(B29,'PMIS-Oracle Metadata'!$A:$I,9,FALSE)</f>
        <v>Faulting Index</v>
      </c>
      <c r="G29" s="25" t="str">
        <f>VLOOKUP(B29,'PMIS-Oracle Metadata'!$A:$H,3,FALSE)</f>
        <v>0 to 100
 NULL</v>
      </c>
    </row>
    <row r="30" spans="1:7" ht="24" x14ac:dyDescent="0.25">
      <c r="A30" s="5"/>
      <c r="B30" s="20" t="s">
        <v>27</v>
      </c>
      <c r="C30" s="22" t="str">
        <f>IF(VLOOKUP(B30,'PMIS-Oracle Metadata'!$A:$H,8,FALSE)=0," ",VLOOKUP(B30,'PMIS-Oracle Metadata'!$A:$H,8,FALSE))</f>
        <v>index</v>
      </c>
      <c r="D30" s="23" t="s">
        <v>639</v>
      </c>
      <c r="E30" s="23" t="str">
        <f>VLOOKUP(B30,'PMIS-Oracle Metadata'!$A:$H,2,FALSE)</f>
        <v>All cracking combined index rating</v>
      </c>
      <c r="F30" s="23" t="str">
        <f>VLOOKUP(B30,'PMIS-Oracle Metadata'!$A:$I,9,FALSE)</f>
        <v>Cracking Index</v>
      </c>
      <c r="G30" s="25" t="str">
        <f>VLOOKUP(B30,'PMIS-Oracle Metadata'!$A:$H,3,FALSE)</f>
        <v>0 to 100
 NULL</v>
      </c>
    </row>
    <row r="31" spans="1:7" ht="24" x14ac:dyDescent="0.25">
      <c r="A31" s="5"/>
      <c r="B31" s="20" t="s">
        <v>28</v>
      </c>
      <c r="C31" s="22" t="str">
        <f>IF(VLOOKUP(B31,'PMIS-Oracle Metadata'!$A:$H,8,FALSE)=0," ",VLOOKUP(B31,'PMIS-Oracle Metadata'!$A:$H,8,FALSE))</f>
        <v>inch / mile</v>
      </c>
      <c r="D31" s="23" t="s">
        <v>640</v>
      </c>
      <c r="E31" s="23" t="str">
        <f>VLOOKUP(B31,'PMIS-Oracle Metadata'!$A:$H,2,FALSE)</f>
        <v>International roughness index</v>
      </c>
      <c r="F31" s="23" t="str">
        <f>VLOOKUP(B31,'PMIS-Oracle Metadata'!$A:$I,9,FALSE)</f>
        <v>International Roughness Index</v>
      </c>
      <c r="G31" s="25" t="str">
        <f>VLOOKUP(B31,'PMIS-Oracle Metadata'!$A:$H,3,FALSE)</f>
        <v>Numeric Value
 NULL</v>
      </c>
    </row>
    <row r="32" spans="1:7" ht="24" x14ac:dyDescent="0.25">
      <c r="A32" s="5"/>
      <c r="B32" s="20" t="s">
        <v>30</v>
      </c>
      <c r="C32" s="22" t="str">
        <f>IF(VLOOKUP(B32,'PMIS-Oracle Metadata'!$A:$H,8,FALSE)=0," ",VLOOKUP(B32,'PMIS-Oracle Metadata'!$A:$H,8,FALSE))</f>
        <v xml:space="preserve"> </v>
      </c>
      <c r="D32" s="23" t="s">
        <v>641</v>
      </c>
      <c r="E32" s="23" t="str">
        <f>VLOOKUP(B32,'PMIS-Oracle Metadata'!$A:$H,2,FALSE)</f>
        <v>Ribbed tire friction value</v>
      </c>
      <c r="F32" s="23" t="str">
        <f>VLOOKUP(B32,'PMIS-Oracle Metadata'!$A:$I,9,FALSE)</f>
        <v>Friction Value</v>
      </c>
      <c r="G32" s="25" t="str">
        <f>VLOOKUP(B32,'PMIS-Oracle Metadata'!$A:$H,3,FALSE)</f>
        <v>0 to 75
 NULL</v>
      </c>
    </row>
    <row r="33" spans="1:7" ht="24" x14ac:dyDescent="0.25">
      <c r="A33" s="5"/>
      <c r="B33" s="20" t="s">
        <v>797</v>
      </c>
      <c r="C33" s="22" t="str">
        <f>IF(VLOOKUP(B33,'PMIS-Oracle Metadata'!$A:$H,8,FALSE)=0," ",VLOOKUP(B33,'PMIS-Oracle Metadata'!$A:$H,8,FALSE))</f>
        <v>date</v>
      </c>
      <c r="D33" s="23" t="s">
        <v>642</v>
      </c>
      <c r="E33" s="23" t="str">
        <f>VLOOKUP(B33,'PMIS-Oracle Metadata'!$A:$H,2,FALSE)</f>
        <v>Friction test date</v>
      </c>
      <c r="F33" s="23" t="str">
        <f>VLOOKUP(B33,'PMIS-Oracle Metadata'!$A:$I,9,FALSE)</f>
        <v>Friction Test Date</v>
      </c>
      <c r="G33" s="25" t="str">
        <f>VLOOKUP(B33,'PMIS-Oracle Metadata'!$A:$H,3,FALSE)</f>
        <v>DD/MM/YYYY
 NULL</v>
      </c>
    </row>
    <row r="34" spans="1:7" ht="24" x14ac:dyDescent="0.25">
      <c r="A34" s="5"/>
      <c r="B34" s="20" t="s">
        <v>32</v>
      </c>
      <c r="C34" s="22" t="str">
        <f>IF(VLOOKUP(B34,'PMIS-Oracle Metadata'!$A:$H,8,FALSE)=0," ",VLOOKUP(B34,'PMIS-Oracle Metadata'!$A:$H,8,FALSE))</f>
        <v>inch</v>
      </c>
      <c r="D34" s="23" t="s">
        <v>644</v>
      </c>
      <c r="E34" s="23" t="str">
        <f>VLOOKUP(B34,'PMIS-Oracle Metadata'!$A:$H,2,FALSE)</f>
        <v>Average faulting only on faulted joints in a segment</v>
      </c>
      <c r="F34" s="23" t="str">
        <f>VLOOKUP(B34,'PMIS-Oracle Metadata'!$A:$I,9,FALSE)</f>
        <v>Max Faulting</v>
      </c>
      <c r="G34" s="25" t="str">
        <f>VLOOKUP(B34,'PMIS-Oracle Metadata'!$A:$H,3,FALSE)</f>
        <v>Numeric Value
 NULL</v>
      </c>
    </row>
    <row r="35" spans="1:7" ht="24" x14ac:dyDescent="0.25">
      <c r="A35" s="5"/>
      <c r="B35" s="20" t="s">
        <v>732</v>
      </c>
      <c r="C35" s="22" t="str">
        <f>IF(VLOOKUP(B35,'PMIS-Oracle Metadata'!$A:$H,8,FALSE)=0," ",VLOOKUP(B35,'PMIS-Oracle Metadata'!$A:$H,8,FALSE))</f>
        <v>inch</v>
      </c>
      <c r="D35" s="23" t="s">
        <v>645</v>
      </c>
      <c r="E35" s="23" t="str">
        <f>VLOOKUP(B35,'PMIS-Oracle Metadata'!$A:$H,2,FALSE)</f>
        <v>Average faulting on all joints in a segment</v>
      </c>
      <c r="F35" s="23" t="str">
        <f>VLOOKUP(B35,'PMIS-Oracle Metadata'!$A:$I,9,FALSE)</f>
        <v>Average Faulting</v>
      </c>
      <c r="G35" s="25" t="str">
        <f>VLOOKUP(B35,'PMIS-Oracle Metadata'!$A:$H,3,FALSE)</f>
        <v>Numeric Value
 NULL</v>
      </c>
    </row>
    <row r="36" spans="1:7" ht="24" x14ac:dyDescent="0.25">
      <c r="A36" s="5"/>
      <c r="B36" s="20" t="s">
        <v>34</v>
      </c>
      <c r="C36" s="22" t="str">
        <f>IF(VLOOKUP(B36,'PMIS-Oracle Metadata'!$A:$H,8,FALSE)=0," ",VLOOKUP(B36,'PMIS-Oracle Metadata'!$A:$H,8,FALSE))</f>
        <v>inch</v>
      </c>
      <c r="D36" s="23" t="s">
        <v>646</v>
      </c>
      <c r="E36" s="23" t="str">
        <f>VLOOKUP(B36,'PMIS-Oracle Metadata'!$A:$H,2,FALSE)</f>
        <v>Rut depth</v>
      </c>
      <c r="F36" s="23" t="str">
        <f>VLOOKUP(B36,'PMIS-Oracle Metadata'!$A:$I,9,FALSE)</f>
        <v>Rut Depth</v>
      </c>
      <c r="G36" s="25" t="str">
        <f>VLOOKUP(B36,'PMIS-Oracle Metadata'!$A:$H,3,FALSE)</f>
        <v>Numeric Value
 NULL</v>
      </c>
    </row>
    <row r="37" spans="1:7" x14ac:dyDescent="0.25">
      <c r="A37" s="5"/>
      <c r="B37" s="20" t="s">
        <v>1208</v>
      </c>
      <c r="C37" s="22" t="str">
        <f>IF(VLOOKUP(B37,'PMIS-Oracle Metadata'!$A:$H,8,FALSE)=0," ",VLOOKUP(B37,'PMIS-Oracle Metadata'!$A:$H,8,FALSE))</f>
        <v>percent</v>
      </c>
      <c r="D37" s="23" t="s">
        <v>647</v>
      </c>
      <c r="E37" s="23" t="str">
        <f>VLOOKUP(B37,'PMIS-Oracle Metadata'!$A:$H,2,FALSE)</f>
        <v>Percent of cracking for segment</v>
      </c>
      <c r="F37" s="23" t="str">
        <f>VLOOKUP(B37,'PMIS-Oracle Metadata'!$A:$I,9,FALSE)</f>
        <v>Crack Ratio</v>
      </c>
      <c r="G37" s="25" t="str">
        <f>VLOOKUP(B37,'PMIS-Oracle Metadata'!$A:$H,3,FALSE)</f>
        <v>0 to 100</v>
      </c>
    </row>
    <row r="38" spans="1:7" ht="24" x14ac:dyDescent="0.25">
      <c r="A38" s="5"/>
      <c r="B38" s="20" t="s">
        <v>35</v>
      </c>
      <c r="C38" s="22" t="str">
        <f>IF(VLOOKUP(B38,'PMIS-Oracle Metadata'!$A:$H,8,FALSE)=0," ",VLOOKUP(B38,'PMIS-Oracle Metadata'!$A:$H,8,FALSE))</f>
        <v>index</v>
      </c>
      <c r="D38" s="23" t="s">
        <v>648</v>
      </c>
      <c r="E38" s="23" t="str">
        <f>VLOOKUP(B38,'PMIS-Oracle Metadata'!$A:$H,2,FALSE)</f>
        <v>Transverse cracking index rating</v>
      </c>
      <c r="F38" s="23" t="str">
        <f>VLOOKUP(B38,'PMIS-Oracle Metadata'!$A:$I,9,FALSE)</f>
        <v>Transverse Cracking Index</v>
      </c>
      <c r="G38" s="25" t="str">
        <f>VLOOKUP(B38,'PMIS-Oracle Metadata'!$A:$H,3,FALSE)</f>
        <v>0 to 100
 NULL</v>
      </c>
    </row>
    <row r="39" spans="1:7" ht="24" x14ac:dyDescent="0.25">
      <c r="A39" s="5"/>
      <c r="B39" s="20" t="s">
        <v>36</v>
      </c>
      <c r="C39" s="22" t="str">
        <f>IF(VLOOKUP(B39,'PMIS-Oracle Metadata'!$A:$H,8,FALSE)=0," ",VLOOKUP(B39,'PMIS-Oracle Metadata'!$A:$H,8,FALSE))</f>
        <v>index</v>
      </c>
      <c r="D39" s="23" t="s">
        <v>649</v>
      </c>
      <c r="E39" s="23" t="str">
        <f>VLOOKUP(B39,'PMIS-Oracle Metadata'!$A:$H,2,FALSE)</f>
        <v>Longitudinal and longitudinal Wheelpath Cracking Index Rating</v>
      </c>
      <c r="F39" s="23" t="str">
        <f>VLOOKUP(B39,'PMIS-Oracle Metadata'!$A:$I,9,FALSE)</f>
        <v>Longitudinal + Longitudinal Wheelpath Crack Index</v>
      </c>
      <c r="G39" s="25" t="str">
        <f>VLOOKUP(B39,'PMIS-Oracle Metadata'!$A:$H,3,FALSE)</f>
        <v>0 to 100
 NULL</v>
      </c>
    </row>
    <row r="40" spans="1:7" ht="24" x14ac:dyDescent="0.25">
      <c r="A40" s="5"/>
      <c r="B40" s="20" t="s">
        <v>37</v>
      </c>
      <c r="C40" s="22" t="str">
        <f>IF(VLOOKUP(B40,'PMIS-Oracle Metadata'!$A:$H,8,FALSE)=0," ",VLOOKUP(B40,'PMIS-Oracle Metadata'!$A:$H,8,FALSE))</f>
        <v>index</v>
      </c>
      <c r="D40" s="23" t="s">
        <v>650</v>
      </c>
      <c r="E40" s="23" t="str">
        <f>VLOOKUP(B40,'PMIS-Oracle Metadata'!$A:$H,2,FALSE)</f>
        <v>Longitudinal Cracking Index Rating</v>
      </c>
      <c r="F40" s="23" t="str">
        <f>VLOOKUP(B40,'PMIS-Oracle Metadata'!$A:$I,9,FALSE)</f>
        <v>Longitudinal Cracking Index</v>
      </c>
      <c r="G40" s="25" t="str">
        <f>VLOOKUP(B40,'PMIS-Oracle Metadata'!$A:$H,3,FALSE)</f>
        <v>0 to 100
 NULL</v>
      </c>
    </row>
    <row r="41" spans="1:7" ht="24" x14ac:dyDescent="0.25">
      <c r="A41" s="5"/>
      <c r="B41" s="20" t="s">
        <v>38</v>
      </c>
      <c r="C41" s="22" t="str">
        <f>IF(VLOOKUP(B41,'PMIS-Oracle Metadata'!$A:$H,8,FALSE)=0," ",VLOOKUP(B41,'PMIS-Oracle Metadata'!$A:$H,8,FALSE))</f>
        <v>index</v>
      </c>
      <c r="D41" s="23" t="s">
        <v>651</v>
      </c>
      <c r="E41" s="23" t="str">
        <f>VLOOKUP(B41,'PMIS-Oracle Metadata'!$A:$H,2,FALSE)</f>
        <v>Longitudinal Wheelpath Cracking Index Rating</v>
      </c>
      <c r="F41" s="23" t="str">
        <f>VLOOKUP(B41,'PMIS-Oracle Metadata'!$A:$I,9,FALSE)</f>
        <v>Longitudinal Wheelpath Cracking Index</v>
      </c>
      <c r="G41" s="25" t="str">
        <f>VLOOKUP(B41,'PMIS-Oracle Metadata'!$A:$H,3,FALSE)</f>
        <v>0 to 100
 NULL</v>
      </c>
    </row>
    <row r="42" spans="1:7" ht="24.75" thickBot="1" x14ac:dyDescent="0.3">
      <c r="A42" s="6"/>
      <c r="B42" s="20" t="s">
        <v>39</v>
      </c>
      <c r="C42" s="22" t="str">
        <f>IF(VLOOKUP(B42,'PMIS-Oracle Metadata'!$A:$H,8,FALSE)=0," ",VLOOKUP(B42,'PMIS-Oracle Metadata'!$A:$H,8,FALSE))</f>
        <v>index</v>
      </c>
      <c r="D42" s="23" t="s">
        <v>652</v>
      </c>
      <c r="E42" s="23" t="str">
        <f>VLOOKUP(B42,'PMIS-Oracle Metadata'!$A:$H,2,FALSE)</f>
        <v>Alligator Cracking Index Rating</v>
      </c>
      <c r="F42" s="23" t="str">
        <f>VLOOKUP(B42,'PMIS-Oracle Metadata'!$A:$I,9,FALSE)</f>
        <v>Alligator Cracking Index</v>
      </c>
      <c r="G42" s="25" t="str">
        <f>VLOOKUP(B42,'PMIS-Oracle Metadata'!$A:$H,3,FALSE)</f>
        <v>0 to 100
 NULL</v>
      </c>
    </row>
    <row r="43" spans="1:7" ht="15.75" thickBot="1" x14ac:dyDescent="0.3">
      <c r="A43" s="7" t="s">
        <v>2</v>
      </c>
      <c r="B43" s="61"/>
      <c r="C43" s="61"/>
      <c r="D43" s="61"/>
      <c r="E43" s="61"/>
      <c r="F43" s="61"/>
      <c r="G43" s="62"/>
    </row>
    <row r="44" spans="1:7" ht="24" x14ac:dyDescent="0.25">
      <c r="A44" s="8"/>
      <c r="B44" s="20" t="s">
        <v>40</v>
      </c>
      <c r="C44" s="22" t="str">
        <f>IF(VLOOKUP(B44,'PMIS-Oracle Metadata'!$A:$H,8,FALSE)=0," ",VLOOKUP(B44,'PMIS-Oracle Metadata'!$A:$H,8,FALSE))</f>
        <v>square foot / mile</v>
      </c>
      <c r="D44" s="23" t="s">
        <v>653</v>
      </c>
      <c r="E44" s="23" t="str">
        <f>VLOOKUP(B44,'PMIS-Oracle Metadata'!$A:$H,2,FALSE)</f>
        <v>High Severity Alligator Cracking</v>
      </c>
      <c r="F44" s="23" t="str">
        <f>VLOOKUP(B44,'PMIS-Oracle Metadata'!$A:$I,9,FALSE)</f>
        <v>Alligator Cracking - High</v>
      </c>
      <c r="G44" s="25" t="str">
        <f>VLOOKUP(B44,'PMIS-Oracle Metadata'!$A:$H,3,FALSE)</f>
        <v>Numeric Value
 NULL</v>
      </c>
    </row>
    <row r="45" spans="1:7" ht="24" x14ac:dyDescent="0.25">
      <c r="A45" s="8"/>
      <c r="B45" s="20" t="s">
        <v>41</v>
      </c>
      <c r="C45" s="22" t="str">
        <f>IF(VLOOKUP(B45,'PMIS-Oracle Metadata'!$A:$H,8,FALSE)=0," ",VLOOKUP(B45,'PMIS-Oracle Metadata'!$A:$H,8,FALSE))</f>
        <v>square foot / mile</v>
      </c>
      <c r="D45" s="23" t="s">
        <v>654</v>
      </c>
      <c r="E45" s="23" t="str">
        <f>VLOOKUP(B45,'PMIS-Oracle Metadata'!$A:$H,2,FALSE)</f>
        <v>Moderate Severity Alligator Cracking</v>
      </c>
      <c r="F45" s="23" t="str">
        <f>VLOOKUP(B45,'PMIS-Oracle Metadata'!$A:$I,9,FALSE)</f>
        <v>Alligator Cracking - Medium</v>
      </c>
      <c r="G45" s="25" t="str">
        <f>VLOOKUP(B45,'PMIS-Oracle Metadata'!$A:$H,3,FALSE)</f>
        <v>Numeric Value
 NULL</v>
      </c>
    </row>
    <row r="46" spans="1:7" ht="24" x14ac:dyDescent="0.25">
      <c r="A46" s="8"/>
      <c r="B46" s="20" t="s">
        <v>42</v>
      </c>
      <c r="C46" s="22" t="str">
        <f>IF(VLOOKUP(B46,'PMIS-Oracle Metadata'!$A:$H,8,FALSE)=0," ",VLOOKUP(B46,'PMIS-Oracle Metadata'!$A:$H,8,FALSE))</f>
        <v>square foot / mile</v>
      </c>
      <c r="D46" s="23" t="s">
        <v>655</v>
      </c>
      <c r="E46" s="23" t="str">
        <f>VLOOKUP(B46,'PMIS-Oracle Metadata'!$A:$H,2,FALSE)</f>
        <v>Low Severity Alligator Cracking</v>
      </c>
      <c r="F46" s="23" t="str">
        <f>VLOOKUP(B46,'PMIS-Oracle Metadata'!$A:$I,9,FALSE)</f>
        <v>Alligator Cracking - Low</v>
      </c>
      <c r="G46" s="25" t="str">
        <f>VLOOKUP(B46,'PMIS-Oracle Metadata'!$A:$H,3,FALSE)</f>
        <v>Numeric Value
 NULL</v>
      </c>
    </row>
    <row r="47" spans="1:7" ht="24" x14ac:dyDescent="0.25">
      <c r="A47" s="8"/>
      <c r="B47" s="20" t="s">
        <v>44</v>
      </c>
      <c r="C47" s="22" t="str">
        <f>IF(VLOOKUP(B47,'PMIS-Oracle Metadata'!$A:$H,8,FALSE)=0," ",VLOOKUP(B47,'PMIS-Oracle Metadata'!$A:$H,8,FALSE))</f>
        <v>count / mile</v>
      </c>
      <c r="D47" s="23" t="s">
        <v>656</v>
      </c>
      <c r="E47" s="23" t="str">
        <f>VLOOKUP(B47,'PMIS-Oracle Metadata'!$A:$H,2,FALSE)</f>
        <v>High Severity Transverse Cracks / mi</v>
      </c>
      <c r="F47" s="23" t="str">
        <f>VLOOKUP(B47,'PMIS-Oracle Metadata'!$A:$I,9,FALSE)</f>
        <v>Transverse Cracks High</v>
      </c>
      <c r="G47" s="25" t="str">
        <f>VLOOKUP(B47,'PMIS-Oracle Metadata'!$A:$H,3,FALSE)</f>
        <v>Numeric Value
 NULL</v>
      </c>
    </row>
    <row r="48" spans="1:7" ht="24" x14ac:dyDescent="0.25">
      <c r="A48" s="8"/>
      <c r="B48" s="20" t="s">
        <v>45</v>
      </c>
      <c r="C48" s="22" t="str">
        <f>IF(VLOOKUP(B48,'PMIS-Oracle Metadata'!$A:$H,8,FALSE)=0," ",VLOOKUP(B48,'PMIS-Oracle Metadata'!$A:$H,8,FALSE))</f>
        <v>count / mile</v>
      </c>
      <c r="D48" s="23" t="s">
        <v>657</v>
      </c>
      <c r="E48" s="23" t="str">
        <f>VLOOKUP(B48,'PMIS-Oracle Metadata'!$A:$H,2,FALSE)</f>
        <v>Moderate Severity Transverse Cracks / mi</v>
      </c>
      <c r="F48" s="23" t="str">
        <f>VLOOKUP(B48,'PMIS-Oracle Metadata'!$A:$I,9,FALSE)</f>
        <v>Transverse Cracks Medium</v>
      </c>
      <c r="G48" s="25" t="str">
        <f>VLOOKUP(B48,'PMIS-Oracle Metadata'!$A:$H,3,FALSE)</f>
        <v>Numeric Value
 NULL</v>
      </c>
    </row>
    <row r="49" spans="1:7" ht="24" x14ac:dyDescent="0.25">
      <c r="A49" s="8"/>
      <c r="B49" s="20" t="s">
        <v>46</v>
      </c>
      <c r="C49" s="22" t="str">
        <f>IF(VLOOKUP(B49,'PMIS-Oracle Metadata'!$A:$H,8,FALSE)=0," ",VLOOKUP(B49,'PMIS-Oracle Metadata'!$A:$H,8,FALSE))</f>
        <v>count / mile</v>
      </c>
      <c r="D49" s="23" t="s">
        <v>731</v>
      </c>
      <c r="E49" s="23" t="str">
        <f>VLOOKUP(B49,'PMIS-Oracle Metadata'!$A:$H,2,FALSE)</f>
        <v>Low Severity Transverse Cracks / mi</v>
      </c>
      <c r="F49" s="23" t="str">
        <f>VLOOKUP(B49,'PMIS-Oracle Metadata'!$A:$I,9,FALSE)</f>
        <v>Transverse Cracks Low</v>
      </c>
      <c r="G49" s="25" t="str">
        <f>VLOOKUP(B49,'PMIS-Oracle Metadata'!$A:$H,3,FALSE)</f>
        <v>Numeric Value
 NULL</v>
      </c>
    </row>
    <row r="50" spans="1:7" ht="24" x14ac:dyDescent="0.25">
      <c r="A50" s="8"/>
      <c r="B50" s="20" t="s">
        <v>47</v>
      </c>
      <c r="C50" s="22" t="str">
        <f>IF(VLOOKUP(B50,'PMIS-Oracle Metadata'!$A:$H,8,FALSE)=0," ",VLOOKUP(B50,'PMIS-Oracle Metadata'!$A:$H,8,FALSE))</f>
        <v>foot / mile</v>
      </c>
      <c r="D50" s="23" t="s">
        <v>658</v>
      </c>
      <c r="E50" s="23" t="str">
        <f>VLOOKUP(B50,'PMIS-Oracle Metadata'!$A:$H,2,FALSE)</f>
        <v>High Severity Longitudinal Cracks (ft/mi)</v>
      </c>
      <c r="F50" s="23" t="str">
        <f>VLOOKUP(B50,'PMIS-Oracle Metadata'!$A:$I,9,FALSE)</f>
        <v>Longitudinal Cracks High</v>
      </c>
      <c r="G50" s="25" t="str">
        <f>VLOOKUP(B50,'PMIS-Oracle Metadata'!$A:$H,3,FALSE)</f>
        <v>Numeric Value
 NULL</v>
      </c>
    </row>
    <row r="51" spans="1:7" ht="24" x14ac:dyDescent="0.25">
      <c r="A51" s="8"/>
      <c r="B51" s="20" t="s">
        <v>48</v>
      </c>
      <c r="C51" s="22" t="str">
        <f>IF(VLOOKUP(B51,'PMIS-Oracle Metadata'!$A:$H,8,FALSE)=0," ",VLOOKUP(B51,'PMIS-Oracle Metadata'!$A:$H,8,FALSE))</f>
        <v>foot / mile</v>
      </c>
      <c r="D51" s="23" t="s">
        <v>659</v>
      </c>
      <c r="E51" s="23" t="str">
        <f>VLOOKUP(B51,'PMIS-Oracle Metadata'!$A:$H,2,FALSE)</f>
        <v>Moderate Severity Longitudinal Cracks (ft/mi)</v>
      </c>
      <c r="F51" s="23" t="str">
        <f>VLOOKUP(B51,'PMIS-Oracle Metadata'!$A:$I,9,FALSE)</f>
        <v>Longitudinal Cracks Medium</v>
      </c>
      <c r="G51" s="25" t="str">
        <f>VLOOKUP(B51,'PMIS-Oracle Metadata'!$A:$H,3,FALSE)</f>
        <v>Numeric Value
 NULL</v>
      </c>
    </row>
    <row r="52" spans="1:7" ht="24" x14ac:dyDescent="0.25">
      <c r="A52" s="8"/>
      <c r="B52" s="20" t="s">
        <v>49</v>
      </c>
      <c r="C52" s="22" t="str">
        <f>IF(VLOOKUP(B52,'PMIS-Oracle Metadata'!$A:$H,8,FALSE)=0," ",VLOOKUP(B52,'PMIS-Oracle Metadata'!$A:$H,8,FALSE))</f>
        <v>foot / mile</v>
      </c>
      <c r="D52" s="23" t="s">
        <v>660</v>
      </c>
      <c r="E52" s="23" t="str">
        <f>VLOOKUP(B52,'PMIS-Oracle Metadata'!$A:$H,2,FALSE)</f>
        <v>Low Severity Longitudinal Cracks (ft/mi)</v>
      </c>
      <c r="F52" s="23" t="str">
        <f>VLOOKUP(B52,'PMIS-Oracle Metadata'!$A:$I,9,FALSE)</f>
        <v>Longitudinal Cracks Low</v>
      </c>
      <c r="G52" s="25" t="str">
        <f>VLOOKUP(B52,'PMIS-Oracle Metadata'!$A:$H,3,FALSE)</f>
        <v>Numeric Value
 NULL</v>
      </c>
    </row>
    <row r="53" spans="1:7" ht="24" x14ac:dyDescent="0.25">
      <c r="A53" s="8"/>
      <c r="B53" s="20" t="s">
        <v>51</v>
      </c>
      <c r="C53" s="22" t="str">
        <f>IF(VLOOKUP(B53,'PMIS-Oracle Metadata'!$A:$H,8,FALSE)=0," ",VLOOKUP(B53,'PMIS-Oracle Metadata'!$A:$H,8,FALSE))</f>
        <v>foot / mile</v>
      </c>
      <c r="D53" s="23" t="s">
        <v>661</v>
      </c>
      <c r="E53" s="23" t="str">
        <f>VLOOKUP(B53,'PMIS-Oracle Metadata'!$A:$H,2,FALSE)</f>
        <v>High Severity LongCracks - wheelpath (ft/mi)</v>
      </c>
      <c r="F53" s="23" t="str">
        <f>VLOOKUP(B53,'PMIS-Oracle Metadata'!$A:$I,9,FALSE)</f>
        <v>Longitudinal Wheelpath Cracks High</v>
      </c>
      <c r="G53" s="25" t="str">
        <f>VLOOKUP(B53,'PMIS-Oracle Metadata'!$A:$H,3,FALSE)</f>
        <v>Numeric Value
 NULL</v>
      </c>
    </row>
    <row r="54" spans="1:7" ht="24" x14ac:dyDescent="0.25">
      <c r="A54" s="8"/>
      <c r="B54" s="20" t="s">
        <v>52</v>
      </c>
      <c r="C54" s="22" t="str">
        <f>IF(VLOOKUP(B54,'PMIS-Oracle Metadata'!$A:$H,8,FALSE)=0," ",VLOOKUP(B54,'PMIS-Oracle Metadata'!$A:$H,8,FALSE))</f>
        <v>foot / mile</v>
      </c>
      <c r="D54" s="23" t="s">
        <v>662</v>
      </c>
      <c r="E54" s="23" t="str">
        <f>VLOOKUP(B54,'PMIS-Oracle Metadata'!$A:$H,2,FALSE)</f>
        <v>Moderate Severity LongCracks - wheelpath (ft/mi)</v>
      </c>
      <c r="F54" s="23" t="str">
        <f>VLOOKUP(B54,'PMIS-Oracle Metadata'!$A:$I,9,FALSE)</f>
        <v>Longitudinal Wheelpath Cracks Medium</v>
      </c>
      <c r="G54" s="25" t="str">
        <f>VLOOKUP(B54,'PMIS-Oracle Metadata'!$A:$H,3,FALSE)</f>
        <v>Numeric Value
 NULL</v>
      </c>
    </row>
    <row r="55" spans="1:7" ht="24" x14ac:dyDescent="0.25">
      <c r="A55" s="8"/>
      <c r="B55" s="20" t="s">
        <v>53</v>
      </c>
      <c r="C55" s="22" t="str">
        <f>IF(VLOOKUP(B55,'PMIS-Oracle Metadata'!$A:$H,8,FALSE)=0," ",VLOOKUP(B55,'PMIS-Oracle Metadata'!$A:$H,8,FALSE))</f>
        <v>foot / mile</v>
      </c>
      <c r="D55" s="23" t="s">
        <v>663</v>
      </c>
      <c r="E55" s="23" t="str">
        <f>VLOOKUP(B55,'PMIS-Oracle Metadata'!$A:$H,2,FALSE)</f>
        <v>Low Severity LongCracks - wheelpath (ft/mi)</v>
      </c>
      <c r="F55" s="23" t="str">
        <f>VLOOKUP(B55,'PMIS-Oracle Metadata'!$A:$I,9,FALSE)</f>
        <v>Longitudinal Wheelpath Cracks Low</v>
      </c>
      <c r="G55" s="25" t="str">
        <f>VLOOKUP(B55,'PMIS-Oracle Metadata'!$A:$H,3,FALSE)</f>
        <v>Numeric Value
 NULL</v>
      </c>
    </row>
    <row r="56" spans="1:7" ht="24" x14ac:dyDescent="0.25">
      <c r="A56" s="8"/>
      <c r="B56" s="20" t="s">
        <v>237</v>
      </c>
      <c r="C56" s="22" t="str">
        <f>IF(VLOOKUP(B56,'PMIS-Oracle Metadata'!$A:$H,8,FALSE)=0," ",VLOOKUP(B56,'PMIS-Oracle Metadata'!$A:$H,8,FALSE))</f>
        <v>count / mile</v>
      </c>
      <c r="D56" s="23" t="s">
        <v>664</v>
      </c>
      <c r="E56" s="23" t="str">
        <f>VLOOKUP(B56,'PMIS-Oracle Metadata'!$A:$H,2,FALSE)</f>
        <v>Joints w/High Severity DCRACK / mi</v>
      </c>
      <c r="F56" s="23" t="str">
        <f>VLOOKUP(B56,'PMIS-Oracle Metadata'!$A:$I,9,FALSE)</f>
        <v>D Cracking - High</v>
      </c>
      <c r="G56" s="25" t="str">
        <f>VLOOKUP(B56,'PMIS-Oracle Metadata'!$A:$H,3,FALSE)</f>
        <v>Numeric Value
 NULL</v>
      </c>
    </row>
    <row r="57" spans="1:7" ht="24" x14ac:dyDescent="0.25">
      <c r="A57" s="8"/>
      <c r="B57" s="20" t="s">
        <v>240</v>
      </c>
      <c r="C57" s="22" t="str">
        <f>IF(VLOOKUP(B57,'PMIS-Oracle Metadata'!$A:$H,8,FALSE)=0," ",VLOOKUP(B57,'PMIS-Oracle Metadata'!$A:$H,8,FALSE))</f>
        <v>count / mile</v>
      </c>
      <c r="D57" s="23" t="s">
        <v>665</v>
      </c>
      <c r="E57" s="23" t="str">
        <f>VLOOKUP(B57,'PMIS-Oracle Metadata'!$A:$H,2,FALSE)</f>
        <v>Joints w/moderate Severity DCRACK / mi</v>
      </c>
      <c r="F57" s="23" t="str">
        <f>VLOOKUP(B57,'PMIS-Oracle Metadata'!$A:$I,9,FALSE)</f>
        <v>D Cracking - Medium</v>
      </c>
      <c r="G57" s="25" t="str">
        <f>VLOOKUP(B57,'PMIS-Oracle Metadata'!$A:$H,3,FALSE)</f>
        <v>Numeric Value
 NULL</v>
      </c>
    </row>
    <row r="58" spans="1:7" ht="24" x14ac:dyDescent="0.25">
      <c r="A58" s="8"/>
      <c r="B58" s="20" t="s">
        <v>1222</v>
      </c>
      <c r="C58" s="22" t="str">
        <f>IF(VLOOKUP(B58,'PMIS-Oracle Metadata'!$A:$H,8,FALSE)=0," ",VLOOKUP(B58,'PMIS-Oracle Metadata'!$A:$H,8,FALSE))</f>
        <v>count / mile</v>
      </c>
      <c r="D58" s="23" t="s">
        <v>666</v>
      </c>
      <c r="E58" s="23" t="str">
        <f>VLOOKUP(B58,'PMIS-Oracle Metadata'!$A:$H,2,FALSE)</f>
        <v>Joints w/Low Severity DCRACK / mi</v>
      </c>
      <c r="F58" s="23" t="str">
        <f>VLOOKUP(B58,'PMIS-Oracle Metadata'!$A:$I,9,FALSE)</f>
        <v>D Cracking - Low</v>
      </c>
      <c r="G58" s="25" t="str">
        <f>VLOOKUP(B58,'PMIS-Oracle Metadata'!$A:$H,3,FALSE)</f>
        <v>Numeric Value
 NULL</v>
      </c>
    </row>
    <row r="59" spans="1:7" ht="24" x14ac:dyDescent="0.25">
      <c r="A59" s="8"/>
      <c r="B59" s="20" t="s">
        <v>55</v>
      </c>
      <c r="C59" s="22" t="str">
        <f>IF(VLOOKUP(B59,'PMIS-Oracle Metadata'!$A:$H,8,FALSE)=0," ",VLOOKUP(B59,'PMIS-Oracle Metadata'!$A:$H,8,FALSE))</f>
        <v>count / mile</v>
      </c>
      <c r="D59" s="23" t="s">
        <v>667</v>
      </c>
      <c r="E59" s="23" t="str">
        <f>VLOOKUP(B59,'PMIS-Oracle Metadata'!$A:$H,2,FALSE)</f>
        <v>Joints w/High Severity Spalling  / mi</v>
      </c>
      <c r="F59" s="23" t="str">
        <f>VLOOKUP(B59,'PMIS-Oracle Metadata'!$A:$I,9,FALSE)</f>
        <v>Joints Spalling High</v>
      </c>
      <c r="G59" s="25" t="str">
        <f>VLOOKUP(B59,'PMIS-Oracle Metadata'!$A:$H,3,FALSE)</f>
        <v>Numeric Value
 NULL</v>
      </c>
    </row>
    <row r="60" spans="1:7" ht="24" x14ac:dyDescent="0.25">
      <c r="A60" s="8"/>
      <c r="B60" s="20" t="s">
        <v>56</v>
      </c>
      <c r="C60" s="22" t="str">
        <f>IF(VLOOKUP(B60,'PMIS-Oracle Metadata'!$A:$H,8,FALSE)=0," ",VLOOKUP(B60,'PMIS-Oracle Metadata'!$A:$H,8,FALSE))</f>
        <v>count / mile</v>
      </c>
      <c r="D60" s="23" t="s">
        <v>668</v>
      </c>
      <c r="E60" s="23" t="str">
        <f>VLOOKUP(B60,'PMIS-Oracle Metadata'!$A:$H,2,FALSE)</f>
        <v>Joints w/Moderate Severity Spalling  / mi</v>
      </c>
      <c r="F60" s="23" t="str">
        <f>VLOOKUP(B60,'PMIS-Oracle Metadata'!$A:$I,9,FALSE)</f>
        <v>Joints Spalling Medium</v>
      </c>
      <c r="G60" s="25" t="str">
        <f>VLOOKUP(B60,'PMIS-Oracle Metadata'!$A:$H,3,FALSE)</f>
        <v>Numeric Value
 NULL</v>
      </c>
    </row>
    <row r="61" spans="1:7" ht="24" x14ac:dyDescent="0.25">
      <c r="A61" s="8"/>
      <c r="B61" s="20" t="s">
        <v>1209</v>
      </c>
      <c r="C61" s="22" t="str">
        <f>IF(VLOOKUP(B61,'PMIS-Oracle Metadata'!$A:$H,8,FALSE)=0," ",VLOOKUP(B61,'PMIS-Oracle Metadata'!$A:$H,8,FALSE))</f>
        <v>count / mile</v>
      </c>
      <c r="D61" s="23" t="s">
        <v>669</v>
      </c>
      <c r="E61" s="23" t="str">
        <f>VLOOKUP(B61,'PMIS-Oracle Metadata'!$A:$H,2,FALSE)</f>
        <v>Longitudinal joints with spalling  / mi</v>
      </c>
      <c r="F61" s="23" t="str">
        <f>VLOOKUP(B61,'PMIS-Oracle Metadata'!$A:$I,9,FALSE)</f>
        <v>Longitudinal Joint Spalling</v>
      </c>
      <c r="G61" s="25" t="str">
        <f>VLOOKUP(B61,'PMIS-Oracle Metadata'!$A:$H,3,FALSE)</f>
        <v>Numeric Value
 NULL</v>
      </c>
    </row>
    <row r="62" spans="1:7" ht="24" x14ac:dyDescent="0.25">
      <c r="A62" s="8"/>
      <c r="B62" s="20" t="s">
        <v>1210</v>
      </c>
      <c r="C62" s="22" t="str">
        <f>IF(VLOOKUP(B62,'PMIS-Oracle Metadata'!$A:$H,8,FALSE)=0," ",VLOOKUP(B62,'PMIS-Oracle Metadata'!$A:$H,8,FALSE))</f>
        <v>count / mile</v>
      </c>
      <c r="D62" s="23" t="s">
        <v>670</v>
      </c>
      <c r="E62" s="23" t="str">
        <f>VLOOKUP(B62,'PMIS-Oracle Metadata'!$A:$H,2,FALSE)</f>
        <v>Transverse joints with spalling  / mi</v>
      </c>
      <c r="F62" s="23" t="str">
        <f>VLOOKUP(B62,'PMIS-Oracle Metadata'!$A:$I,9,FALSE)</f>
        <v>Transverse Joint Spalling</v>
      </c>
      <c r="G62" s="25" t="str">
        <f>VLOOKUP(B62,'PMIS-Oracle Metadata'!$A:$H,3,FALSE)</f>
        <v>Numeric Value
 NULL</v>
      </c>
    </row>
    <row r="63" spans="1:7" ht="24" x14ac:dyDescent="0.25">
      <c r="A63" s="8"/>
      <c r="B63" s="20" t="s">
        <v>57</v>
      </c>
      <c r="C63" s="22" t="str">
        <f>IF(VLOOKUP(B63,'PMIS-Oracle Metadata'!$A:$H,8,FALSE)=0," ",VLOOKUP(B63,'PMIS-Oracle Metadata'!$A:$H,8,FALSE))</f>
        <v>square foot / mile</v>
      </c>
      <c r="D63" s="23" t="s">
        <v>671</v>
      </c>
      <c r="E63" s="23" t="str">
        <f>VLOOKUP(B63,'PMIS-Oracle Metadata'!$A:$H,2,FALSE)</f>
        <v>Moderate Severity Patch-Bad Condition (ft^2/mi)</v>
      </c>
      <c r="F63" s="23" t="str">
        <f>VLOOKUP(B63,'PMIS-Oracle Metadata'!$A:$I,9,FALSE)</f>
        <v>Bad Condition Patching</v>
      </c>
      <c r="G63" s="25" t="str">
        <f>VLOOKUP(B63,'PMIS-Oracle Metadata'!$A:$H,3,FALSE)</f>
        <v>Numeric Value
 NULL</v>
      </c>
    </row>
    <row r="64" spans="1:7" ht="24" x14ac:dyDescent="0.25">
      <c r="A64" s="8"/>
      <c r="B64" s="20" t="s">
        <v>58</v>
      </c>
      <c r="C64" s="22" t="str">
        <f>IF(VLOOKUP(B64,'PMIS-Oracle Metadata'!$A:$H,8,FALSE)=0," ",VLOOKUP(B64,'PMIS-Oracle Metadata'!$A:$H,8,FALSE))</f>
        <v>square foot / mile</v>
      </c>
      <c r="D64" s="23" t="s">
        <v>672</v>
      </c>
      <c r="E64" s="23" t="str">
        <f>VLOOKUP(B64,'PMIS-Oracle Metadata'!$A:$H,2,FALSE)</f>
        <v>Moderate Severity Patch-Good Condition (ft^2/mi)</v>
      </c>
      <c r="F64" s="23" t="str">
        <f>VLOOKUP(B64,'PMIS-Oracle Metadata'!$A:$I,9,FALSE)</f>
        <v>Good Condition Patching</v>
      </c>
      <c r="G64" s="25" t="str">
        <f>VLOOKUP(B64,'PMIS-Oracle Metadata'!$A:$H,3,FALSE)</f>
        <v>Numeric Value
 NULL</v>
      </c>
    </row>
    <row r="65" spans="1:7" ht="24" x14ac:dyDescent="0.25">
      <c r="A65" s="8"/>
      <c r="B65" s="20" t="s">
        <v>59</v>
      </c>
      <c r="C65" s="22" t="str">
        <f>IF(VLOOKUP(B65,'PMIS-Oracle Metadata'!$A:$H,8,FALSE)=0," ",VLOOKUP(B65,'PMIS-Oracle Metadata'!$A:$H,8,FALSE))</f>
        <v>count / mile</v>
      </c>
      <c r="D65" s="23" t="s">
        <v>673</v>
      </c>
      <c r="E65" s="23" t="str">
        <f>VLOOKUP(B65,'PMIS-Oracle Metadata'!$A:$H,2,FALSE)</f>
        <v>Number of patches / mi</v>
      </c>
      <c r="F65" s="23" t="str">
        <f>VLOOKUP(B65,'PMIS-Oracle Metadata'!$A:$I,9,FALSE)</f>
        <v>Number of Patches</v>
      </c>
      <c r="G65" s="25" t="str">
        <f>VLOOKUP(B65,'PMIS-Oracle Metadata'!$A:$H,3,FALSE)</f>
        <v>Numeric Value
 NULL</v>
      </c>
    </row>
    <row r="66" spans="1:7" ht="24" x14ac:dyDescent="0.25">
      <c r="A66" s="8"/>
      <c r="B66" s="20" t="s">
        <v>228</v>
      </c>
      <c r="C66" s="22" t="str">
        <f>IF(VLOOKUP(B66,'PMIS-Oracle Metadata'!$A:$H,8,FALSE)=0," ",VLOOKUP(B66,'PMIS-Oracle Metadata'!$A:$H,8,FALSE))</f>
        <v xml:space="preserve"> </v>
      </c>
      <c r="D66" s="23" t="s">
        <v>674</v>
      </c>
      <c r="E66" s="23" t="str">
        <f>VLOOKUP(B66,'PMIS-Oracle Metadata'!$A:$H,2,FALSE)</f>
        <v>Portion of section covered by Condition Data (%)</v>
      </c>
      <c r="F66" s="23" t="str">
        <f>VLOOKUP(B66,'PMIS-Oracle Metadata'!$A:$I,9,FALSE)</f>
        <v>Condition Data Percent</v>
      </c>
      <c r="G66" s="25" t="str">
        <f>VLOOKUP(B66,'PMIS-Oracle Metadata'!$A:$H,3,FALSE)</f>
        <v>0 to 100
 NULL</v>
      </c>
    </row>
    <row r="67" spans="1:7" ht="24.75" thickBot="1" x14ac:dyDescent="0.3">
      <c r="A67" s="8"/>
      <c r="B67" s="20" t="s">
        <v>221</v>
      </c>
      <c r="C67" s="22" t="str">
        <f>IF(VLOOKUP(B67,'PMIS-Oracle Metadata'!$A:$H,8,FALSE)=0," ",VLOOKUP(B67,'PMIS-Oracle Metadata'!$A:$H,8,FALSE))</f>
        <v>date</v>
      </c>
      <c r="D67" s="23" t="s">
        <v>788</v>
      </c>
      <c r="E67" s="23" t="str">
        <f>VLOOKUP(B67,'PMIS-Oracle Metadata'!$A:$H,2,FALSE)</f>
        <v>Crack &amp; Patch collected by vender Test Year</v>
      </c>
      <c r="F67" s="23" t="str">
        <f>VLOOKUP(B67,'PMIS-Oracle Metadata'!$A:$I,9,FALSE)</f>
        <v>Distress Testing Year</v>
      </c>
      <c r="G67" s="25" t="str">
        <f>VLOOKUP(B67,'PMIS-Oracle Metadata'!$A:$H,3,FALSE)</f>
        <v>DD/MM/YYYY
 NULL</v>
      </c>
    </row>
    <row r="68" spans="1:7" ht="15.75" thickBot="1" x14ac:dyDescent="0.3">
      <c r="A68" s="9" t="s">
        <v>3</v>
      </c>
      <c r="B68" s="63"/>
      <c r="C68" s="63"/>
      <c r="D68" s="63"/>
      <c r="E68" s="63"/>
      <c r="F68" s="63"/>
      <c r="G68" s="64"/>
    </row>
    <row r="69" spans="1:7" ht="24" x14ac:dyDescent="0.25">
      <c r="A69" s="10"/>
      <c r="B69" s="20" t="s">
        <v>60</v>
      </c>
      <c r="C69" s="22" t="str">
        <f>IF(VLOOKUP(B69,'PMIS-Oracle Metadata'!$A:$H,8,FALSE)=0," ",VLOOKUP(B69,'PMIS-Oracle Metadata'!$A:$H,8,FALSE))</f>
        <v xml:space="preserve"> </v>
      </c>
      <c r="D69" s="23" t="s">
        <v>675</v>
      </c>
      <c r="E69" s="23" t="str">
        <f>VLOOKUP(B69,'PMIS-Oracle Metadata'!$A:$H,2,FALSE)</f>
        <v>80% Structural Rating</v>
      </c>
      <c r="F69" s="23" t="str">
        <f>VLOOKUP(B69,'PMIS-Oracle Metadata'!$A:$I,9,FALSE)</f>
        <v>80% Structural Rating</v>
      </c>
      <c r="G69" s="25" t="str">
        <f>VLOOKUP(B69,'PMIS-Oracle Metadata'!$A:$H,3,FALSE)</f>
        <v>0.00 to 15.00
 NULL</v>
      </c>
    </row>
    <row r="70" spans="1:7" ht="28.5" customHeight="1" x14ac:dyDescent="0.25">
      <c r="A70" s="10"/>
      <c r="B70" s="20" t="s">
        <v>1863</v>
      </c>
      <c r="C70" s="22" t="str">
        <f>IF(VLOOKUP(B70,'PMIS-Oracle Metadata'!$A:$H,8,FALSE)=0," ",VLOOKUP(B70,'PMIS-Oracle Metadata'!$A:$H,8,FALSE))</f>
        <v xml:space="preserve"> </v>
      </c>
      <c r="D70" s="23" t="s">
        <v>676</v>
      </c>
      <c r="E70" s="23" t="str">
        <f>VLOOKUP(B70,'PMIS-Oracle Metadata'!$A:$H,2,FALSE)</f>
        <v>80th percentile Structural Need</v>
      </c>
      <c r="F70" s="23" t="str">
        <f>VLOOKUP(B70,'PMIS-Oracle Metadata'!$A:$I,9,FALSE)</f>
        <v>80% Structural Need</v>
      </c>
      <c r="G70" s="25" t="str">
        <f>VLOOKUP(B70,'PMIS-Oracle Metadata'!$A:$H,3,FALSE)</f>
        <v>Numeric Value
 Null</v>
      </c>
    </row>
    <row r="71" spans="1:7" ht="24" x14ac:dyDescent="0.25">
      <c r="A71" s="10"/>
      <c r="B71" s="20" t="s">
        <v>480</v>
      </c>
      <c r="C71" s="22" t="str">
        <f>IF(VLOOKUP(B71,'PMIS-Oracle Metadata'!$A:$H,8,FALSE)=0," ",VLOOKUP(B71,'PMIS-Oracle Metadata'!$A:$H,8,FALSE))</f>
        <v xml:space="preserve"> </v>
      </c>
      <c r="D71" s="23" t="s">
        <v>677</v>
      </c>
      <c r="E71" s="23" t="str">
        <f>VLOOKUP(B71,'PMIS-Oracle Metadata'!$A:$H,2,FALSE)</f>
        <v>Average Structural Rating</v>
      </c>
      <c r="F71" s="23" t="str">
        <f>VLOOKUP(B71,'PMIS-Oracle Metadata'!$A:$I,9,FALSE)</f>
        <v>Average Structural Rating</v>
      </c>
      <c r="G71" s="25" t="str">
        <f>VLOOKUP(B71,'PMIS-Oracle Metadata'!$A:$H,3,FALSE)</f>
        <v>0.50 to 15.00
 NULL</v>
      </c>
    </row>
    <row r="72" spans="1:7" ht="24" x14ac:dyDescent="0.25">
      <c r="A72" s="10"/>
      <c r="B72" s="20" t="s">
        <v>794</v>
      </c>
      <c r="C72" s="22" t="str">
        <f>IF(VLOOKUP(B72,'PMIS-Oracle Metadata'!$A:$H,8,FALSE)=0," ",VLOOKUP(B72,'PMIS-Oracle Metadata'!$A:$H,8,FALSE))</f>
        <v xml:space="preserve"> </v>
      </c>
      <c r="D72" s="23" t="s">
        <v>678</v>
      </c>
      <c r="E72" s="23" t="str">
        <f>VLOOKUP(B72,'PMIS-Oracle Metadata'!$A:$H,2,FALSE)</f>
        <v>Ratio between joint and mid-panel average structural rating values for PCC</v>
      </c>
      <c r="F72" s="23" t="str">
        <f>VLOOKUP(B72,'PMIS-Oracle Metadata'!$A:$I,9,FALSE)</f>
        <v>Structural Joint Ratio</v>
      </c>
      <c r="G72" s="25" t="str">
        <f>VLOOKUP(B72,'PMIS-Oracle Metadata'!$A:$H,3,FALSE)</f>
        <v>0 and 200
 NULL</v>
      </c>
    </row>
    <row r="73" spans="1:7" ht="24" x14ac:dyDescent="0.25">
      <c r="A73" s="10"/>
      <c r="B73" s="20" t="s">
        <v>61</v>
      </c>
      <c r="C73" s="22" t="str">
        <f>IF(VLOOKUP(B73,'PMIS-Oracle Metadata'!$A:$H,8,FALSE)=0," ",VLOOKUP(B73,'PMIS-Oracle Metadata'!$A:$H,8,FALSE))</f>
        <v>PSI / inch</v>
      </c>
      <c r="D73" s="23" t="s">
        <v>679</v>
      </c>
      <c r="E73" s="23" t="str">
        <f>VLOOKUP(B73,'PMIS-Oracle Metadata'!$A:$H,2,FALSE)</f>
        <v>Average "K" Rating</v>
      </c>
      <c r="F73" s="23" t="str">
        <f>VLOOKUP(B73,'PMIS-Oracle Metadata'!$A:$I,9,FALSE)</f>
        <v>Average K Rating</v>
      </c>
      <c r="G73" s="25" t="str">
        <f>VLOOKUP(B73,'PMIS-Oracle Metadata'!$A:$H,3,FALSE)</f>
        <v>Numeric Value
 NULL</v>
      </c>
    </row>
    <row r="74" spans="1:7" ht="24.75" thickBot="1" x14ac:dyDescent="0.3">
      <c r="A74" s="10"/>
      <c r="B74" s="20" t="s">
        <v>764</v>
      </c>
      <c r="C74" s="22" t="str">
        <f>IF(VLOOKUP(B74,'PMIS-Oracle Metadata'!$A:$H,8,FALSE)=0," ",VLOOKUP(B74,'PMIS-Oracle Metadata'!$A:$H,8,FALSE))</f>
        <v>date</v>
      </c>
      <c r="D74" s="23" t="s">
        <v>680</v>
      </c>
      <c r="E74" s="23" t="str">
        <f>VLOOKUP(B74,'PMIS-Oracle Metadata'!$A:$H,2,FALSE)</f>
        <v>Falling weight deflectometer date</v>
      </c>
      <c r="F74" s="23" t="str">
        <f>VLOOKUP(B74,'PMIS-Oracle Metadata'!$A:$I,9,FALSE)</f>
        <v>Falling weight deflectometer date</v>
      </c>
      <c r="G74" s="25" t="str">
        <f>VLOOKUP(B74,'PMIS-Oracle Metadata'!$A:$H,3,FALSE)</f>
        <v>DD/MM/YYYY
 NULL</v>
      </c>
    </row>
    <row r="75" spans="1:7" ht="15.75" thickBot="1" x14ac:dyDescent="0.3">
      <c r="A75" s="12" t="s">
        <v>4</v>
      </c>
      <c r="B75" s="65"/>
      <c r="C75" s="65"/>
      <c r="D75" s="65"/>
      <c r="E75" s="65"/>
      <c r="F75" s="65"/>
      <c r="G75" s="66"/>
    </row>
    <row r="76" spans="1:7" ht="24" x14ac:dyDescent="0.25">
      <c r="A76" s="13"/>
      <c r="B76" s="20" t="s">
        <v>62</v>
      </c>
      <c r="C76" s="22" t="str">
        <f>IF(VLOOKUP(B76,'PMIS-Oracle Metadata'!$A:$H,8,FALSE)=0," ",VLOOKUP(B76,'PMIS-Oracle Metadata'!$A:$H,8,FALSE))</f>
        <v>year</v>
      </c>
      <c r="D76" s="23" t="s">
        <v>681</v>
      </c>
      <c r="E76" s="23" t="str">
        <f>VLOOKUP(B76,'PMIS-Oracle Metadata'!$A:$H,2,FALSE)</f>
        <v>Traffic Year</v>
      </c>
      <c r="F76" s="23" t="str">
        <f>VLOOKUP(B76,'PMIS-Oracle Metadata'!$A:$I,9,FALSE)</f>
        <v>Traffic Year</v>
      </c>
      <c r="G76" s="25" t="str">
        <f>VLOOKUP(B76,'PMIS-Oracle Metadata'!$A:$H,3,FALSE)</f>
        <v>1981 to 9999
 NULL</v>
      </c>
    </row>
    <row r="77" spans="1:7" ht="24" x14ac:dyDescent="0.25">
      <c r="A77" s="13"/>
      <c r="B77" s="20" t="s">
        <v>1540</v>
      </c>
      <c r="C77" s="22" t="str">
        <f>IF(VLOOKUP(B77,'PMIS-Oracle Metadata'!$A:$H,8,FALSE)=0," ",VLOOKUP(B77,'PMIS-Oracle Metadata'!$A:$H,8,FALSE))</f>
        <v>count / day</v>
      </c>
      <c r="D77" s="23" t="s">
        <v>682</v>
      </c>
      <c r="E77" s="23" t="str">
        <f>VLOOKUP(B77,'PMIS-Oracle Metadata'!$A:$H,2,FALSE)</f>
        <v>Average Annual Daily Traffic by direction</v>
      </c>
      <c r="F77" s="23" t="str">
        <f>VLOOKUP(B77,'PMIS-Oracle Metadata'!$A:$I,9,FALSE)</f>
        <v>Average Daily Traffic</v>
      </c>
      <c r="G77" s="25" t="str">
        <f>VLOOKUP(B77,'PMIS-Oracle Metadata'!$A:$H,3,FALSE)</f>
        <v>Numeric Value
 NULL</v>
      </c>
    </row>
    <row r="78" spans="1:7" ht="24.75" thickBot="1" x14ac:dyDescent="0.3">
      <c r="A78" s="13"/>
      <c r="B78" s="20" t="s">
        <v>64</v>
      </c>
      <c r="C78" s="22" t="str">
        <f>IF(VLOOKUP(B78,'PMIS-Oracle Metadata'!$A:$H,8,FALSE)=0," ",VLOOKUP(B78,'PMIS-Oracle Metadata'!$A:$H,8,FALSE))</f>
        <v>count</v>
      </c>
      <c r="D78" s="23" t="s">
        <v>683</v>
      </c>
      <c r="E78" s="23" t="str">
        <f>VLOOKUP(B78,'PMIS-Oracle Metadata'!$A:$H,2,FALSE)</f>
        <v>ADT - Trucks</v>
      </c>
      <c r="F78" s="23" t="str">
        <f>VLOOKUP(B78,'PMIS-Oracle Metadata'!$A:$I,9,FALSE)</f>
        <v>Truck Count</v>
      </c>
      <c r="G78" s="25" t="str">
        <f>VLOOKUP(B78,'PMIS-Oracle Metadata'!$A:$H,3,FALSE)</f>
        <v>Numeric Value
 NULL</v>
      </c>
    </row>
    <row r="79" spans="1:7" ht="15.75" thickBot="1" x14ac:dyDescent="0.3">
      <c r="A79" s="14" t="s">
        <v>777</v>
      </c>
      <c r="B79" s="67"/>
      <c r="C79" s="67"/>
      <c r="D79" s="67"/>
      <c r="E79" s="67"/>
      <c r="F79" s="67"/>
      <c r="G79" s="68"/>
    </row>
    <row r="80" spans="1:7" ht="36" x14ac:dyDescent="0.25">
      <c r="A80" s="11"/>
      <c r="B80" s="20" t="s">
        <v>20</v>
      </c>
      <c r="C80" s="22" t="str">
        <f>IF(VLOOKUP(B80,'PMIS-Oracle Metadata'!$A:$H,8,FALSE)=0," ",VLOOKUP(B80,'PMIS-Oracle Metadata'!$A:$H,8,FALSE))</f>
        <v xml:space="preserve"> </v>
      </c>
      <c r="D80" s="23" t="s">
        <v>684</v>
      </c>
      <c r="E80" s="23" t="str">
        <f>VLOOKUP(B80,'PMIS-Oracle Metadata'!$A:$H,2,FALSE)</f>
        <v>Boolean Indicator of National Highway System</v>
      </c>
      <c r="F80" s="23" t="str">
        <f>VLOOKUP(B80,'PMIS-Oracle Metadata'!$A:$I,9,FALSE)</f>
        <v>National Highway System</v>
      </c>
      <c r="G80" s="25" t="str">
        <f>VLOOKUP(B80,'PMIS-Oracle Metadata'!$A:$H,3,FALSE)</f>
        <v>Y = Yes
 N = No
 C = Connection</v>
      </c>
    </row>
    <row r="81" spans="1:7" ht="48" x14ac:dyDescent="0.25">
      <c r="A81" s="11"/>
      <c r="B81" s="20" t="s">
        <v>1286</v>
      </c>
      <c r="C81" s="22"/>
      <c r="D81" s="23" t="s">
        <v>685</v>
      </c>
      <c r="E81" s="23" t="str">
        <f>VLOOKUP(B81,'PMIS-Oracle Metadata'!$A:$H,2,FALSE)</f>
        <v>System break by NHS and Interstate</v>
      </c>
      <c r="F81" s="23" t="str">
        <f>VLOOKUP(B81,'PMIS-Oracle Metadata'!$A:$I,9,FALSE)</f>
        <v>National Highway System Breakout</v>
      </c>
      <c r="G81" s="25" t="str">
        <f>VLOOKUP(B81,'PMIS-Oracle Metadata'!$A:$H,3,FALSE)</f>
        <v>Interstate
 NHS
 Non-NHS
 NULL</v>
      </c>
    </row>
    <row r="82" spans="1:7" ht="24" x14ac:dyDescent="0.25">
      <c r="A82" s="11"/>
      <c r="B82" s="20" t="s">
        <v>22</v>
      </c>
      <c r="C82" s="22" t="str">
        <f>IF(VLOOKUP(B82,'PMIS-Oracle Metadata'!$A:$H,8,FALSE)=0," ",VLOOKUP(B82,'PMIS-Oracle Metadata'!$A:$H,8,FALSE))</f>
        <v xml:space="preserve"> </v>
      </c>
      <c r="D82" s="23" t="s">
        <v>686</v>
      </c>
      <c r="E82" s="23" t="str">
        <f>VLOOKUP(B82,'PMIS-Oracle Metadata'!$A:$H,2,FALSE)</f>
        <v>Urban area code</v>
      </c>
      <c r="F82" s="23" t="str">
        <f>VLOOKUP(B82,'PMIS-Oracle Metadata'!$A:$I,9,FALSE)</f>
        <v>Urban Area Code</v>
      </c>
      <c r="G82" s="25" t="str">
        <f>VLOOKUP(B82,'PMIS-Oracle Metadata'!$A:$H,3,FALSE)</f>
        <v>0 to 999
 NULL</v>
      </c>
    </row>
    <row r="83" spans="1:7" x14ac:dyDescent="0.25">
      <c r="A83" s="11"/>
      <c r="B83" s="20" t="s">
        <v>15</v>
      </c>
      <c r="C83" s="22" t="str">
        <f>IF(VLOOKUP(B83,'PMIS-Oracle Metadata'!$A:$H,8,FALSE)=0," ",VLOOKUP(B83,'PMIS-Oracle Metadata'!$A:$H,8,FALSE))</f>
        <v xml:space="preserve"> </v>
      </c>
      <c r="D83" s="23" t="s">
        <v>687</v>
      </c>
      <c r="E83" s="23" t="str">
        <f>VLOOKUP(B83,'PMIS-Oracle Metadata'!$A:$H,2,FALSE)</f>
        <v>Planning Classification</v>
      </c>
      <c r="F83" s="23" t="str">
        <f>VLOOKUP(B83,'PMIS-Oracle Metadata'!$A:$I,9,FALSE)</f>
        <v>Planning Classification</v>
      </c>
      <c r="G83" s="25" t="str">
        <f>VLOOKUP(B83,'PMIS-Oracle Metadata'!$A:$H,3,FALSE)</f>
        <v>1 to 5</v>
      </c>
    </row>
    <row r="84" spans="1:7" x14ac:dyDescent="0.25">
      <c r="A84" s="11"/>
      <c r="B84" s="20" t="s">
        <v>16</v>
      </c>
      <c r="C84" s="22" t="str">
        <f>IF(VLOOKUP(B84,'PMIS-Oracle Metadata'!$A:$H,8,FALSE)=0," ",VLOOKUP(B84,'PMIS-Oracle Metadata'!$A:$H,8,FALSE))</f>
        <v xml:space="preserve"> </v>
      </c>
      <c r="D84" s="23" t="s">
        <v>688</v>
      </c>
      <c r="E84" s="23" t="str">
        <f>VLOOKUP(B84,'PMIS-Oracle Metadata'!$A:$H,2,FALSE)</f>
        <v>Federal Functional Class</v>
      </c>
      <c r="F84" s="23" t="str">
        <f>VLOOKUP(B84,'PMIS-Oracle Metadata'!$A:$I,9,FALSE)</f>
        <v>Federal Functional Class</v>
      </c>
      <c r="G84" s="25" t="str">
        <f>VLOOKUP(B84,'PMIS-Oracle Metadata'!$A:$H,3,FALSE)</f>
        <v>1 to 7</v>
      </c>
    </row>
    <row r="85" spans="1:7" ht="24" x14ac:dyDescent="0.25">
      <c r="A85" s="11"/>
      <c r="B85" s="27" t="s">
        <v>86</v>
      </c>
      <c r="C85" s="22" t="str">
        <f>IF(VLOOKUP(B85,'PMIS-Oracle Metadata'!$A:$H,8,FALSE)=0," ",VLOOKUP(B85,'PMIS-Oracle Metadata'!$A:$H,8,FALSE))</f>
        <v xml:space="preserve"> </v>
      </c>
      <c r="D85" s="23" t="s">
        <v>689</v>
      </c>
      <c r="E85" s="23" t="str">
        <f>VLOOKUP(B85,'PMIS-Oracle Metadata'!$A:$H,2,FALSE)</f>
        <v>Boolean Indicator of Median</v>
      </c>
      <c r="F85" s="23" t="str">
        <f>VLOOKUP(B85,'PMIS-Oracle Metadata'!$A:$I,9,FALSE)</f>
        <v>Boolean Indicator of Median</v>
      </c>
      <c r="G85" s="25" t="str">
        <f>VLOOKUP(B85,'PMIS-Oracle Metadata'!$A:$H,3,FALSE)</f>
        <v>Y = Yes
 N = No</v>
      </c>
    </row>
    <row r="86" spans="1:7" x14ac:dyDescent="0.25">
      <c r="A86" s="11"/>
      <c r="B86" s="27" t="s">
        <v>1211</v>
      </c>
      <c r="C86" s="22" t="str">
        <f>IF(VLOOKUP(B86,'PMIS-Oracle Metadata'!$A:$H,8,FALSE)=0," ",VLOOKUP(B86,'PMIS-Oracle Metadata'!$A:$H,8,FALSE))</f>
        <v>percent</v>
      </c>
      <c r="D86" s="23" t="s">
        <v>690</v>
      </c>
      <c r="F86" s="23" t="str">
        <f>VLOOKUP(B86,'PMIS-Oracle Metadata'!$A:$I,9,FALSE)</f>
        <v>Percent Median</v>
      </c>
      <c r="G86" s="25"/>
    </row>
    <row r="87" spans="1:7" x14ac:dyDescent="0.25">
      <c r="A87" s="11"/>
      <c r="B87" s="20" t="s">
        <v>87</v>
      </c>
      <c r="C87" s="22" t="str">
        <f>IF(VLOOKUP(B87,'PMIS-Oracle Metadata'!$A:$H,8,FALSE)=0," ",VLOOKUP(B87,'PMIS-Oracle Metadata'!$A:$H,8,FALSE))</f>
        <v>count</v>
      </c>
      <c r="D87" s="23" t="s">
        <v>691</v>
      </c>
      <c r="E87" s="23" t="str">
        <f>VLOOKUP(B87,'PMIS-Oracle Metadata'!$A:$H,2,FALSE)</f>
        <v>Number of Lanes</v>
      </c>
      <c r="F87" s="23" t="str">
        <f>VLOOKUP(B87,'PMIS-Oracle Metadata'!$A:$I,9,FALSE)</f>
        <v>Lane Number</v>
      </c>
      <c r="G87" s="25" t="str">
        <f>VLOOKUP(B87,'PMIS-Oracle Metadata'!$A:$H,3,FALSE)</f>
        <v>2 to 9</v>
      </c>
    </row>
    <row r="88" spans="1:7" ht="24" x14ac:dyDescent="0.25">
      <c r="A88" s="11"/>
      <c r="B88" s="20" t="s">
        <v>68</v>
      </c>
      <c r="C88" s="22" t="str">
        <f>IF(VLOOKUP(B88,'PMIS-Oracle Metadata'!$A:$H,8,FALSE)=0," ",VLOOKUP(B88,'PMIS-Oracle Metadata'!$A:$H,8,FALSE))</f>
        <v xml:space="preserve"> </v>
      </c>
      <c r="D88" s="23" t="s">
        <v>789</v>
      </c>
      <c r="E88" s="23" t="str">
        <f>VLOOKUP(B88,'PMIS-Oracle Metadata'!$A:$H,2,FALSE)</f>
        <v>1st concurrent route</v>
      </c>
      <c r="F88" s="23" t="str">
        <f>VLOOKUP(B88,'PMIS-Oracle Metadata'!$A:$I,9,FALSE)</f>
        <v>1st Concurrent Route</v>
      </c>
      <c r="G88" s="25" t="str">
        <f>VLOOKUP(B88,'PMIS-Oracle Metadata'!$A:$H,3,FALSE)</f>
        <v>0 to 998
 NULL</v>
      </c>
    </row>
    <row r="89" spans="1:7" ht="24" x14ac:dyDescent="0.25">
      <c r="A89" s="11"/>
      <c r="B89" s="20" t="s">
        <v>69</v>
      </c>
      <c r="C89" s="22" t="str">
        <f>IF(VLOOKUP(B89,'PMIS-Oracle Metadata'!$A:$H,8,FALSE)=0," ",VLOOKUP(B89,'PMIS-Oracle Metadata'!$A:$H,8,FALSE))</f>
        <v xml:space="preserve"> </v>
      </c>
      <c r="D89" s="23" t="s">
        <v>692</v>
      </c>
      <c r="E89" s="23" t="str">
        <f>VLOOKUP(B89,'PMIS-Oracle Metadata'!$A:$H,2,FALSE)</f>
        <v>2nd concurrent route</v>
      </c>
      <c r="F89" s="23" t="str">
        <f>VLOOKUP(B89,'PMIS-Oracle Metadata'!$A:$I,9,FALSE)</f>
        <v>2nd Concurrent Route</v>
      </c>
      <c r="G89" s="25" t="str">
        <f>VLOOKUP(B89,'PMIS-Oracle Metadata'!$A:$H,3,FALSE)</f>
        <v>0 to 998
 NULL</v>
      </c>
    </row>
    <row r="90" spans="1:7" ht="24" x14ac:dyDescent="0.25">
      <c r="A90" s="11"/>
      <c r="B90" s="20" t="s">
        <v>71</v>
      </c>
      <c r="C90" s="22" t="str">
        <f>IF(VLOOKUP(B90,'PMIS-Oracle Metadata'!$A:$H,8,FALSE)=0," ",VLOOKUP(B90,'PMIS-Oracle Metadata'!$A:$H,8,FALSE))</f>
        <v xml:space="preserve"> </v>
      </c>
      <c r="D90" s="23" t="s">
        <v>693</v>
      </c>
      <c r="E90" s="23" t="str">
        <f>VLOOKUP(B90,'PMIS-Oracle Metadata'!$A:$H,2,FALSE)</f>
        <v>Maintenance area</v>
      </c>
      <c r="F90" s="23" t="str">
        <f>VLOOKUP(B90,'PMIS-Oracle Metadata'!$A:$I,9,FALSE)</f>
        <v>Maintenance Area</v>
      </c>
      <c r="G90" s="25" t="str">
        <f>VLOOKUP(B90,'PMIS-Oracle Metadata'!$A:$H,3,FALSE)</f>
        <v>1 to 9
 NULL</v>
      </c>
    </row>
    <row r="91" spans="1:7" ht="48" x14ac:dyDescent="0.25">
      <c r="A91" s="11"/>
      <c r="B91" s="20" t="s">
        <v>70</v>
      </c>
      <c r="C91" s="22" t="str">
        <f>IF(VLOOKUP(B91,'PMIS-Oracle Metadata'!$A:$H,8,FALSE)=0," ",VLOOKUP(B91,'PMIS-Oracle Metadata'!$A:$H,8,FALSE))</f>
        <v xml:space="preserve"> </v>
      </c>
      <c r="D91" s="23" t="s">
        <v>790</v>
      </c>
      <c r="E91" s="23" t="str">
        <f>VLOOKUP(B91,'PMIS-Oracle Metadata'!$A:$H,2,FALSE)</f>
        <v>Boolean indicator of special section</v>
      </c>
      <c r="F91" s="23" t="str">
        <f>VLOOKUP(B91,'PMIS-Oracle Metadata'!$A:$I,9,FALSE)</f>
        <v>Special Section Indicator</v>
      </c>
      <c r="G91" s="25" t="str">
        <f>VLOOKUP(B91,'PMIS-Oracle Metadata'!$A:$H,3,FALSE)</f>
        <v>E = Experimental
 M = Multipavement
 S = SHRP Site
 NULL = Normal Section</v>
      </c>
    </row>
    <row r="92" spans="1:7" ht="24" x14ac:dyDescent="0.25">
      <c r="A92" s="11"/>
      <c r="B92" s="20" t="s">
        <v>73</v>
      </c>
      <c r="C92" s="22" t="str">
        <f>IF(VLOOKUP(B92,'PMIS-Oracle Metadata'!$A:$H,8,FALSE)=0," ",VLOOKUP(B92,'PMIS-Oracle Metadata'!$A:$H,8,FALSE))</f>
        <v>mile / hour</v>
      </c>
      <c r="D92" s="23" t="s">
        <v>694</v>
      </c>
      <c r="E92" s="23" t="str">
        <f>VLOOKUP(B92,'PMIS-Oracle Metadata'!$A:$H,2,FALSE)</f>
        <v>Speed limit</v>
      </c>
      <c r="F92" s="23" t="str">
        <f>VLOOKUP(B92,'PMIS-Oracle Metadata'!$A:$I,9,FALSE)</f>
        <v>Speed Limit</v>
      </c>
      <c r="G92" s="25" t="str">
        <f>VLOOKUP(B92,'PMIS-Oracle Metadata'!$A:$H,3,FALSE)</f>
        <v>0 to 100
 NULL</v>
      </c>
    </row>
    <row r="93" spans="1:7" ht="189.75" customHeight="1" x14ac:dyDescent="0.25">
      <c r="A93" s="11"/>
      <c r="B93" s="20" t="s">
        <v>1212</v>
      </c>
      <c r="C93" s="22" t="str">
        <f>IF(VLOOKUP(B93,'PMIS-Oracle Metadata'!$A:$H,8,FALSE)=0," ",VLOOKUP(B93,'PMIS-Oracle Metadata'!$A:$H,8,FALSE))</f>
        <v xml:space="preserve"> </v>
      </c>
      <c r="D93" s="23" t="s">
        <v>695</v>
      </c>
      <c r="E93" s="23" t="str">
        <f>VLOOKUP(B93,'PMIS-Oracle Metadata'!$A:$H,2,FALSE)</f>
        <v>Surface Type</v>
      </c>
      <c r="F93" s="23" t="str">
        <f>VLOOKUP(B93,'PMIS-Oracle Metadata'!$A:$I,9,FALSE)</f>
        <v>Surface Type</v>
      </c>
      <c r="G93" s="25" t="str">
        <f>VLOOKUP(B93,'PMIS-Oracle Metadata'!$A:$H,3,FALSE)</f>
        <v>0 = Unknown
 3 = Grade and drained earth
 20 = Gravel or stone
 30 = Bituminous
 31 = Bituminous over gravel or stone
 60 = Asphalt
 65 = Asphalt over portland cement concrete
 69 = Asphalt over asphalt
 70 = Portland cement concrete
 74 = Portland cement concrete not reinforced
 76 = Portland cement concrete fully reinforced
 77 = Portland cement over portland cement
 79 = Portland cement concrete over asphalt
 81 = Brick
 92 = Combination Surface</v>
      </c>
    </row>
    <row r="94" spans="1:7" ht="24" x14ac:dyDescent="0.25">
      <c r="A94" s="11"/>
      <c r="B94" s="20" t="s">
        <v>75</v>
      </c>
      <c r="C94" s="22" t="str">
        <f>IF(VLOOKUP(B94,'PMIS-Oracle Metadata'!$A:$H,8,FALSE)=0," ",VLOOKUP(B94,'PMIS-Oracle Metadata'!$A:$H,8,FALSE))</f>
        <v>inch</v>
      </c>
      <c r="D94" s="23" t="s">
        <v>696</v>
      </c>
      <c r="E94" s="23" t="str">
        <f>VLOOKUP(B94,'PMIS-Oracle Metadata'!$A:$H,2,FALSE)</f>
        <v>Pavement thickness</v>
      </c>
      <c r="F94" s="23" t="str">
        <f>VLOOKUP(B94,'PMIS-Oracle Metadata'!$A:$I,9,FALSE)</f>
        <v>Pavement Thickness</v>
      </c>
      <c r="G94" s="25" t="str">
        <f>VLOOKUP(B94,'PMIS-Oracle Metadata'!$A:$H,3,FALSE)</f>
        <v>Numeric Value
 NULL</v>
      </c>
    </row>
    <row r="95" spans="1:7" ht="24" x14ac:dyDescent="0.25">
      <c r="A95" s="11"/>
      <c r="B95" s="20" t="s">
        <v>76</v>
      </c>
      <c r="C95" s="22" t="str">
        <f>IF(VLOOKUP(B95,'PMIS-Oracle Metadata'!$A:$H,8,FALSE)=0," ",VLOOKUP(B95,'PMIS-Oracle Metadata'!$A:$H,8,FALSE))</f>
        <v>inch</v>
      </c>
      <c r="D95" s="23" t="s">
        <v>697</v>
      </c>
      <c r="E95" s="23" t="str">
        <f>VLOOKUP(B95,'PMIS-Oracle Metadata'!$A:$H,2,FALSE)</f>
        <v>Total PCC depth</v>
      </c>
      <c r="F95" s="23" t="str">
        <f>VLOOKUP(B95,'PMIS-Oracle Metadata'!$A:$I,9,FALSE)</f>
        <v>Total Concrete Depth</v>
      </c>
      <c r="G95" s="25" t="str">
        <f>VLOOKUP(B95,'PMIS-Oracle Metadata'!$A:$H,3,FALSE)</f>
        <v>Numeric Value
 NULL</v>
      </c>
    </row>
    <row r="96" spans="1:7" ht="24" x14ac:dyDescent="0.25">
      <c r="A96" s="11"/>
      <c r="B96" s="20" t="s">
        <v>77</v>
      </c>
      <c r="C96" s="22" t="str">
        <f>IF(VLOOKUP(B96,'PMIS-Oracle Metadata'!$A:$H,8,FALSE)=0," ",VLOOKUP(B96,'PMIS-Oracle Metadata'!$A:$H,8,FALSE))</f>
        <v>inch</v>
      </c>
      <c r="D96" s="23" t="s">
        <v>698</v>
      </c>
      <c r="E96" s="23" t="str">
        <f>VLOOKUP(B96,'PMIS-Oracle Metadata'!$A:$H,2,FALSE)</f>
        <v>Total asphalt depth</v>
      </c>
      <c r="F96" s="23" t="str">
        <f>VLOOKUP(B96,'PMIS-Oracle Metadata'!$A:$I,9,FALSE)</f>
        <v>Total Asphalt Depth</v>
      </c>
      <c r="G96" s="25" t="str">
        <f>VLOOKUP(B96,'PMIS-Oracle Metadata'!$A:$H,3,FALSE)</f>
        <v>Numeric Value
 NULL</v>
      </c>
    </row>
    <row r="97" spans="1:14" ht="24" x14ac:dyDescent="0.25">
      <c r="A97" s="11"/>
      <c r="B97" s="20" t="s">
        <v>1213</v>
      </c>
      <c r="C97" s="22" t="str">
        <f>IF(VLOOKUP(B97,'PMIS-Oracle Metadata'!$A:$H,8,FALSE)=0," ",VLOOKUP(B97,'PMIS-Oracle Metadata'!$A:$H,8,FALSE))</f>
        <v>inch</v>
      </c>
      <c r="D97" s="23" t="s">
        <v>699</v>
      </c>
      <c r="E97" s="23" t="str">
        <f>VLOOKUP(B97,'PMIS-Oracle Metadata'!$A:$H,2,FALSE)</f>
        <v>Total contruction base depth</v>
      </c>
      <c r="F97" s="23" t="str">
        <f>VLOOKUP(B97,'PMIS-Oracle Metadata'!$A:$I,9,FALSE)</f>
        <v>Total Base Depth</v>
      </c>
      <c r="G97" s="25" t="str">
        <f>VLOOKUP(B97,'PMIS-Oracle Metadata'!$A:$H,3,FALSE)</f>
        <v>Numeric Value
 NULL</v>
      </c>
    </row>
    <row r="98" spans="1:14" x14ac:dyDescent="0.25">
      <c r="A98" s="11"/>
      <c r="B98" s="20" t="s">
        <v>325</v>
      </c>
      <c r="C98" s="22" t="str">
        <f>IF(VLOOKUP(B98,'PMIS-Oracle Metadata'!$A:$H,8,FALSE)=0," ",VLOOKUP(B98,'PMIS-Oracle Metadata'!$A:$H,8,FALSE))</f>
        <v xml:space="preserve"> </v>
      </c>
      <c r="D98" s="23" t="s">
        <v>700</v>
      </c>
      <c r="E98" s="23" t="str">
        <f>VLOOKUP(B98,'PMIS-Oracle Metadata'!$A:$H,2,FALSE)</f>
        <v>Maintenance service level</v>
      </c>
      <c r="F98" s="23" t="str">
        <f>VLOOKUP(B98,'PMIS-Oracle Metadata'!$A:$I,9,FALSE)</f>
        <v>Maintenance Service Level</v>
      </c>
      <c r="G98" s="25" t="str">
        <f>VLOOKUP(B98,'PMIS-Oracle Metadata'!$A:$H,3,FALSE)</f>
        <v>A to D</v>
      </c>
    </row>
    <row r="99" spans="1:14" ht="24" x14ac:dyDescent="0.25">
      <c r="A99" s="11"/>
      <c r="B99" s="20" t="s">
        <v>82</v>
      </c>
      <c r="C99" s="22" t="str">
        <f>IF(VLOOKUP(B99,'PMIS-Oracle Metadata'!$A:$H,8,FALSE)=0," ",VLOOKUP(B99,'PMIS-Oracle Metadata'!$A:$H,8,FALSE))</f>
        <v>foot</v>
      </c>
      <c r="D99" s="23" t="s">
        <v>701</v>
      </c>
      <c r="E99" s="23" t="str">
        <f>VLOOKUP(B99,'PMIS-Oracle Metadata'!$A:$H,2,FALSE)</f>
        <v>Pavement Width</v>
      </c>
      <c r="F99" s="23" t="str">
        <f>VLOOKUP(B99,'PMIS-Oracle Metadata'!$A:$I,9,FALSE)</f>
        <v>Pavement Width</v>
      </c>
      <c r="G99" s="25" t="str">
        <f>VLOOKUP(B99,'PMIS-Oracle Metadata'!$A:$H,3,FALSE)</f>
        <v>Numeric Value
 NULL</v>
      </c>
    </row>
    <row r="100" spans="1:14" ht="24" x14ac:dyDescent="0.25">
      <c r="A100" s="11"/>
      <c r="B100" s="20" t="s">
        <v>83</v>
      </c>
      <c r="C100" s="22" t="str">
        <f>IF(VLOOKUP(B100,'PMIS-Oracle Metadata'!$A:$H,8,FALSE)=0," ",VLOOKUP(B100,'PMIS-Oracle Metadata'!$A:$H,8,FALSE))</f>
        <v xml:space="preserve"> </v>
      </c>
      <c r="D100" s="23" t="s">
        <v>702</v>
      </c>
      <c r="E100" s="23" t="str">
        <f>VLOOKUP(B100,'PMIS-Oracle Metadata'!$A:$H,2,FALSE)</f>
        <v>Boolean Indicator of a Widened Driving Lane</v>
      </c>
      <c r="F100" s="23" t="str">
        <f>VLOOKUP(B100,'PMIS-Oracle Metadata'!$A:$I,9,FALSE)</f>
        <v>Widened Driving Lane Indicator</v>
      </c>
      <c r="G100" s="25" t="str">
        <f>VLOOKUP(B100,'PMIS-Oracle Metadata'!$A:$H,3,FALSE)</f>
        <v>Y = Yes
 NULL</v>
      </c>
    </row>
    <row r="101" spans="1:14" ht="36" x14ac:dyDescent="0.25">
      <c r="A101" s="11"/>
      <c r="B101" s="27" t="s">
        <v>84</v>
      </c>
      <c r="C101" s="22" t="str">
        <f>IF(VLOOKUP(B101,'PMIS-Oracle Metadata'!$A:$H,8,FALSE)=0," ",VLOOKUP(B101,'PMIS-Oracle Metadata'!$A:$H,8,FALSE))</f>
        <v xml:space="preserve"> </v>
      </c>
      <c r="D101" s="23" t="s">
        <v>703</v>
      </c>
      <c r="E101" s="23" t="str">
        <f>VLOOKUP(B101,'PMIS-Oracle Metadata'!$A:$H,2,FALSE)</f>
        <v>Boolean indicator of a Curb or Gutter on the right side</v>
      </c>
      <c r="F101" s="23" t="str">
        <f>VLOOKUP(B101,'PMIS-Oracle Metadata'!$A:$I,9,FALSE)</f>
        <v>Right Curb Indicator</v>
      </c>
      <c r="G101" s="25" t="str">
        <f>VLOOKUP(B101,'PMIS-Oracle Metadata'!$A:$H,3,FALSE)</f>
        <v>Y = Yes
 N = No
 NULL</v>
      </c>
    </row>
    <row r="102" spans="1:14" ht="36" x14ac:dyDescent="0.25">
      <c r="A102" s="11"/>
      <c r="B102" s="27" t="s">
        <v>85</v>
      </c>
      <c r="C102" s="22" t="str">
        <f>IF(VLOOKUP(B102,'PMIS-Oracle Metadata'!$A:$H,8,FALSE)=0," ",VLOOKUP(B102,'PMIS-Oracle Metadata'!$A:$H,8,FALSE))</f>
        <v xml:space="preserve"> </v>
      </c>
      <c r="D102" s="23" t="s">
        <v>704</v>
      </c>
      <c r="E102" s="23" t="str">
        <f>VLOOKUP(B102,'PMIS-Oracle Metadata'!$A:$H,2,FALSE)</f>
        <v>Boolean indicator of a Curb or Gutter on the left side</v>
      </c>
      <c r="F102" s="23" t="str">
        <f>VLOOKUP(B102,'PMIS-Oracle Metadata'!$A:$I,9,FALSE)</f>
        <v>Left Curb Indicator</v>
      </c>
      <c r="G102" s="25" t="str">
        <f>VLOOKUP(B102,'PMIS-Oracle Metadata'!$A:$H,3,FALSE)</f>
        <v>Y = Yes
 N = No
 NULL</v>
      </c>
    </row>
    <row r="103" spans="1:14" ht="24" x14ac:dyDescent="0.25">
      <c r="A103" s="11"/>
      <c r="B103" s="27" t="s">
        <v>283</v>
      </c>
      <c r="C103" s="22" t="str">
        <f>IF(VLOOKUP(B103,'PMIS-Oracle Metadata'!$A:$H,8,FALSE)=0," ",VLOOKUP(B103,'PMIS-Oracle Metadata'!$A:$H,8,FALSE))</f>
        <v xml:space="preserve"> </v>
      </c>
      <c r="D103" s="23" t="s">
        <v>705</v>
      </c>
      <c r="E103" s="23" t="str">
        <f>VLOOKUP(B103,'PMIS-Oracle Metadata'!$A:$H,2,FALSE)</f>
        <v>Boolean Indicator of Inside Shoulder Tied</v>
      </c>
      <c r="F103" s="23" t="str">
        <f>VLOOKUP(B103,'PMIS-Oracle Metadata'!$A:$I,9,FALSE)</f>
        <v>Inside Shoulder Tied</v>
      </c>
      <c r="G103" s="25" t="str">
        <f>VLOOKUP(B103,'PMIS-Oracle Metadata'!$A:$H,3,FALSE)</f>
        <v>Y = Yes
 N = No</v>
      </c>
    </row>
    <row r="104" spans="1:14" ht="100.5" customHeight="1" x14ac:dyDescent="0.25">
      <c r="A104" s="11"/>
      <c r="B104" s="27" t="s">
        <v>284</v>
      </c>
      <c r="C104" s="22" t="str">
        <f>IF(VLOOKUP(B104,'PMIS-Oracle Metadata'!$A:$H,8,FALSE)=0," ",VLOOKUP(B104,'PMIS-Oracle Metadata'!$A:$H,8,FALSE))</f>
        <v xml:space="preserve"> </v>
      </c>
      <c r="D104" s="23" t="s">
        <v>706</v>
      </c>
      <c r="E104" s="23" t="str">
        <f>VLOOKUP(B104,'PMIS-Oracle Metadata'!$A:$H,2,FALSE)</f>
        <v>Inside Shoulder Type</v>
      </c>
      <c r="F104" s="23" t="str">
        <f>VLOOKUP(B104,'PMIS-Oracle Metadata'!$A:$I,9,FALSE)</f>
        <v>Inside Shoulder Type</v>
      </c>
      <c r="G104" s="25" t="str">
        <f>VLOOKUP(B104,'PMIS-Oracle Metadata'!$A:$H,3,FALSE)</f>
        <v>E  = Earth
 G  = Granular
 N  = No shoulder
 P  = Paved
 PE = Paved / Earth
 PG = Paved / Granular
 PP = Paved / Paved
 Paved?  = Unknown</v>
      </c>
      <c r="M104" s="2"/>
      <c r="N104" s="2"/>
    </row>
    <row r="105" spans="1:14" ht="24" x14ac:dyDescent="0.25">
      <c r="A105" s="11"/>
      <c r="B105" s="27" t="s">
        <v>286</v>
      </c>
      <c r="C105" s="22" t="str">
        <f>IF(VLOOKUP(B105,'PMIS-Oracle Metadata'!$A:$H,8,FALSE)=0," ",VLOOKUP(B105,'PMIS-Oracle Metadata'!$A:$H,8,FALSE))</f>
        <v>foot</v>
      </c>
      <c r="D105" s="23" t="s">
        <v>707</v>
      </c>
      <c r="E105" s="23" t="str">
        <f>VLOOKUP(B105,'PMIS-Oracle Metadata'!$A:$H,2,FALSE)</f>
        <v>Inside Shoulder Width</v>
      </c>
      <c r="F105" s="23" t="str">
        <f>VLOOKUP(B105,'PMIS-Oracle Metadata'!$A:$I,9,FALSE)</f>
        <v>Inside Shoulder Width</v>
      </c>
      <c r="G105" s="25" t="str">
        <f>VLOOKUP(B105,'PMIS-Oracle Metadata'!$A:$H,3,FALSE)</f>
        <v>Numeric Value
 NULL</v>
      </c>
    </row>
    <row r="106" spans="1:14" ht="24" x14ac:dyDescent="0.25">
      <c r="A106" s="11"/>
      <c r="B106" s="27" t="s">
        <v>332</v>
      </c>
      <c r="C106" s="22" t="str">
        <f>IF(VLOOKUP(B106,'PMIS-Oracle Metadata'!$A:$H,8,FALSE)=0," ",VLOOKUP(B106,'PMIS-Oracle Metadata'!$A:$H,8,FALSE))</f>
        <v xml:space="preserve"> </v>
      </c>
      <c r="D106" s="23" t="s">
        <v>708</v>
      </c>
      <c r="E106" s="23" t="str">
        <f>VLOOKUP(B106,'PMIS-Oracle Metadata'!$A:$H,2,FALSE)</f>
        <v>Boolean indicator of Outside shoulder Tied</v>
      </c>
      <c r="F106" s="23" t="str">
        <f>VLOOKUP(B106,'PMIS-Oracle Metadata'!$A:$I,9,FALSE)</f>
        <v>Outside shoulder Tied</v>
      </c>
      <c r="G106" s="25" t="str">
        <f>VLOOKUP(B106,'PMIS-Oracle Metadata'!$A:$H,3,FALSE)</f>
        <v>Y = Yes
 N = No</v>
      </c>
    </row>
    <row r="107" spans="1:14" ht="108" x14ac:dyDescent="0.25">
      <c r="A107" s="11"/>
      <c r="B107" s="27" t="s">
        <v>333</v>
      </c>
      <c r="C107" s="22" t="str">
        <f>IF(VLOOKUP(B107,'PMIS-Oracle Metadata'!$A:$H,8,FALSE)=0," ",VLOOKUP(B107,'PMIS-Oracle Metadata'!$A:$H,8,FALSE))</f>
        <v xml:space="preserve"> </v>
      </c>
      <c r="D107" s="23" t="s">
        <v>709</v>
      </c>
      <c r="E107" s="23" t="str">
        <f>VLOOKUP(B107,'PMIS-Oracle Metadata'!$A:$H,2,FALSE)</f>
        <v>Outside Shoulder Type</v>
      </c>
      <c r="F107" s="23" t="str">
        <f>VLOOKUP(B107,'PMIS-Oracle Metadata'!$A:$I,9,FALSE)</f>
        <v>Outside Shoulder Type</v>
      </c>
      <c r="G107" s="25" t="str">
        <f>VLOOKUP(B107,'PMIS-Oracle Metadata'!$A:$H,3,FALSE)</f>
        <v>N  = No shoulder
 E  = Earth
 G  = Granular
 P  = Paved
 PE = Paved / Earth
 PG = Paved / Granular
 PP = Paved / Paved
 ?  = Unknown
 NULL</v>
      </c>
    </row>
    <row r="108" spans="1:14" ht="24.75" thickBot="1" x14ac:dyDescent="0.3">
      <c r="A108" s="11"/>
      <c r="B108" s="27" t="s">
        <v>335</v>
      </c>
      <c r="C108" s="22" t="str">
        <f>IF(VLOOKUP(B108,'PMIS-Oracle Metadata'!$A:$H,8,FALSE)=0," ",VLOOKUP(B108,'PMIS-Oracle Metadata'!$A:$H,8,FALSE))</f>
        <v>foot</v>
      </c>
      <c r="D108" s="23" t="s">
        <v>710</v>
      </c>
      <c r="E108" s="23" t="str">
        <f>VLOOKUP(B108,'PMIS-Oracle Metadata'!$A:$H,2,FALSE)</f>
        <v>Outside Shoulder Width</v>
      </c>
      <c r="F108" s="23" t="str">
        <f>VLOOKUP(B108,'PMIS-Oracle Metadata'!$A:$I,9,FALSE)</f>
        <v>Outside Shoulder Width</v>
      </c>
      <c r="G108" s="25" t="str">
        <f>VLOOKUP(B108,'PMIS-Oracle Metadata'!$A:$H,3,FALSE)</f>
        <v>Numeric Value
 NULL</v>
      </c>
    </row>
    <row r="109" spans="1:14" ht="15.75" thickBot="1" x14ac:dyDescent="0.3">
      <c r="A109" s="15" t="s">
        <v>616</v>
      </c>
      <c r="B109" s="54"/>
      <c r="C109" s="54"/>
      <c r="D109" s="54"/>
      <c r="E109" s="54"/>
      <c r="F109" s="54"/>
      <c r="G109" s="55"/>
    </row>
    <row r="110" spans="1:14" ht="36" x14ac:dyDescent="0.25">
      <c r="A110" s="17"/>
      <c r="B110" s="19" t="s">
        <v>74</v>
      </c>
      <c r="C110" s="22" t="str">
        <f>IF(VLOOKUP(B110,'PMIS-Oracle Metadata'!$A:$H,8,FALSE)=0," ",VLOOKUP(B110,'PMIS-Oracle Metadata'!$A:$H,8,FALSE))</f>
        <v xml:space="preserve"> </v>
      </c>
      <c r="D110" s="23" t="s">
        <v>711</v>
      </c>
      <c r="E110" s="23" t="str">
        <f>VLOOKUP(B110,'PMIS-Oracle Metadata'!$A:$H,2,FALSE)</f>
        <v>Boolean Indicator of Multiple Surface Types</v>
      </c>
      <c r="F110" s="23" t="str">
        <f>VLOOKUP(B110,'PMIS-Oracle Metadata'!$A:$I,9,FALSE)</f>
        <v>Multiple Surface Types</v>
      </c>
      <c r="G110" s="25" t="str">
        <f>VLOOKUP(B110,'PMIS-Oracle Metadata'!$A:$H,3,FALSE)</f>
        <v>Y = Yes
 N = No
 NULL</v>
      </c>
    </row>
    <row r="111" spans="1:14" ht="24" x14ac:dyDescent="0.25">
      <c r="A111" s="17"/>
      <c r="B111" s="20" t="s">
        <v>79</v>
      </c>
      <c r="C111" s="22" t="str">
        <f>IF(VLOOKUP(B111,'PMIS-Oracle Metadata'!$A:$H,8,FALSE)=0," ",VLOOKUP(B111,'PMIS-Oracle Metadata'!$A:$H,8,FALSE))</f>
        <v xml:space="preserve"> </v>
      </c>
      <c r="D111" s="23" t="s">
        <v>712</v>
      </c>
      <c r="E111" s="23" t="str">
        <f>VLOOKUP(B111,'PMIS-Oracle Metadata'!$A:$H,2,FALSE)</f>
        <v>Subdrain Project Number</v>
      </c>
      <c r="F111" s="23" t="str">
        <f>VLOOKUP(B111,'PMIS-Oracle Metadata'!$A:$I,9,FALSE)</f>
        <v>Subdrain Project Number</v>
      </c>
      <c r="G111" s="25" t="str">
        <f>VLOOKUP(B111,'PMIS-Oracle Metadata'!$A:$H,3,FALSE)</f>
        <v>String Value
 NULL</v>
      </c>
    </row>
    <row r="112" spans="1:14" ht="24" x14ac:dyDescent="0.25">
      <c r="A112" s="17"/>
      <c r="B112" s="20" t="s">
        <v>80</v>
      </c>
      <c r="C112" s="22" t="str">
        <f>IF(VLOOKUP(B112,'PMIS-Oracle Metadata'!$A:$H,8,FALSE)=0," ",VLOOKUP(B112,'PMIS-Oracle Metadata'!$A:$H,8,FALSE))</f>
        <v xml:space="preserve"> </v>
      </c>
      <c r="D112" s="23" t="s">
        <v>1298</v>
      </c>
      <c r="E112" s="23" t="str">
        <f>VLOOKUP(B112,'PMIS-Oracle Metadata'!$A:$H,2,FALSE)</f>
        <v>Subdrain--Percent of Section</v>
      </c>
      <c r="F112" s="23" t="str">
        <f>VLOOKUP(B112,'PMIS-Oracle Metadata'!$A:$I,9,FALSE)</f>
        <v>Subdrain Percent</v>
      </c>
      <c r="G112" s="25" t="str">
        <f>VLOOKUP(B112,'PMIS-Oracle Metadata'!$A:$H,3,FALSE)</f>
        <v>0 to 100 %
 NULL</v>
      </c>
    </row>
    <row r="113" spans="1:7" ht="36" x14ac:dyDescent="0.25">
      <c r="A113" s="17"/>
      <c r="B113" s="20" t="s">
        <v>81</v>
      </c>
      <c r="C113" s="22" t="str">
        <f>IF(VLOOKUP(B113,'PMIS-Oracle Metadata'!$A:$H,8,FALSE)=0," ",VLOOKUP(B113,'PMIS-Oracle Metadata'!$A:$H,8,FALSE))</f>
        <v xml:space="preserve"> </v>
      </c>
      <c r="D113" s="23" t="s">
        <v>1299</v>
      </c>
      <c r="E113" s="23" t="str">
        <f>VLOOKUP(B113,'PMIS-Oracle Metadata'!$A:$H,2,FALSE)</f>
        <v>Boolean Indicator of Multiple Subdrain Projects</v>
      </c>
      <c r="F113" s="23" t="str">
        <f>VLOOKUP(B113,'PMIS-Oracle Metadata'!$A:$I,9,FALSE)</f>
        <v>Multiple Subdrain Indicator</v>
      </c>
      <c r="G113" s="25" t="str">
        <f>VLOOKUP(B113,'PMIS-Oracle Metadata'!$A:$H,3,FALSE)</f>
        <v>Y = Yes
 N = No
 NULL</v>
      </c>
    </row>
    <row r="114" spans="1:7" ht="90" x14ac:dyDescent="0.25">
      <c r="A114" s="17"/>
      <c r="B114" s="20" t="s">
        <v>1214</v>
      </c>
      <c r="C114" s="22"/>
      <c r="D114" s="23" t="s">
        <v>1864</v>
      </c>
      <c r="E114" s="23" t="str">
        <f>VLOOKUP(B114,'PMIS-Oracle Metadata'!$A:$H,2,FALSE)</f>
        <v>Surface Treatment (Friction Surface Type)</v>
      </c>
      <c r="F114" s="23" t="str">
        <f>VLOOKUP(B114,'PMIS-Oracle Metadata'!$A:$I,9,FALSE)</f>
        <v>Surface Treatment Type</v>
      </c>
      <c r="G114" s="47" t="s">
        <v>787</v>
      </c>
    </row>
    <row r="115" spans="1:7" ht="24" x14ac:dyDescent="0.25">
      <c r="A115" s="17"/>
      <c r="B115" s="28" t="s">
        <v>800</v>
      </c>
      <c r="C115" s="22"/>
      <c r="D115" s="21" t="s">
        <v>734</v>
      </c>
      <c r="E115" s="23" t="s">
        <v>805</v>
      </c>
      <c r="F115" s="45" t="s">
        <v>1784</v>
      </c>
      <c r="G115" s="25" t="s">
        <v>741</v>
      </c>
    </row>
    <row r="116" spans="1:7" ht="24" x14ac:dyDescent="0.25">
      <c r="A116" s="17"/>
      <c r="B116" s="28" t="s">
        <v>801</v>
      </c>
      <c r="C116" s="22"/>
      <c r="D116" s="21" t="s">
        <v>734</v>
      </c>
      <c r="E116" s="23" t="s">
        <v>806</v>
      </c>
      <c r="G116" s="25" t="s">
        <v>740</v>
      </c>
    </row>
    <row r="117" spans="1:7" ht="60" x14ac:dyDescent="0.25">
      <c r="A117" s="17"/>
      <c r="B117" s="28" t="s">
        <v>802</v>
      </c>
      <c r="C117" s="22"/>
      <c r="D117" s="21" t="s">
        <v>734</v>
      </c>
      <c r="E117" s="23" t="s">
        <v>807</v>
      </c>
      <c r="G117" s="25" t="s">
        <v>746</v>
      </c>
    </row>
    <row r="118" spans="1:7" ht="288" customHeight="1" x14ac:dyDescent="0.25">
      <c r="A118" s="17"/>
      <c r="B118" s="28" t="s">
        <v>803</v>
      </c>
      <c r="C118" s="22"/>
      <c r="D118" s="21" t="s">
        <v>734</v>
      </c>
      <c r="E118" s="23" t="s">
        <v>808</v>
      </c>
      <c r="G118" s="25" t="s">
        <v>745</v>
      </c>
    </row>
    <row r="119" spans="1:7" ht="24" x14ac:dyDescent="0.25">
      <c r="A119" s="17"/>
      <c r="B119" s="28" t="s">
        <v>804</v>
      </c>
      <c r="C119" s="22"/>
      <c r="D119" s="21" t="s">
        <v>734</v>
      </c>
      <c r="E119" s="23" t="s">
        <v>809</v>
      </c>
      <c r="G119" s="25" t="s">
        <v>742</v>
      </c>
    </row>
    <row r="120" spans="1:7" ht="288" x14ac:dyDescent="0.25">
      <c r="A120" s="17"/>
      <c r="B120" s="28" t="s">
        <v>811</v>
      </c>
      <c r="C120" s="22"/>
      <c r="D120" s="21" t="s">
        <v>734</v>
      </c>
      <c r="E120" s="23" t="s">
        <v>810</v>
      </c>
      <c r="G120" s="25" t="s">
        <v>739</v>
      </c>
    </row>
    <row r="121" spans="1:7" ht="24" x14ac:dyDescent="0.25">
      <c r="A121" s="17"/>
      <c r="B121" s="28" t="s">
        <v>812</v>
      </c>
      <c r="C121" s="22"/>
      <c r="D121" s="21" t="s">
        <v>734</v>
      </c>
      <c r="E121" s="23" t="s">
        <v>813</v>
      </c>
      <c r="G121" s="25" t="s">
        <v>742</v>
      </c>
    </row>
    <row r="122" spans="1:7" ht="285.75" customHeight="1" x14ac:dyDescent="0.25">
      <c r="A122" s="17"/>
      <c r="B122" s="28" t="s">
        <v>814</v>
      </c>
      <c r="C122" s="22"/>
      <c r="D122" s="21" t="s">
        <v>734</v>
      </c>
      <c r="E122" s="23" t="s">
        <v>815</v>
      </c>
      <c r="G122" s="25" t="s">
        <v>743</v>
      </c>
    </row>
    <row r="123" spans="1:7" ht="24" x14ac:dyDescent="0.25">
      <c r="A123" s="17"/>
      <c r="B123" s="28" t="s">
        <v>818</v>
      </c>
      <c r="C123" s="22"/>
      <c r="D123" s="21" t="s">
        <v>734</v>
      </c>
      <c r="E123" s="23" t="s">
        <v>816</v>
      </c>
      <c r="G123" s="25" t="s">
        <v>742</v>
      </c>
    </row>
    <row r="124" spans="1:7" ht="48" x14ac:dyDescent="0.25">
      <c r="A124" s="17"/>
      <c r="B124" s="28" t="s">
        <v>819</v>
      </c>
      <c r="C124" s="22"/>
      <c r="D124" s="21" t="s">
        <v>734</v>
      </c>
      <c r="E124" s="23" t="s">
        <v>817</v>
      </c>
      <c r="G124" s="25" t="s">
        <v>744</v>
      </c>
    </row>
    <row r="125" spans="1:7" ht="24" x14ac:dyDescent="0.25">
      <c r="A125" s="17"/>
      <c r="B125" s="28" t="s">
        <v>820</v>
      </c>
      <c r="C125" s="22"/>
      <c r="D125" s="21" t="s">
        <v>734</v>
      </c>
      <c r="E125" s="23" t="s">
        <v>825</v>
      </c>
      <c r="G125" s="25" t="s">
        <v>742</v>
      </c>
    </row>
    <row r="126" spans="1:7" ht="60" x14ac:dyDescent="0.25">
      <c r="A126" s="17"/>
      <c r="B126" s="28" t="s">
        <v>821</v>
      </c>
      <c r="C126" s="22"/>
      <c r="D126" s="21" t="s">
        <v>734</v>
      </c>
      <c r="E126" s="23" t="s">
        <v>826</v>
      </c>
      <c r="G126" s="25" t="s">
        <v>737</v>
      </c>
    </row>
    <row r="127" spans="1:7" ht="36" x14ac:dyDescent="0.25">
      <c r="A127" s="17"/>
      <c r="B127" s="28" t="s">
        <v>822</v>
      </c>
      <c r="C127" s="22"/>
      <c r="D127" s="21" t="s">
        <v>734</v>
      </c>
      <c r="E127" s="23" t="s">
        <v>827</v>
      </c>
      <c r="G127" s="25" t="s">
        <v>738</v>
      </c>
    </row>
    <row r="128" spans="1:7" ht="24" x14ac:dyDescent="0.25">
      <c r="A128" s="16"/>
      <c r="B128" s="27" t="s">
        <v>823</v>
      </c>
      <c r="C128" s="22"/>
      <c r="D128" s="21" t="s">
        <v>734</v>
      </c>
      <c r="E128" s="23" t="s">
        <v>828</v>
      </c>
      <c r="G128" s="25" t="s">
        <v>740</v>
      </c>
    </row>
    <row r="129" spans="1:7" ht="24.75" thickBot="1" x14ac:dyDescent="0.3">
      <c r="A129" s="18"/>
      <c r="B129" s="32" t="s">
        <v>824</v>
      </c>
      <c r="C129" s="22"/>
      <c r="D129" s="33" t="s">
        <v>734</v>
      </c>
      <c r="E129" s="34" t="s">
        <v>829</v>
      </c>
      <c r="G129" s="35" t="s">
        <v>740</v>
      </c>
    </row>
    <row r="130" spans="1:7" ht="15.75" thickBot="1" x14ac:dyDescent="0.3">
      <c r="A130" s="39" t="s">
        <v>1215</v>
      </c>
      <c r="B130" s="49"/>
      <c r="C130" s="49"/>
      <c r="D130" s="49"/>
      <c r="E130" s="49"/>
      <c r="F130" s="49"/>
      <c r="G130" s="50"/>
    </row>
    <row r="131" spans="1:7" x14ac:dyDescent="0.25">
      <c r="A131" s="40"/>
      <c r="B131" s="20" t="s">
        <v>1216</v>
      </c>
      <c r="C131" s="22"/>
      <c r="D131" s="23" t="s">
        <v>1300</v>
      </c>
      <c r="E131" s="23" t="s">
        <v>1220</v>
      </c>
      <c r="G131" s="25"/>
    </row>
    <row r="132" spans="1:7" x14ac:dyDescent="0.25">
      <c r="A132" s="40"/>
      <c r="B132" s="20" t="s">
        <v>1217</v>
      </c>
      <c r="C132" s="22"/>
      <c r="D132" s="23" t="s">
        <v>1301</v>
      </c>
      <c r="E132" s="23" t="s">
        <v>1219</v>
      </c>
      <c r="G132" s="25"/>
    </row>
    <row r="133" spans="1:7" ht="15.75" thickBot="1" x14ac:dyDescent="0.3">
      <c r="A133" s="41"/>
      <c r="B133" s="42" t="s">
        <v>1218</v>
      </c>
      <c r="C133" s="48"/>
      <c r="D133" s="43" t="s">
        <v>1865</v>
      </c>
      <c r="E133" s="43" t="s">
        <v>1221</v>
      </c>
      <c r="F133" s="43"/>
      <c r="G133" s="44"/>
    </row>
  </sheetData>
  <mergeCells count="10">
    <mergeCell ref="B130:G130"/>
    <mergeCell ref="A1:G1"/>
    <mergeCell ref="B109:G109"/>
    <mergeCell ref="B24:G24"/>
    <mergeCell ref="B3:G3"/>
    <mergeCell ref="B43:G43"/>
    <mergeCell ref="B68:G68"/>
    <mergeCell ref="B75:G75"/>
    <mergeCell ref="B79:G79"/>
    <mergeCell ref="A3:A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1"/>
  <sheetViews>
    <sheetView workbookViewId="0">
      <pane ySplit="1" topLeftCell="A2" activePane="bottomLeft" state="frozen"/>
      <selection activeCell="D1" sqref="D1"/>
      <selection pane="bottomLeft" activeCell="B4" sqref="B4"/>
    </sheetView>
  </sheetViews>
  <sheetFormatPr defaultColWidth="62.28515625" defaultRowHeight="15" x14ac:dyDescent="0.25"/>
  <cols>
    <col min="1" max="1" width="15.28515625" bestFit="1" customWidth="1"/>
    <col min="2" max="2" width="36.85546875" customWidth="1"/>
    <col min="4" max="4" width="8.140625" bestFit="1" customWidth="1"/>
    <col min="5" max="5" width="36.140625" bestFit="1" customWidth="1"/>
    <col min="6" max="6" width="10" bestFit="1" customWidth="1"/>
    <col min="7" max="7" width="17.7109375" bestFit="1" customWidth="1"/>
    <col min="8" max="8" width="17" bestFit="1" customWidth="1"/>
  </cols>
  <sheetData>
    <row r="1" spans="1:9" s="2" customFormat="1" ht="15.75" thickBot="1" x14ac:dyDescent="0.3">
      <c r="A1" s="3" t="s">
        <v>574</v>
      </c>
      <c r="B1" s="3" t="s">
        <v>575</v>
      </c>
      <c r="C1" s="3" t="s">
        <v>576</v>
      </c>
      <c r="D1" s="3" t="s">
        <v>577</v>
      </c>
      <c r="E1" s="3" t="s">
        <v>578</v>
      </c>
      <c r="F1" s="3" t="s">
        <v>402</v>
      </c>
      <c r="G1" s="3" t="s">
        <v>713</v>
      </c>
      <c r="H1" s="3" t="s">
        <v>579</v>
      </c>
      <c r="I1" s="3" t="s">
        <v>1736</v>
      </c>
    </row>
    <row r="2" spans="1:9" ht="30.75" thickTop="1" x14ac:dyDescent="0.25">
      <c r="A2" s="45" t="s">
        <v>1540</v>
      </c>
      <c r="B2" s="45" t="s">
        <v>1924</v>
      </c>
      <c r="C2" s="46" t="s">
        <v>1870</v>
      </c>
      <c r="D2" s="45"/>
      <c r="E2" s="45" t="s">
        <v>1226</v>
      </c>
      <c r="F2" s="45"/>
      <c r="G2" s="45" t="s">
        <v>750</v>
      </c>
      <c r="H2" s="45" t="s">
        <v>94</v>
      </c>
      <c r="I2" t="s">
        <v>92</v>
      </c>
    </row>
    <row r="3" spans="1:9" ht="30" x14ac:dyDescent="0.25">
      <c r="A3" s="45" t="s">
        <v>63</v>
      </c>
      <c r="B3" s="45" t="s">
        <v>1925</v>
      </c>
      <c r="C3" s="46" t="s">
        <v>1870</v>
      </c>
      <c r="D3" s="45" t="s">
        <v>152</v>
      </c>
      <c r="E3" s="45" t="s">
        <v>1273</v>
      </c>
      <c r="F3" s="45"/>
      <c r="G3" s="45" t="s">
        <v>750</v>
      </c>
      <c r="H3" s="45" t="s">
        <v>94</v>
      </c>
      <c r="I3" t="s">
        <v>92</v>
      </c>
    </row>
    <row r="4" spans="1:9" ht="30" x14ac:dyDescent="0.25">
      <c r="A4" s="45" t="s">
        <v>43</v>
      </c>
      <c r="B4" s="45" t="s">
        <v>589</v>
      </c>
      <c r="C4" s="46" t="s">
        <v>1870</v>
      </c>
      <c r="D4" s="45" t="s">
        <v>152</v>
      </c>
      <c r="E4" s="45" t="s">
        <v>1262</v>
      </c>
      <c r="F4" s="45"/>
      <c r="G4" s="45" t="s">
        <v>748</v>
      </c>
      <c r="H4" s="45" t="s">
        <v>583</v>
      </c>
      <c r="I4" t="s">
        <v>1567</v>
      </c>
    </row>
    <row r="5" spans="1:9" ht="30" x14ac:dyDescent="0.25">
      <c r="A5" s="45" t="s">
        <v>40</v>
      </c>
      <c r="B5" s="45" t="s">
        <v>591</v>
      </c>
      <c r="C5" s="46" t="s">
        <v>1870</v>
      </c>
      <c r="D5" s="45"/>
      <c r="E5" s="45" t="s">
        <v>88</v>
      </c>
      <c r="F5" s="45" t="s">
        <v>89</v>
      </c>
      <c r="G5" s="45" t="s">
        <v>749</v>
      </c>
      <c r="H5" s="45" t="s">
        <v>90</v>
      </c>
      <c r="I5" t="s">
        <v>1541</v>
      </c>
    </row>
    <row r="6" spans="1:9" ht="30" x14ac:dyDescent="0.25">
      <c r="A6" s="45" t="s">
        <v>42</v>
      </c>
      <c r="B6" s="45" t="s">
        <v>592</v>
      </c>
      <c r="C6" s="46" t="s">
        <v>1870</v>
      </c>
      <c r="D6" s="45"/>
      <c r="E6" s="45" t="s">
        <v>590</v>
      </c>
      <c r="F6" s="45" t="s">
        <v>89</v>
      </c>
      <c r="G6" s="45" t="s">
        <v>749</v>
      </c>
      <c r="H6" s="45" t="s">
        <v>90</v>
      </c>
      <c r="I6" t="s">
        <v>1542</v>
      </c>
    </row>
    <row r="7" spans="1:9" ht="30" x14ac:dyDescent="0.25">
      <c r="A7" s="45" t="s">
        <v>41</v>
      </c>
      <c r="B7" s="45" t="s">
        <v>593</v>
      </c>
      <c r="C7" s="46" t="s">
        <v>1870</v>
      </c>
      <c r="D7" s="45"/>
      <c r="E7" s="45" t="s">
        <v>91</v>
      </c>
      <c r="F7" s="45" t="s">
        <v>89</v>
      </c>
      <c r="G7" s="45" t="s">
        <v>749</v>
      </c>
      <c r="H7" s="45" t="s">
        <v>90</v>
      </c>
      <c r="I7" t="s">
        <v>1543</v>
      </c>
    </row>
    <row r="8" spans="1:9" ht="30" x14ac:dyDescent="0.25">
      <c r="A8" s="45" t="s">
        <v>830</v>
      </c>
      <c r="B8" s="45" t="s">
        <v>831</v>
      </c>
      <c r="C8" s="46" t="s">
        <v>1870</v>
      </c>
      <c r="D8" s="45"/>
      <c r="E8" s="45" t="s">
        <v>1226</v>
      </c>
      <c r="F8" s="45"/>
      <c r="G8" s="45" t="s">
        <v>757</v>
      </c>
      <c r="H8" s="45" t="s">
        <v>223</v>
      </c>
      <c r="I8" t="s">
        <v>1197</v>
      </c>
    </row>
    <row r="9" spans="1:9" ht="30" x14ac:dyDescent="0.25">
      <c r="A9" s="45" t="s">
        <v>95</v>
      </c>
      <c r="B9" s="45" t="s">
        <v>96</v>
      </c>
      <c r="C9" s="46" t="s">
        <v>1870</v>
      </c>
      <c r="D9" s="45" t="s">
        <v>152</v>
      </c>
      <c r="E9" s="45" t="s">
        <v>714</v>
      </c>
      <c r="F9" s="45" t="s">
        <v>98</v>
      </c>
      <c r="G9" s="45" t="s">
        <v>748</v>
      </c>
      <c r="H9" s="45" t="s">
        <v>99</v>
      </c>
      <c r="I9" t="s">
        <v>96</v>
      </c>
    </row>
    <row r="10" spans="1:9" ht="75" x14ac:dyDescent="0.25">
      <c r="A10" s="45" t="s">
        <v>100</v>
      </c>
      <c r="B10" s="45" t="s">
        <v>101</v>
      </c>
      <c r="C10" s="46" t="s">
        <v>1871</v>
      </c>
      <c r="D10" s="45"/>
      <c r="E10" s="45" t="s">
        <v>97</v>
      </c>
      <c r="F10" s="45"/>
      <c r="G10" s="45" t="s">
        <v>751</v>
      </c>
      <c r="H10" s="45"/>
      <c r="I10" t="s">
        <v>1544</v>
      </c>
    </row>
    <row r="11" spans="1:9" ht="75" x14ac:dyDescent="0.25">
      <c r="A11" s="45" t="s">
        <v>103</v>
      </c>
      <c r="B11" s="45" t="s">
        <v>104</v>
      </c>
      <c r="C11" s="46" t="s">
        <v>1871</v>
      </c>
      <c r="D11" s="45"/>
      <c r="E11" s="45" t="s">
        <v>97</v>
      </c>
      <c r="F11" s="45"/>
      <c r="G11" s="45" t="s">
        <v>751</v>
      </c>
      <c r="H11" s="45"/>
      <c r="I11" t="s">
        <v>1545</v>
      </c>
    </row>
    <row r="12" spans="1:9" ht="75" x14ac:dyDescent="0.25">
      <c r="A12" s="45" t="s">
        <v>105</v>
      </c>
      <c r="B12" s="45" t="s">
        <v>106</v>
      </c>
      <c r="C12" s="46" t="s">
        <v>1871</v>
      </c>
      <c r="D12" s="45"/>
      <c r="E12" s="45" t="s">
        <v>97</v>
      </c>
      <c r="F12" s="45"/>
      <c r="G12" s="45" t="s">
        <v>751</v>
      </c>
      <c r="H12" s="45"/>
      <c r="I12" t="s">
        <v>1546</v>
      </c>
    </row>
    <row r="13" spans="1:9" ht="75" x14ac:dyDescent="0.25">
      <c r="A13" s="45" t="s">
        <v>107</v>
      </c>
      <c r="B13" s="45" t="s">
        <v>108</v>
      </c>
      <c r="C13" s="46" t="s">
        <v>1871</v>
      </c>
      <c r="D13" s="45"/>
      <c r="E13" s="45" t="s">
        <v>97</v>
      </c>
      <c r="F13" s="45"/>
      <c r="G13" s="45" t="s">
        <v>751</v>
      </c>
      <c r="H13" s="45"/>
      <c r="I13" t="s">
        <v>1547</v>
      </c>
    </row>
    <row r="14" spans="1:9" ht="75" x14ac:dyDescent="0.25">
      <c r="A14" s="45" t="s">
        <v>109</v>
      </c>
      <c r="B14" s="45" t="s">
        <v>110</v>
      </c>
      <c r="C14" s="46" t="s">
        <v>1871</v>
      </c>
      <c r="D14" s="45"/>
      <c r="E14" s="45" t="s">
        <v>97</v>
      </c>
      <c r="F14" s="45"/>
      <c r="G14" s="45" t="s">
        <v>751</v>
      </c>
      <c r="H14" s="45"/>
      <c r="I14" t="s">
        <v>1548</v>
      </c>
    </row>
    <row r="15" spans="1:9" ht="75" x14ac:dyDescent="0.25">
      <c r="A15" s="45" t="s">
        <v>111</v>
      </c>
      <c r="B15" s="45" t="s">
        <v>112</v>
      </c>
      <c r="C15" s="46" t="s">
        <v>1871</v>
      </c>
      <c r="D15" s="45"/>
      <c r="E15" s="45" t="s">
        <v>97</v>
      </c>
      <c r="F15" s="45"/>
      <c r="G15" s="45" t="s">
        <v>751</v>
      </c>
      <c r="H15" s="45"/>
      <c r="I15" t="s">
        <v>1549</v>
      </c>
    </row>
    <row r="16" spans="1:9" ht="75" x14ac:dyDescent="0.25">
      <c r="A16" s="45" t="s">
        <v>113</v>
      </c>
      <c r="B16" s="45" t="s">
        <v>114</v>
      </c>
      <c r="C16" s="46" t="s">
        <v>1871</v>
      </c>
      <c r="D16" s="45"/>
      <c r="E16" s="45" t="s">
        <v>97</v>
      </c>
      <c r="F16" s="45"/>
      <c r="G16" s="45" t="s">
        <v>751</v>
      </c>
      <c r="H16" s="45"/>
      <c r="I16" t="s">
        <v>1550</v>
      </c>
    </row>
    <row r="17" spans="1:9" ht="75" x14ac:dyDescent="0.25">
      <c r="A17" s="45" t="s">
        <v>115</v>
      </c>
      <c r="B17" s="45" t="s">
        <v>116</v>
      </c>
      <c r="C17" s="46" t="s">
        <v>1871</v>
      </c>
      <c r="D17" s="45"/>
      <c r="E17" s="45" t="s">
        <v>97</v>
      </c>
      <c r="F17" s="45"/>
      <c r="G17" s="45" t="s">
        <v>751</v>
      </c>
      <c r="H17" s="45"/>
      <c r="I17" t="s">
        <v>1551</v>
      </c>
    </row>
    <row r="18" spans="1:9" ht="30" x14ac:dyDescent="0.25">
      <c r="A18" s="45" t="s">
        <v>78</v>
      </c>
      <c r="B18" s="45" t="s">
        <v>715</v>
      </c>
      <c r="C18" s="46" t="s">
        <v>1872</v>
      </c>
      <c r="D18" s="45" t="s">
        <v>152</v>
      </c>
      <c r="E18" s="45" t="s">
        <v>1263</v>
      </c>
      <c r="F18" s="45"/>
      <c r="G18" s="45" t="s">
        <v>751</v>
      </c>
      <c r="H18" s="45"/>
      <c r="I18" t="s">
        <v>715</v>
      </c>
    </row>
    <row r="19" spans="1:9" ht="30" x14ac:dyDescent="0.25">
      <c r="A19" s="45" t="s">
        <v>117</v>
      </c>
      <c r="B19" s="45" t="s">
        <v>1227</v>
      </c>
      <c r="C19" s="46" t="s">
        <v>1873</v>
      </c>
      <c r="D19" s="45" t="s">
        <v>152</v>
      </c>
      <c r="E19" s="45" t="s">
        <v>1263</v>
      </c>
      <c r="F19" s="45"/>
      <c r="G19" s="45" t="s">
        <v>748</v>
      </c>
      <c r="H19" s="45"/>
      <c r="I19" t="s">
        <v>1737</v>
      </c>
    </row>
    <row r="20" spans="1:9" ht="30" x14ac:dyDescent="0.25">
      <c r="A20" s="45" t="s">
        <v>118</v>
      </c>
      <c r="B20" s="45" t="s">
        <v>119</v>
      </c>
      <c r="C20" s="46" t="s">
        <v>1874</v>
      </c>
      <c r="D20" s="45"/>
      <c r="E20" s="45" t="s">
        <v>97</v>
      </c>
      <c r="F20" s="45"/>
      <c r="G20" s="45" t="s">
        <v>751</v>
      </c>
      <c r="H20" s="45"/>
      <c r="I20" t="s">
        <v>1552</v>
      </c>
    </row>
    <row r="21" spans="1:9" ht="30" x14ac:dyDescent="0.25">
      <c r="A21" s="45" t="s">
        <v>120</v>
      </c>
      <c r="B21" s="45" t="s">
        <v>121</v>
      </c>
      <c r="C21" s="46" t="s">
        <v>1874</v>
      </c>
      <c r="D21" s="45"/>
      <c r="E21" s="45" t="s">
        <v>97</v>
      </c>
      <c r="F21" s="45"/>
      <c r="G21" s="45" t="s">
        <v>751</v>
      </c>
      <c r="H21" s="45"/>
      <c r="I21" t="s">
        <v>1553</v>
      </c>
    </row>
    <row r="22" spans="1:9" ht="30" x14ac:dyDescent="0.25">
      <c r="A22" s="45" t="s">
        <v>122</v>
      </c>
      <c r="B22" s="45" t="s">
        <v>123</v>
      </c>
      <c r="C22" s="46" t="s">
        <v>1874</v>
      </c>
      <c r="D22" s="45"/>
      <c r="E22" s="45" t="s">
        <v>97</v>
      </c>
      <c r="F22" s="45"/>
      <c r="G22" s="45" t="s">
        <v>751</v>
      </c>
      <c r="H22" s="45"/>
      <c r="I22" t="s">
        <v>1554</v>
      </c>
    </row>
    <row r="23" spans="1:9" ht="30" x14ac:dyDescent="0.25">
      <c r="A23" s="45" t="s">
        <v>124</v>
      </c>
      <c r="B23" s="45" t="s">
        <v>125</v>
      </c>
      <c r="C23" s="46" t="s">
        <v>1874</v>
      </c>
      <c r="D23" s="45"/>
      <c r="E23" s="45" t="s">
        <v>97</v>
      </c>
      <c r="F23" s="45"/>
      <c r="G23" s="45" t="s">
        <v>751</v>
      </c>
      <c r="H23" s="45"/>
      <c r="I23" t="s">
        <v>1555</v>
      </c>
    </row>
    <row r="24" spans="1:9" ht="30" x14ac:dyDescent="0.25">
      <c r="A24" s="45" t="s">
        <v>126</v>
      </c>
      <c r="B24" s="45" t="s">
        <v>127</v>
      </c>
      <c r="C24" s="46" t="s">
        <v>1874</v>
      </c>
      <c r="D24" s="45"/>
      <c r="E24" s="45" t="s">
        <v>97</v>
      </c>
      <c r="F24" s="45"/>
      <c r="G24" s="45" t="s">
        <v>751</v>
      </c>
      <c r="H24" s="45"/>
      <c r="I24" t="s">
        <v>1556</v>
      </c>
    </row>
    <row r="25" spans="1:9" ht="30" x14ac:dyDescent="0.25">
      <c r="A25" s="45" t="s">
        <v>128</v>
      </c>
      <c r="B25" s="45" t="s">
        <v>129</v>
      </c>
      <c r="C25" s="46" t="s">
        <v>1874</v>
      </c>
      <c r="D25" s="45"/>
      <c r="E25" s="45" t="s">
        <v>97</v>
      </c>
      <c r="F25" s="45"/>
      <c r="G25" s="45" t="s">
        <v>751</v>
      </c>
      <c r="H25" s="45"/>
      <c r="I25" t="s">
        <v>1557</v>
      </c>
    </row>
    <row r="26" spans="1:9" ht="30" x14ac:dyDescent="0.25">
      <c r="A26" s="45" t="s">
        <v>130</v>
      </c>
      <c r="B26" s="45" t="s">
        <v>131</v>
      </c>
      <c r="C26" s="46" t="s">
        <v>1874</v>
      </c>
      <c r="D26" s="45"/>
      <c r="E26" s="45" t="s">
        <v>97</v>
      </c>
      <c r="F26" s="45"/>
      <c r="G26" s="45" t="s">
        <v>751</v>
      </c>
      <c r="H26" s="45"/>
      <c r="I26" t="s">
        <v>1558</v>
      </c>
    </row>
    <row r="27" spans="1:9" ht="30" x14ac:dyDescent="0.25">
      <c r="A27" s="45" t="s">
        <v>132</v>
      </c>
      <c r="B27" s="45" t="s">
        <v>133</v>
      </c>
      <c r="C27" s="46" t="s">
        <v>1874</v>
      </c>
      <c r="D27" s="45"/>
      <c r="E27" s="45" t="s">
        <v>97</v>
      </c>
      <c r="F27" s="45"/>
      <c r="G27" s="45" t="s">
        <v>751</v>
      </c>
      <c r="H27" s="45"/>
      <c r="I27" t="s">
        <v>1559</v>
      </c>
    </row>
    <row r="28" spans="1:9" ht="330" x14ac:dyDescent="0.25">
      <c r="A28" s="45" t="s">
        <v>134</v>
      </c>
      <c r="B28" s="45" t="s">
        <v>135</v>
      </c>
      <c r="C28" s="46" t="s">
        <v>1875</v>
      </c>
      <c r="D28" s="45"/>
      <c r="E28" s="45" t="s">
        <v>97</v>
      </c>
      <c r="F28" s="45"/>
      <c r="G28" s="45" t="s">
        <v>751</v>
      </c>
      <c r="H28" s="45"/>
      <c r="I28" t="s">
        <v>1560</v>
      </c>
    </row>
    <row r="29" spans="1:9" ht="330" x14ac:dyDescent="0.25">
      <c r="A29" s="45" t="s">
        <v>136</v>
      </c>
      <c r="B29" s="45" t="s">
        <v>137</v>
      </c>
      <c r="C29" s="46" t="s">
        <v>1875</v>
      </c>
      <c r="D29" s="45"/>
      <c r="E29" s="45" t="s">
        <v>97</v>
      </c>
      <c r="F29" s="45"/>
      <c r="G29" s="45" t="s">
        <v>751</v>
      </c>
      <c r="H29" s="45"/>
      <c r="I29" t="s">
        <v>1561</v>
      </c>
    </row>
    <row r="30" spans="1:9" ht="330" x14ac:dyDescent="0.25">
      <c r="A30" s="45" t="s">
        <v>138</v>
      </c>
      <c r="B30" s="45" t="s">
        <v>139</v>
      </c>
      <c r="C30" s="46" t="s">
        <v>1875</v>
      </c>
      <c r="D30" s="45"/>
      <c r="E30" s="45" t="s">
        <v>97</v>
      </c>
      <c r="F30" s="45"/>
      <c r="G30" s="45" t="s">
        <v>751</v>
      </c>
      <c r="H30" s="45"/>
      <c r="I30" t="s">
        <v>1726</v>
      </c>
    </row>
    <row r="31" spans="1:9" ht="330" x14ac:dyDescent="0.25">
      <c r="A31" s="45" t="s">
        <v>140</v>
      </c>
      <c r="B31" s="45" t="s">
        <v>141</v>
      </c>
      <c r="C31" s="46" t="s">
        <v>1875</v>
      </c>
      <c r="D31" s="45"/>
      <c r="E31" s="45" t="s">
        <v>97</v>
      </c>
      <c r="F31" s="45"/>
      <c r="G31" s="45" t="s">
        <v>751</v>
      </c>
      <c r="H31" s="45"/>
      <c r="I31" t="s">
        <v>1562</v>
      </c>
    </row>
    <row r="32" spans="1:9" ht="330" x14ac:dyDescent="0.25">
      <c r="A32" s="45" t="s">
        <v>142</v>
      </c>
      <c r="B32" s="45" t="s">
        <v>143</v>
      </c>
      <c r="C32" s="46" t="s">
        <v>1875</v>
      </c>
      <c r="D32" s="45"/>
      <c r="E32" s="45" t="s">
        <v>97</v>
      </c>
      <c r="F32" s="45"/>
      <c r="G32" s="45" t="s">
        <v>751</v>
      </c>
      <c r="H32" s="45"/>
      <c r="I32" t="s">
        <v>1563</v>
      </c>
    </row>
    <row r="33" spans="1:9" ht="330" x14ac:dyDescent="0.25">
      <c r="A33" s="45" t="s">
        <v>144</v>
      </c>
      <c r="B33" s="45" t="s">
        <v>145</v>
      </c>
      <c r="C33" s="46" t="s">
        <v>1875</v>
      </c>
      <c r="D33" s="45"/>
      <c r="E33" s="45" t="s">
        <v>97</v>
      </c>
      <c r="F33" s="45"/>
      <c r="G33" s="45" t="s">
        <v>751</v>
      </c>
      <c r="H33" s="45"/>
      <c r="I33" t="s">
        <v>1727</v>
      </c>
    </row>
    <row r="34" spans="1:9" ht="330" x14ac:dyDescent="0.25">
      <c r="A34" s="45" t="s">
        <v>146</v>
      </c>
      <c r="B34" s="45" t="s">
        <v>147</v>
      </c>
      <c r="C34" s="46" t="s">
        <v>1875</v>
      </c>
      <c r="D34" s="45"/>
      <c r="E34" s="45" t="s">
        <v>97</v>
      </c>
      <c r="F34" s="45"/>
      <c r="G34" s="45" t="s">
        <v>751</v>
      </c>
      <c r="H34" s="45"/>
      <c r="I34" t="s">
        <v>1728</v>
      </c>
    </row>
    <row r="35" spans="1:9" ht="330" x14ac:dyDescent="0.25">
      <c r="A35" s="45" t="s">
        <v>148</v>
      </c>
      <c r="B35" s="45" t="s">
        <v>149</v>
      </c>
      <c r="C35" s="46" t="s">
        <v>1875</v>
      </c>
      <c r="D35" s="45"/>
      <c r="E35" s="45" t="s">
        <v>97</v>
      </c>
      <c r="F35" s="45"/>
      <c r="G35" s="45" t="s">
        <v>751</v>
      </c>
      <c r="H35" s="45"/>
      <c r="I35" t="s">
        <v>1564</v>
      </c>
    </row>
    <row r="36" spans="1:9" ht="30" x14ac:dyDescent="0.25">
      <c r="A36" s="45" t="s">
        <v>150</v>
      </c>
      <c r="B36" s="45" t="s">
        <v>151</v>
      </c>
      <c r="C36" s="46" t="s">
        <v>1876</v>
      </c>
      <c r="D36" s="45" t="s">
        <v>152</v>
      </c>
      <c r="E36" s="45" t="s">
        <v>153</v>
      </c>
      <c r="F36" s="45" t="s">
        <v>98</v>
      </c>
      <c r="G36" s="45" t="s">
        <v>748</v>
      </c>
      <c r="H36" s="45"/>
      <c r="I36" t="s">
        <v>1738</v>
      </c>
    </row>
    <row r="37" spans="1:9" ht="30" x14ac:dyDescent="0.25">
      <c r="A37" s="45" t="s">
        <v>154</v>
      </c>
      <c r="B37" s="45" t="s">
        <v>155</v>
      </c>
      <c r="C37" s="46" t="s">
        <v>1870</v>
      </c>
      <c r="D37" s="45" t="s">
        <v>152</v>
      </c>
      <c r="E37" s="45" t="s">
        <v>156</v>
      </c>
      <c r="F37" s="45"/>
      <c r="G37" s="45" t="s">
        <v>748</v>
      </c>
      <c r="H37" s="45"/>
      <c r="I37" t="s">
        <v>1739</v>
      </c>
    </row>
    <row r="38" spans="1:9" ht="30" x14ac:dyDescent="0.25">
      <c r="A38" s="45" t="s">
        <v>157</v>
      </c>
      <c r="B38" s="45" t="s">
        <v>1228</v>
      </c>
      <c r="C38" s="46" t="s">
        <v>1870</v>
      </c>
      <c r="D38" s="45" t="s">
        <v>152</v>
      </c>
      <c r="E38" s="45" t="s">
        <v>1263</v>
      </c>
      <c r="F38" s="45"/>
      <c r="G38" s="45" t="s">
        <v>753</v>
      </c>
      <c r="H38" s="45"/>
      <c r="I38" t="s">
        <v>1740</v>
      </c>
    </row>
    <row r="39" spans="1:9" ht="30" x14ac:dyDescent="0.25">
      <c r="A39" s="45" t="s">
        <v>71</v>
      </c>
      <c r="B39" s="45" t="s">
        <v>1229</v>
      </c>
      <c r="C39" s="46" t="s">
        <v>1877</v>
      </c>
      <c r="D39" s="45"/>
      <c r="E39" s="45" t="s">
        <v>158</v>
      </c>
      <c r="F39" s="45"/>
      <c r="G39" s="45" t="s">
        <v>753</v>
      </c>
      <c r="H39" s="45"/>
      <c r="I39" t="s">
        <v>1565</v>
      </c>
    </row>
    <row r="40" spans="1:9" ht="30" x14ac:dyDescent="0.25">
      <c r="A40" s="45" t="s">
        <v>61</v>
      </c>
      <c r="B40" s="45" t="s">
        <v>159</v>
      </c>
      <c r="C40" s="46" t="s">
        <v>1870</v>
      </c>
      <c r="D40" s="45"/>
      <c r="E40" s="45" t="s">
        <v>93</v>
      </c>
      <c r="F40" s="45"/>
      <c r="G40" s="45" t="s">
        <v>754</v>
      </c>
      <c r="H40" s="45" t="s">
        <v>160</v>
      </c>
      <c r="I40" t="s">
        <v>1566</v>
      </c>
    </row>
    <row r="41" spans="1:9" ht="30" x14ac:dyDescent="0.25">
      <c r="A41" s="45" t="s">
        <v>39</v>
      </c>
      <c r="B41" s="45" t="s">
        <v>594</v>
      </c>
      <c r="C41" s="46" t="s">
        <v>1876</v>
      </c>
      <c r="D41" s="45"/>
      <c r="E41" s="45" t="s">
        <v>590</v>
      </c>
      <c r="F41" s="45"/>
      <c r="G41" s="45" t="s">
        <v>748</v>
      </c>
      <c r="H41" s="45" t="s">
        <v>583</v>
      </c>
      <c r="I41" t="s">
        <v>1567</v>
      </c>
    </row>
    <row r="42" spans="1:9" ht="30" x14ac:dyDescent="0.25">
      <c r="A42" s="45" t="s">
        <v>1213</v>
      </c>
      <c r="B42" s="45" t="s">
        <v>1264</v>
      </c>
      <c r="C42" s="46" t="s">
        <v>1870</v>
      </c>
      <c r="D42" s="45"/>
      <c r="E42" s="45" t="s">
        <v>1226</v>
      </c>
      <c r="F42" s="45" t="s">
        <v>98</v>
      </c>
      <c r="G42" s="45" t="s">
        <v>753</v>
      </c>
      <c r="H42" s="45" t="s">
        <v>163</v>
      </c>
      <c r="I42" t="s">
        <v>1735</v>
      </c>
    </row>
    <row r="43" spans="1:9" ht="30" x14ac:dyDescent="0.25">
      <c r="A43" s="45" t="s">
        <v>161</v>
      </c>
      <c r="B43" s="45" t="s">
        <v>162</v>
      </c>
      <c r="C43" s="46" t="s">
        <v>1870</v>
      </c>
      <c r="D43" s="45"/>
      <c r="E43" s="45" t="s">
        <v>93</v>
      </c>
      <c r="F43" s="45"/>
      <c r="G43" s="45" t="s">
        <v>751</v>
      </c>
      <c r="H43" s="45" t="s">
        <v>163</v>
      </c>
      <c r="I43" t="s">
        <v>1568</v>
      </c>
    </row>
    <row r="44" spans="1:9" ht="30" x14ac:dyDescent="0.25">
      <c r="A44" s="45" t="s">
        <v>164</v>
      </c>
      <c r="B44" s="45" t="s">
        <v>165</v>
      </c>
      <c r="C44" s="46" t="s">
        <v>1870</v>
      </c>
      <c r="D44" s="45"/>
      <c r="E44" s="45" t="s">
        <v>93</v>
      </c>
      <c r="F44" s="45"/>
      <c r="G44" s="45" t="s">
        <v>751</v>
      </c>
      <c r="H44" s="45" t="s">
        <v>163</v>
      </c>
      <c r="I44" t="s">
        <v>1569</v>
      </c>
    </row>
    <row r="45" spans="1:9" ht="30" x14ac:dyDescent="0.25">
      <c r="A45" s="45" t="s">
        <v>166</v>
      </c>
      <c r="B45" s="45" t="s">
        <v>167</v>
      </c>
      <c r="C45" s="46" t="s">
        <v>1870</v>
      </c>
      <c r="D45" s="45"/>
      <c r="E45" s="45" t="s">
        <v>93</v>
      </c>
      <c r="F45" s="45"/>
      <c r="G45" s="45" t="s">
        <v>751</v>
      </c>
      <c r="H45" s="45" t="s">
        <v>163</v>
      </c>
      <c r="I45" t="s">
        <v>1570</v>
      </c>
    </row>
    <row r="46" spans="1:9" ht="30" x14ac:dyDescent="0.25">
      <c r="A46" s="45" t="s">
        <v>168</v>
      </c>
      <c r="B46" s="45" t="s">
        <v>169</v>
      </c>
      <c r="C46" s="46" t="s">
        <v>1870</v>
      </c>
      <c r="D46" s="45"/>
      <c r="E46" s="45" t="s">
        <v>93</v>
      </c>
      <c r="F46" s="45"/>
      <c r="G46" s="45" t="s">
        <v>751</v>
      </c>
      <c r="H46" s="45" t="s">
        <v>163</v>
      </c>
      <c r="I46" t="s">
        <v>1571</v>
      </c>
    </row>
    <row r="47" spans="1:9" ht="30" x14ac:dyDescent="0.25">
      <c r="A47" s="45" t="s">
        <v>170</v>
      </c>
      <c r="B47" s="45" t="s">
        <v>171</v>
      </c>
      <c r="C47" s="46" t="s">
        <v>1870</v>
      </c>
      <c r="D47" s="45"/>
      <c r="E47" s="45" t="s">
        <v>93</v>
      </c>
      <c r="F47" s="45"/>
      <c r="G47" s="45" t="s">
        <v>751</v>
      </c>
      <c r="H47" s="45" t="s">
        <v>163</v>
      </c>
      <c r="I47" t="s">
        <v>1572</v>
      </c>
    </row>
    <row r="48" spans="1:9" ht="30" x14ac:dyDescent="0.25">
      <c r="A48" s="45" t="s">
        <v>172</v>
      </c>
      <c r="B48" s="45" t="s">
        <v>173</v>
      </c>
      <c r="C48" s="46" t="s">
        <v>1870</v>
      </c>
      <c r="D48" s="45"/>
      <c r="E48" s="45" t="s">
        <v>93</v>
      </c>
      <c r="F48" s="45"/>
      <c r="G48" s="45" t="s">
        <v>751</v>
      </c>
      <c r="H48" s="45" t="s">
        <v>163</v>
      </c>
      <c r="I48" t="s">
        <v>1573</v>
      </c>
    </row>
    <row r="49" spans="1:9" ht="30" x14ac:dyDescent="0.25">
      <c r="A49" s="45" t="s">
        <v>174</v>
      </c>
      <c r="B49" s="45" t="s">
        <v>175</v>
      </c>
      <c r="C49" s="46" t="s">
        <v>1870</v>
      </c>
      <c r="D49" s="45"/>
      <c r="E49" s="45" t="s">
        <v>93</v>
      </c>
      <c r="F49" s="45"/>
      <c r="G49" s="45" t="s">
        <v>751</v>
      </c>
      <c r="H49" s="45" t="s">
        <v>163</v>
      </c>
      <c r="I49" t="s">
        <v>1574</v>
      </c>
    </row>
    <row r="50" spans="1:9" ht="30" x14ac:dyDescent="0.25">
      <c r="A50" s="45" t="s">
        <v>176</v>
      </c>
      <c r="B50" s="45" t="s">
        <v>177</v>
      </c>
      <c r="C50" s="46" t="s">
        <v>1870</v>
      </c>
      <c r="D50" s="45"/>
      <c r="E50" s="45" t="s">
        <v>93</v>
      </c>
      <c r="F50" s="45"/>
      <c r="G50" s="45" t="s">
        <v>751</v>
      </c>
      <c r="H50" s="45" t="s">
        <v>163</v>
      </c>
      <c r="I50" t="s">
        <v>1575</v>
      </c>
    </row>
    <row r="51" spans="1:9" ht="360" x14ac:dyDescent="0.25">
      <c r="A51" s="45" t="s">
        <v>178</v>
      </c>
      <c r="B51" s="45" t="s">
        <v>179</v>
      </c>
      <c r="C51" s="46" t="s">
        <v>1878</v>
      </c>
      <c r="D51" s="45"/>
      <c r="E51" s="45" t="s">
        <v>93</v>
      </c>
      <c r="F51" s="45"/>
      <c r="G51" s="45" t="s">
        <v>751</v>
      </c>
      <c r="H51" s="45"/>
      <c r="I51" t="s">
        <v>1576</v>
      </c>
    </row>
    <row r="52" spans="1:9" ht="360" x14ac:dyDescent="0.25">
      <c r="A52" s="45" t="s">
        <v>180</v>
      </c>
      <c r="B52" s="45" t="s">
        <v>181</v>
      </c>
      <c r="C52" s="46" t="s">
        <v>1878</v>
      </c>
      <c r="D52" s="45"/>
      <c r="E52" s="45" t="s">
        <v>93</v>
      </c>
      <c r="F52" s="45"/>
      <c r="G52" s="45" t="s">
        <v>751</v>
      </c>
      <c r="H52" s="45"/>
      <c r="I52" t="s">
        <v>1577</v>
      </c>
    </row>
    <row r="53" spans="1:9" ht="360" x14ac:dyDescent="0.25">
      <c r="A53" s="45" t="s">
        <v>182</v>
      </c>
      <c r="B53" s="45" t="s">
        <v>183</v>
      </c>
      <c r="C53" s="46" t="s">
        <v>1878</v>
      </c>
      <c r="D53" s="45"/>
      <c r="E53" s="45" t="s">
        <v>93</v>
      </c>
      <c r="F53" s="45"/>
      <c r="G53" s="45" t="s">
        <v>751</v>
      </c>
      <c r="H53" s="45"/>
      <c r="I53" t="s">
        <v>1578</v>
      </c>
    </row>
    <row r="54" spans="1:9" ht="360" x14ac:dyDescent="0.25">
      <c r="A54" s="45" t="s">
        <v>184</v>
      </c>
      <c r="B54" s="45" t="s">
        <v>185</v>
      </c>
      <c r="C54" s="46" t="s">
        <v>1878</v>
      </c>
      <c r="D54" s="45"/>
      <c r="E54" s="45" t="s">
        <v>93</v>
      </c>
      <c r="F54" s="45"/>
      <c r="G54" s="45" t="s">
        <v>751</v>
      </c>
      <c r="H54" s="45"/>
      <c r="I54" t="s">
        <v>1579</v>
      </c>
    </row>
    <row r="55" spans="1:9" ht="360" x14ac:dyDescent="0.25">
      <c r="A55" s="45" t="s">
        <v>186</v>
      </c>
      <c r="B55" s="45" t="s">
        <v>187</v>
      </c>
      <c r="C55" s="46" t="s">
        <v>1878</v>
      </c>
      <c r="D55" s="45"/>
      <c r="E55" s="45" t="s">
        <v>93</v>
      </c>
      <c r="F55" s="45"/>
      <c r="G55" s="45" t="s">
        <v>751</v>
      </c>
      <c r="H55" s="45"/>
      <c r="I55" t="s">
        <v>1580</v>
      </c>
    </row>
    <row r="56" spans="1:9" ht="360" x14ac:dyDescent="0.25">
      <c r="A56" s="45" t="s">
        <v>188</v>
      </c>
      <c r="B56" s="45" t="s">
        <v>189</v>
      </c>
      <c r="C56" s="46" t="s">
        <v>1878</v>
      </c>
      <c r="D56" s="45"/>
      <c r="E56" s="45" t="s">
        <v>93</v>
      </c>
      <c r="F56" s="45"/>
      <c r="G56" s="45" t="s">
        <v>751</v>
      </c>
      <c r="H56" s="45"/>
      <c r="I56" t="s">
        <v>1581</v>
      </c>
    </row>
    <row r="57" spans="1:9" ht="360" x14ac:dyDescent="0.25">
      <c r="A57" s="45" t="s">
        <v>190</v>
      </c>
      <c r="B57" s="45" t="s">
        <v>191</v>
      </c>
      <c r="C57" s="46" t="s">
        <v>1878</v>
      </c>
      <c r="D57" s="45"/>
      <c r="E57" s="45" t="s">
        <v>93</v>
      </c>
      <c r="F57" s="45"/>
      <c r="G57" s="45" t="s">
        <v>751</v>
      </c>
      <c r="H57" s="45"/>
      <c r="I57" t="s">
        <v>1582</v>
      </c>
    </row>
    <row r="58" spans="1:9" ht="360" x14ac:dyDescent="0.25">
      <c r="A58" s="45" t="s">
        <v>192</v>
      </c>
      <c r="B58" s="45" t="s">
        <v>193</v>
      </c>
      <c r="C58" s="46" t="s">
        <v>1878</v>
      </c>
      <c r="D58" s="45"/>
      <c r="E58" s="45" t="s">
        <v>93</v>
      </c>
      <c r="F58" s="45"/>
      <c r="G58" s="45" t="s">
        <v>751</v>
      </c>
      <c r="H58" s="45"/>
      <c r="I58" t="s">
        <v>1583</v>
      </c>
    </row>
    <row r="59" spans="1:9" x14ac:dyDescent="0.25">
      <c r="A59" s="45" t="s">
        <v>194</v>
      </c>
      <c r="B59" s="45" t="s">
        <v>195</v>
      </c>
      <c r="C59" s="46" t="s">
        <v>755</v>
      </c>
      <c r="D59" s="45" t="s">
        <v>152</v>
      </c>
      <c r="E59" s="45" t="s">
        <v>197</v>
      </c>
      <c r="F59" s="45"/>
      <c r="G59" s="45" t="s">
        <v>757</v>
      </c>
      <c r="H59" s="45"/>
      <c r="I59" t="s">
        <v>195</v>
      </c>
    </row>
    <row r="60" spans="1:9" x14ac:dyDescent="0.25">
      <c r="A60" s="45" t="s">
        <v>198</v>
      </c>
      <c r="B60" s="45" t="s">
        <v>199</v>
      </c>
      <c r="C60" s="46" t="s">
        <v>756</v>
      </c>
      <c r="D60" s="45" t="s">
        <v>152</v>
      </c>
      <c r="E60" s="45" t="s">
        <v>197</v>
      </c>
      <c r="F60" s="45"/>
      <c r="G60" s="45" t="s">
        <v>757</v>
      </c>
      <c r="H60" s="45"/>
      <c r="I60" t="s">
        <v>199</v>
      </c>
    </row>
    <row r="61" spans="1:9" x14ac:dyDescent="0.25">
      <c r="A61" s="45" t="s">
        <v>10</v>
      </c>
      <c r="B61" s="45" t="s">
        <v>1230</v>
      </c>
      <c r="C61" s="46" t="s">
        <v>752</v>
      </c>
      <c r="D61" s="45"/>
      <c r="E61" s="45" t="s">
        <v>93</v>
      </c>
      <c r="F61" s="45"/>
      <c r="G61" s="45" t="s">
        <v>757</v>
      </c>
      <c r="H61" s="45"/>
      <c r="I61" t="s">
        <v>1584</v>
      </c>
    </row>
    <row r="62" spans="1:9" x14ac:dyDescent="0.25">
      <c r="A62" s="45" t="s">
        <v>200</v>
      </c>
      <c r="B62" s="45" t="s">
        <v>201</v>
      </c>
      <c r="C62" s="46" t="s">
        <v>747</v>
      </c>
      <c r="D62" s="45" t="s">
        <v>152</v>
      </c>
      <c r="E62" s="45" t="s">
        <v>1231</v>
      </c>
      <c r="F62" s="45"/>
      <c r="G62" s="45" t="s">
        <v>757</v>
      </c>
      <c r="H62" s="45"/>
      <c r="I62" t="s">
        <v>201</v>
      </c>
    </row>
    <row r="63" spans="1:9" x14ac:dyDescent="0.25">
      <c r="A63" s="45" t="s">
        <v>202</v>
      </c>
      <c r="B63" s="45" t="s">
        <v>203</v>
      </c>
      <c r="C63" s="46" t="s">
        <v>747</v>
      </c>
      <c r="D63" s="45" t="s">
        <v>152</v>
      </c>
      <c r="E63" s="45" t="s">
        <v>1231</v>
      </c>
      <c r="F63" s="45"/>
      <c r="G63" s="45" t="s">
        <v>757</v>
      </c>
      <c r="H63" s="45"/>
      <c r="I63" t="s">
        <v>203</v>
      </c>
    </row>
    <row r="64" spans="1:9" x14ac:dyDescent="0.25">
      <c r="A64" s="45" t="s">
        <v>204</v>
      </c>
      <c r="B64" s="45" t="s">
        <v>205</v>
      </c>
      <c r="C64" s="46" t="s">
        <v>206</v>
      </c>
      <c r="D64" s="45" t="s">
        <v>152</v>
      </c>
      <c r="E64" s="45" t="s">
        <v>197</v>
      </c>
      <c r="F64" s="45"/>
      <c r="G64" s="45" t="s">
        <v>757</v>
      </c>
      <c r="H64" s="45"/>
      <c r="I64" t="s">
        <v>1741</v>
      </c>
    </row>
    <row r="65" spans="1:9" x14ac:dyDescent="0.25">
      <c r="A65" s="45" t="s">
        <v>207</v>
      </c>
      <c r="B65" s="45" t="s">
        <v>208</v>
      </c>
      <c r="C65" s="46" t="s">
        <v>206</v>
      </c>
      <c r="D65" s="45" t="s">
        <v>152</v>
      </c>
      <c r="E65" s="45" t="s">
        <v>197</v>
      </c>
      <c r="F65" s="45"/>
      <c r="G65" s="45" t="s">
        <v>757</v>
      </c>
      <c r="H65" s="45"/>
      <c r="I65" t="s">
        <v>1742</v>
      </c>
    </row>
    <row r="66" spans="1:9" x14ac:dyDescent="0.25">
      <c r="A66" s="45" t="s">
        <v>209</v>
      </c>
      <c r="B66" s="45" t="s">
        <v>210</v>
      </c>
      <c r="C66" s="46" t="s">
        <v>211</v>
      </c>
      <c r="D66" s="45" t="s">
        <v>152</v>
      </c>
      <c r="E66" s="45" t="s">
        <v>197</v>
      </c>
      <c r="F66" s="45"/>
      <c r="G66" s="45" t="s">
        <v>757</v>
      </c>
      <c r="H66" s="45"/>
      <c r="I66" t="s">
        <v>210</v>
      </c>
    </row>
    <row r="67" spans="1:9" x14ac:dyDescent="0.25">
      <c r="A67" s="45" t="s">
        <v>212</v>
      </c>
      <c r="B67" s="45" t="s">
        <v>213</v>
      </c>
      <c r="C67" s="46" t="s">
        <v>758</v>
      </c>
      <c r="D67" s="45" t="s">
        <v>152</v>
      </c>
      <c r="E67" s="45" t="s">
        <v>607</v>
      </c>
      <c r="F67" s="45"/>
      <c r="G67" s="45" t="s">
        <v>757</v>
      </c>
      <c r="H67" s="45"/>
      <c r="I67" t="s">
        <v>213</v>
      </c>
    </row>
    <row r="68" spans="1:9" x14ac:dyDescent="0.25">
      <c r="A68" s="45" t="s">
        <v>215</v>
      </c>
      <c r="B68" s="45" t="s">
        <v>216</v>
      </c>
      <c r="C68" s="46"/>
      <c r="D68" s="45" t="s">
        <v>152</v>
      </c>
      <c r="E68" s="45" t="s">
        <v>716</v>
      </c>
      <c r="F68" s="45"/>
      <c r="G68" s="45" t="s">
        <v>757</v>
      </c>
      <c r="H68" s="45"/>
      <c r="I68" t="s">
        <v>216</v>
      </c>
    </row>
    <row r="69" spans="1:9" x14ac:dyDescent="0.25">
      <c r="A69" s="45" t="s">
        <v>217</v>
      </c>
      <c r="B69" s="45" t="s">
        <v>218</v>
      </c>
      <c r="C69" s="46" t="s">
        <v>775</v>
      </c>
      <c r="D69" s="45" t="s">
        <v>152</v>
      </c>
      <c r="E69" s="45" t="s">
        <v>197</v>
      </c>
      <c r="F69" s="45"/>
      <c r="G69" s="45" t="s">
        <v>757</v>
      </c>
      <c r="H69" s="45"/>
      <c r="I69" t="s">
        <v>1743</v>
      </c>
    </row>
    <row r="70" spans="1:9" x14ac:dyDescent="0.25">
      <c r="A70" s="45" t="s">
        <v>219</v>
      </c>
      <c r="B70" s="45" t="s">
        <v>220</v>
      </c>
      <c r="C70" s="46" t="s">
        <v>775</v>
      </c>
      <c r="D70" s="45" t="s">
        <v>152</v>
      </c>
      <c r="E70" s="45" t="s">
        <v>197</v>
      </c>
      <c r="F70" s="45"/>
      <c r="G70" s="45" t="s">
        <v>757</v>
      </c>
      <c r="H70" s="45"/>
      <c r="I70" t="s">
        <v>1744</v>
      </c>
    </row>
    <row r="71" spans="1:9" ht="30" x14ac:dyDescent="0.25">
      <c r="A71" s="45" t="s">
        <v>221</v>
      </c>
      <c r="B71" s="45" t="s">
        <v>759</v>
      </c>
      <c r="C71" s="46" t="s">
        <v>1879</v>
      </c>
      <c r="D71" s="45"/>
      <c r="E71" s="45" t="s">
        <v>93</v>
      </c>
      <c r="F71" s="45" t="s">
        <v>89</v>
      </c>
      <c r="G71" s="45" t="s">
        <v>749</v>
      </c>
      <c r="H71" s="45" t="s">
        <v>411</v>
      </c>
      <c r="I71" t="s">
        <v>1585</v>
      </c>
    </row>
    <row r="72" spans="1:9" ht="30" x14ac:dyDescent="0.25">
      <c r="A72" s="45" t="s">
        <v>21</v>
      </c>
      <c r="B72" s="45" t="s">
        <v>914</v>
      </c>
      <c r="C72" s="46" t="s">
        <v>1880</v>
      </c>
      <c r="D72" s="45"/>
      <c r="E72" s="45" t="s">
        <v>91</v>
      </c>
      <c r="F72" s="45"/>
      <c r="G72" s="45" t="s">
        <v>757</v>
      </c>
      <c r="H72" s="45"/>
      <c r="I72" t="s">
        <v>1586</v>
      </c>
    </row>
    <row r="73" spans="1:9" ht="45" x14ac:dyDescent="0.25">
      <c r="A73" s="45" t="s">
        <v>74</v>
      </c>
      <c r="B73" s="45" t="s">
        <v>595</v>
      </c>
      <c r="C73" s="46" t="s">
        <v>1881</v>
      </c>
      <c r="D73" s="45"/>
      <c r="E73" s="45" t="s">
        <v>93</v>
      </c>
      <c r="F73" s="45"/>
      <c r="G73" s="45" t="s">
        <v>751</v>
      </c>
      <c r="H73" s="45"/>
      <c r="I73" t="s">
        <v>1587</v>
      </c>
    </row>
    <row r="74" spans="1:9" x14ac:dyDescent="0.25">
      <c r="A74" s="45" t="s">
        <v>224</v>
      </c>
      <c r="B74" s="45" t="s">
        <v>225</v>
      </c>
      <c r="C74" s="46" t="s">
        <v>760</v>
      </c>
      <c r="D74" s="45" t="s">
        <v>152</v>
      </c>
      <c r="E74" s="45" t="s">
        <v>226</v>
      </c>
      <c r="F74" s="45"/>
      <c r="G74" s="45" t="s">
        <v>761</v>
      </c>
      <c r="H74" s="45"/>
      <c r="I74" t="s">
        <v>225</v>
      </c>
    </row>
    <row r="75" spans="1:9" ht="30" x14ac:dyDescent="0.25">
      <c r="A75" s="45" t="s">
        <v>68</v>
      </c>
      <c r="B75" s="45" t="s">
        <v>1232</v>
      </c>
      <c r="C75" s="46" t="s">
        <v>1882</v>
      </c>
      <c r="D75" s="45"/>
      <c r="E75" s="45" t="s">
        <v>93</v>
      </c>
      <c r="F75" s="45"/>
      <c r="G75" s="45" t="s">
        <v>753</v>
      </c>
      <c r="H75" s="45"/>
      <c r="I75" t="s">
        <v>1588</v>
      </c>
    </row>
    <row r="76" spans="1:9" ht="30" x14ac:dyDescent="0.25">
      <c r="A76" s="45" t="s">
        <v>69</v>
      </c>
      <c r="B76" s="45" t="s">
        <v>1233</v>
      </c>
      <c r="C76" s="46" t="s">
        <v>1882</v>
      </c>
      <c r="D76" s="45"/>
      <c r="E76" s="45" t="s">
        <v>93</v>
      </c>
      <c r="F76" s="45"/>
      <c r="G76" s="45" t="s">
        <v>753</v>
      </c>
      <c r="H76" s="45"/>
      <c r="I76" t="s">
        <v>1589</v>
      </c>
    </row>
    <row r="77" spans="1:9" x14ac:dyDescent="0.25">
      <c r="A77" s="45" t="s">
        <v>18</v>
      </c>
      <c r="B77" s="45" t="s">
        <v>1234</v>
      </c>
      <c r="C77" s="45" t="s">
        <v>222</v>
      </c>
      <c r="D77" s="45"/>
      <c r="E77" s="45" t="s">
        <v>93</v>
      </c>
      <c r="F77" s="45"/>
      <c r="G77" s="45" t="s">
        <v>757</v>
      </c>
      <c r="H77" s="45" t="s">
        <v>223</v>
      </c>
      <c r="I77" t="s">
        <v>1590</v>
      </c>
    </row>
    <row r="78" spans="1:9" x14ac:dyDescent="0.25">
      <c r="A78" s="45" t="s">
        <v>13</v>
      </c>
      <c r="B78" s="45" t="s">
        <v>923</v>
      </c>
      <c r="C78" s="45" t="s">
        <v>227</v>
      </c>
      <c r="D78" s="45"/>
      <c r="E78" s="45" t="s">
        <v>93</v>
      </c>
      <c r="F78" s="45"/>
      <c r="G78" s="45" t="s">
        <v>757</v>
      </c>
      <c r="H78" s="45"/>
      <c r="I78" t="s">
        <v>1591</v>
      </c>
    </row>
    <row r="79" spans="1:9" ht="30" x14ac:dyDescent="0.25">
      <c r="A79" s="45" t="s">
        <v>228</v>
      </c>
      <c r="B79" s="45" t="s">
        <v>229</v>
      </c>
      <c r="C79" s="46" t="s">
        <v>1876</v>
      </c>
      <c r="D79" s="45"/>
      <c r="E79" s="45" t="s">
        <v>230</v>
      </c>
      <c r="F79" s="45" t="s">
        <v>89</v>
      </c>
      <c r="G79" s="45" t="s">
        <v>749</v>
      </c>
      <c r="H79" s="45"/>
      <c r="I79" t="s">
        <v>1592</v>
      </c>
    </row>
    <row r="80" spans="1:9" x14ac:dyDescent="0.25">
      <c r="A80" s="45" t="s">
        <v>231</v>
      </c>
      <c r="B80" s="45" t="s">
        <v>232</v>
      </c>
      <c r="C80" s="45" t="s">
        <v>1289</v>
      </c>
      <c r="D80" s="45" t="s">
        <v>152</v>
      </c>
      <c r="E80" s="45" t="s">
        <v>233</v>
      </c>
      <c r="F80" s="45" t="s">
        <v>234</v>
      </c>
      <c r="G80" s="45" t="s">
        <v>748</v>
      </c>
      <c r="H80" s="45"/>
      <c r="I80" t="s">
        <v>232</v>
      </c>
    </row>
    <row r="81" spans="1:9" ht="30" x14ac:dyDescent="0.25">
      <c r="A81" s="45" t="s">
        <v>27</v>
      </c>
      <c r="B81" s="45" t="s">
        <v>1265</v>
      </c>
      <c r="C81" s="46" t="s">
        <v>1876</v>
      </c>
      <c r="D81" s="45"/>
      <c r="E81" s="45" t="s">
        <v>590</v>
      </c>
      <c r="F81" s="45"/>
      <c r="G81" s="45" t="s">
        <v>748</v>
      </c>
      <c r="H81" s="45" t="s">
        <v>583</v>
      </c>
      <c r="I81" t="s">
        <v>1593</v>
      </c>
    </row>
    <row r="82" spans="1:9" ht="30" x14ac:dyDescent="0.25">
      <c r="A82" s="45" t="s">
        <v>736</v>
      </c>
      <c r="B82" s="45" t="s">
        <v>762</v>
      </c>
      <c r="C82" s="46" t="s">
        <v>1883</v>
      </c>
      <c r="D82" s="45" t="s">
        <v>152</v>
      </c>
      <c r="E82" s="45" t="s">
        <v>1266</v>
      </c>
      <c r="F82" s="45" t="s">
        <v>98</v>
      </c>
      <c r="G82" s="45" t="s">
        <v>748</v>
      </c>
      <c r="H82" s="45" t="s">
        <v>584</v>
      </c>
      <c r="I82" t="s">
        <v>1745</v>
      </c>
    </row>
    <row r="83" spans="1:9" x14ac:dyDescent="0.25">
      <c r="A83" t="s">
        <v>1208</v>
      </c>
      <c r="B83" t="s">
        <v>762</v>
      </c>
      <c r="C83" t="s">
        <v>346</v>
      </c>
      <c r="E83" t="s">
        <v>1226</v>
      </c>
      <c r="F83" t="s">
        <v>98</v>
      </c>
      <c r="G83" t="s">
        <v>748</v>
      </c>
      <c r="H83" t="s">
        <v>584</v>
      </c>
      <c r="I83" t="s">
        <v>1393</v>
      </c>
    </row>
    <row r="84" spans="1:9" ht="30" x14ac:dyDescent="0.25">
      <c r="A84" s="45" t="s">
        <v>614</v>
      </c>
      <c r="B84" s="45" t="s">
        <v>617</v>
      </c>
      <c r="C84" s="46" t="s">
        <v>1870</v>
      </c>
      <c r="D84" s="45" t="s">
        <v>152</v>
      </c>
      <c r="E84" s="45" t="s">
        <v>1262</v>
      </c>
      <c r="F84" s="45" t="s">
        <v>89</v>
      </c>
      <c r="G84" s="45" t="s">
        <v>753</v>
      </c>
      <c r="H84" s="45" t="s">
        <v>163</v>
      </c>
      <c r="I84" t="s">
        <v>1746</v>
      </c>
    </row>
    <row r="85" spans="1:9" ht="30" x14ac:dyDescent="0.25">
      <c r="A85" s="45" t="s">
        <v>235</v>
      </c>
      <c r="B85" s="45" t="s">
        <v>236</v>
      </c>
      <c r="C85" s="46" t="s">
        <v>1870</v>
      </c>
      <c r="D85" s="45" t="s">
        <v>152</v>
      </c>
      <c r="E85" s="45" t="s">
        <v>233</v>
      </c>
      <c r="F85" s="45" t="s">
        <v>234</v>
      </c>
      <c r="G85" s="45" t="s">
        <v>748</v>
      </c>
      <c r="H85" s="45"/>
      <c r="I85" t="s">
        <v>1747</v>
      </c>
    </row>
    <row r="86" spans="1:9" ht="30" x14ac:dyDescent="0.25">
      <c r="A86" s="45" t="s">
        <v>237</v>
      </c>
      <c r="B86" s="45" t="s">
        <v>238</v>
      </c>
      <c r="C86" s="46" t="s">
        <v>1870</v>
      </c>
      <c r="D86" s="45"/>
      <c r="E86" s="45" t="s">
        <v>88</v>
      </c>
      <c r="F86" s="45" t="s">
        <v>89</v>
      </c>
      <c r="G86" s="45" t="s">
        <v>749</v>
      </c>
      <c r="H86" s="45" t="s">
        <v>239</v>
      </c>
      <c r="I86" t="s">
        <v>1594</v>
      </c>
    </row>
    <row r="87" spans="1:9" ht="30" x14ac:dyDescent="0.25">
      <c r="A87" s="45" t="s">
        <v>1222</v>
      </c>
      <c r="B87" s="45" t="s">
        <v>1267</v>
      </c>
      <c r="C87" s="46" t="s">
        <v>1870</v>
      </c>
      <c r="D87" s="45"/>
      <c r="E87" s="45" t="s">
        <v>733</v>
      </c>
      <c r="F87" s="45" t="s">
        <v>89</v>
      </c>
      <c r="G87" s="45" t="s">
        <v>749</v>
      </c>
      <c r="H87" s="45" t="s">
        <v>239</v>
      </c>
      <c r="I87" t="s">
        <v>1731</v>
      </c>
    </row>
    <row r="88" spans="1:9" ht="30" x14ac:dyDescent="0.25">
      <c r="A88" s="45" t="s">
        <v>240</v>
      </c>
      <c r="B88" s="45" t="s">
        <v>241</v>
      </c>
      <c r="C88" s="46" t="s">
        <v>1870</v>
      </c>
      <c r="D88" s="45"/>
      <c r="E88" s="45" t="s">
        <v>242</v>
      </c>
      <c r="F88" s="45" t="s">
        <v>89</v>
      </c>
      <c r="G88" s="45" t="s">
        <v>749</v>
      </c>
      <c r="H88" s="45" t="s">
        <v>239</v>
      </c>
      <c r="I88" t="s">
        <v>1595</v>
      </c>
    </row>
    <row r="89" spans="1:9" ht="30" x14ac:dyDescent="0.25">
      <c r="A89" s="45" t="s">
        <v>17</v>
      </c>
      <c r="B89" s="45" t="s">
        <v>1268</v>
      </c>
      <c r="C89" s="46" t="s">
        <v>1874</v>
      </c>
      <c r="D89" s="45"/>
      <c r="E89" s="45" t="s">
        <v>93</v>
      </c>
      <c r="F89" s="45"/>
      <c r="G89" s="45" t="s">
        <v>757</v>
      </c>
      <c r="H89" s="45"/>
      <c r="I89" t="s">
        <v>582</v>
      </c>
    </row>
    <row r="90" spans="1:9" ht="30" x14ac:dyDescent="0.25">
      <c r="A90" s="45" t="s">
        <v>9</v>
      </c>
      <c r="B90" s="45" t="s">
        <v>243</v>
      </c>
      <c r="C90" s="46" t="s">
        <v>1884</v>
      </c>
      <c r="D90" s="45"/>
      <c r="E90" s="45" t="s">
        <v>93</v>
      </c>
      <c r="F90" s="45"/>
      <c r="G90" s="45" t="s">
        <v>757</v>
      </c>
      <c r="H90" s="45" t="s">
        <v>244</v>
      </c>
      <c r="I90" t="s">
        <v>243</v>
      </c>
    </row>
    <row r="91" spans="1:9" ht="90" x14ac:dyDescent="0.25">
      <c r="A91" s="45" t="s">
        <v>245</v>
      </c>
      <c r="B91" s="45" t="s">
        <v>791</v>
      </c>
      <c r="C91" s="46" t="s">
        <v>1885</v>
      </c>
      <c r="D91" s="45" t="s">
        <v>152</v>
      </c>
      <c r="E91" s="45" t="s">
        <v>246</v>
      </c>
      <c r="F91" s="45"/>
      <c r="G91" s="45" t="s">
        <v>757</v>
      </c>
      <c r="H91" s="45"/>
      <c r="I91" t="s">
        <v>1748</v>
      </c>
    </row>
    <row r="92" spans="1:9" ht="90" x14ac:dyDescent="0.25">
      <c r="A92" s="45" t="s">
        <v>14</v>
      </c>
      <c r="B92" s="45" t="s">
        <v>1235</v>
      </c>
      <c r="C92" s="46" t="s">
        <v>1885</v>
      </c>
      <c r="D92" s="45" t="s">
        <v>152</v>
      </c>
      <c r="E92" s="45" t="s">
        <v>1236</v>
      </c>
      <c r="F92" s="45"/>
      <c r="G92" s="45" t="s">
        <v>757</v>
      </c>
      <c r="H92" s="45"/>
      <c r="I92" t="s">
        <v>1748</v>
      </c>
    </row>
    <row r="93" spans="1:9" x14ac:dyDescent="0.25">
      <c r="A93" s="45" t="s">
        <v>247</v>
      </c>
      <c r="B93" s="45" t="s">
        <v>717</v>
      </c>
      <c r="C93" s="45" t="s">
        <v>763</v>
      </c>
      <c r="D93" s="45" t="s">
        <v>152</v>
      </c>
      <c r="E93" s="45" t="s">
        <v>248</v>
      </c>
      <c r="F93" s="45" t="s">
        <v>234</v>
      </c>
      <c r="G93" s="45" t="s">
        <v>748</v>
      </c>
      <c r="H93" s="45"/>
      <c r="I93" t="s">
        <v>1749</v>
      </c>
    </row>
    <row r="94" spans="1:9" ht="30" x14ac:dyDescent="0.25">
      <c r="A94" s="45" t="s">
        <v>615</v>
      </c>
      <c r="B94" s="45" t="s">
        <v>618</v>
      </c>
      <c r="C94" s="46" t="s">
        <v>1870</v>
      </c>
      <c r="D94" s="45" t="s">
        <v>152</v>
      </c>
      <c r="E94" s="45" t="s">
        <v>1262</v>
      </c>
      <c r="F94" s="45"/>
      <c r="G94" s="45" t="s">
        <v>753</v>
      </c>
      <c r="H94" s="45" t="s">
        <v>163</v>
      </c>
      <c r="I94" t="s">
        <v>1750</v>
      </c>
    </row>
    <row r="95" spans="1:9" x14ac:dyDescent="0.25">
      <c r="A95" s="45" t="s">
        <v>249</v>
      </c>
      <c r="B95" s="45" t="s">
        <v>250</v>
      </c>
      <c r="C95" s="45" t="s">
        <v>755</v>
      </c>
      <c r="D95" s="45" t="s">
        <v>152</v>
      </c>
      <c r="E95" s="45" t="s">
        <v>197</v>
      </c>
      <c r="F95" s="45"/>
      <c r="G95" s="45" t="s">
        <v>757</v>
      </c>
      <c r="H95" s="45"/>
      <c r="I95" t="s">
        <v>1751</v>
      </c>
    </row>
    <row r="96" spans="1:9" x14ac:dyDescent="0.25">
      <c r="A96" s="45" t="s">
        <v>251</v>
      </c>
      <c r="B96" s="45" t="s">
        <v>252</v>
      </c>
      <c r="C96" s="45" t="s">
        <v>756</v>
      </c>
      <c r="D96" s="45" t="s">
        <v>152</v>
      </c>
      <c r="E96" s="45" t="s">
        <v>197</v>
      </c>
      <c r="F96" s="45"/>
      <c r="G96" s="45" t="s">
        <v>757</v>
      </c>
      <c r="H96" s="45"/>
      <c r="I96" t="s">
        <v>1752</v>
      </c>
    </row>
    <row r="97" spans="1:9" x14ac:dyDescent="0.25">
      <c r="A97" s="45" t="s">
        <v>11</v>
      </c>
      <c r="B97" s="45" t="s">
        <v>1237</v>
      </c>
      <c r="C97" s="45" t="s">
        <v>752</v>
      </c>
      <c r="D97" s="45"/>
      <c r="E97" s="45" t="s">
        <v>93</v>
      </c>
      <c r="F97" s="45"/>
      <c r="G97" s="45" t="s">
        <v>757</v>
      </c>
      <c r="H97" s="45"/>
      <c r="I97" t="s">
        <v>1596</v>
      </c>
    </row>
    <row r="98" spans="1:9" x14ac:dyDescent="0.25">
      <c r="A98" s="45" t="s">
        <v>253</v>
      </c>
      <c r="B98" s="45" t="s">
        <v>718</v>
      </c>
      <c r="C98" s="45" t="s">
        <v>747</v>
      </c>
      <c r="D98" s="45" t="s">
        <v>152</v>
      </c>
      <c r="E98" s="45" t="s">
        <v>1231</v>
      </c>
      <c r="F98" s="45"/>
      <c r="G98" s="45" t="s">
        <v>757</v>
      </c>
      <c r="H98" s="45"/>
      <c r="I98" t="s">
        <v>718</v>
      </c>
    </row>
    <row r="99" spans="1:9" x14ac:dyDescent="0.25">
      <c r="A99" s="45" t="s">
        <v>254</v>
      </c>
      <c r="B99" s="45" t="s">
        <v>255</v>
      </c>
      <c r="C99" s="45" t="s">
        <v>747</v>
      </c>
      <c r="D99" s="45" t="s">
        <v>152</v>
      </c>
      <c r="E99" s="45" t="s">
        <v>1231</v>
      </c>
      <c r="F99" s="45"/>
      <c r="G99" s="45" t="s">
        <v>757</v>
      </c>
      <c r="H99" s="45"/>
      <c r="I99" t="s">
        <v>255</v>
      </c>
    </row>
    <row r="100" spans="1:9" x14ac:dyDescent="0.25">
      <c r="A100" s="45" t="s">
        <v>256</v>
      </c>
      <c r="B100" s="45" t="s">
        <v>257</v>
      </c>
      <c r="C100" s="45" t="s">
        <v>214</v>
      </c>
      <c r="D100" s="45" t="s">
        <v>152</v>
      </c>
      <c r="E100" s="45" t="s">
        <v>607</v>
      </c>
      <c r="F100" s="45"/>
      <c r="G100" s="45" t="s">
        <v>757</v>
      </c>
      <c r="H100" s="45"/>
      <c r="I100" t="s">
        <v>257</v>
      </c>
    </row>
    <row r="101" spans="1:9" x14ac:dyDescent="0.25">
      <c r="A101" s="45" t="s">
        <v>258</v>
      </c>
      <c r="B101" s="45" t="s">
        <v>259</v>
      </c>
      <c r="C101" s="45"/>
      <c r="D101" s="45" t="s">
        <v>152</v>
      </c>
      <c r="E101" s="45" t="s">
        <v>719</v>
      </c>
      <c r="F101" s="45"/>
      <c r="G101" s="45" t="s">
        <v>757</v>
      </c>
      <c r="H101" s="45"/>
      <c r="I101" t="s">
        <v>259</v>
      </c>
    </row>
    <row r="102" spans="1:9" x14ac:dyDescent="0.25">
      <c r="A102" s="45" t="s">
        <v>260</v>
      </c>
      <c r="B102" s="45" t="s">
        <v>261</v>
      </c>
      <c r="C102" s="45" t="s">
        <v>775</v>
      </c>
      <c r="D102" s="45" t="s">
        <v>152</v>
      </c>
      <c r="E102" s="45" t="s">
        <v>197</v>
      </c>
      <c r="F102" s="45"/>
      <c r="G102" s="45" t="s">
        <v>757</v>
      </c>
      <c r="H102" s="45"/>
      <c r="I102" t="s">
        <v>1753</v>
      </c>
    </row>
    <row r="103" spans="1:9" x14ac:dyDescent="0.25">
      <c r="A103" s="45" t="s">
        <v>262</v>
      </c>
      <c r="B103" s="45" t="s">
        <v>263</v>
      </c>
      <c r="C103" s="45" t="s">
        <v>775</v>
      </c>
      <c r="D103" s="45" t="s">
        <v>152</v>
      </c>
      <c r="E103" s="45" t="s">
        <v>197</v>
      </c>
      <c r="F103" s="45"/>
      <c r="G103" s="45" t="s">
        <v>757</v>
      </c>
      <c r="H103" s="45"/>
      <c r="I103" t="s">
        <v>1754</v>
      </c>
    </row>
    <row r="104" spans="1:9" ht="30" x14ac:dyDescent="0.25">
      <c r="A104" s="45" t="s">
        <v>32</v>
      </c>
      <c r="B104" s="45" t="s">
        <v>1269</v>
      </c>
      <c r="C104" s="46" t="s">
        <v>1870</v>
      </c>
      <c r="D104" s="45"/>
      <c r="E104" s="45" t="s">
        <v>93</v>
      </c>
      <c r="F104" s="45" t="s">
        <v>234</v>
      </c>
      <c r="G104" s="45" t="s">
        <v>748</v>
      </c>
      <c r="H104" s="45" t="s">
        <v>163</v>
      </c>
      <c r="I104" t="s">
        <v>1597</v>
      </c>
    </row>
    <row r="105" spans="1:9" ht="30" x14ac:dyDescent="0.25">
      <c r="A105" s="45" t="s">
        <v>732</v>
      </c>
      <c r="B105" s="45" t="s">
        <v>1270</v>
      </c>
      <c r="C105" s="46" t="s">
        <v>1870</v>
      </c>
      <c r="D105" s="45"/>
      <c r="E105" s="45" t="s">
        <v>733</v>
      </c>
      <c r="F105" s="45" t="s">
        <v>234</v>
      </c>
      <c r="G105" s="45" t="s">
        <v>748</v>
      </c>
      <c r="H105" s="45" t="s">
        <v>163</v>
      </c>
      <c r="I105" t="s">
        <v>1598</v>
      </c>
    </row>
    <row r="106" spans="1:9" ht="30" x14ac:dyDescent="0.25">
      <c r="A106" s="45" t="s">
        <v>26</v>
      </c>
      <c r="B106" s="45" t="s">
        <v>1271</v>
      </c>
      <c r="C106" s="46" t="s">
        <v>1876</v>
      </c>
      <c r="D106" s="45"/>
      <c r="E106" s="45" t="s">
        <v>590</v>
      </c>
      <c r="F106" s="45"/>
      <c r="G106" s="45" t="s">
        <v>748</v>
      </c>
      <c r="H106" s="45" t="s">
        <v>583</v>
      </c>
      <c r="I106" t="s">
        <v>1599</v>
      </c>
    </row>
    <row r="107" spans="1:9" x14ac:dyDescent="0.25">
      <c r="A107" s="45" t="s">
        <v>16</v>
      </c>
      <c r="B107" s="45" t="s">
        <v>264</v>
      </c>
      <c r="C107" s="45" t="s">
        <v>265</v>
      </c>
      <c r="D107" s="45"/>
      <c r="E107" s="45" t="s">
        <v>266</v>
      </c>
      <c r="F107" s="45"/>
      <c r="G107" s="45" t="s">
        <v>753</v>
      </c>
      <c r="H107" s="45"/>
      <c r="I107" t="s">
        <v>264</v>
      </c>
    </row>
    <row r="108" spans="1:9" ht="30" x14ac:dyDescent="0.25">
      <c r="A108" s="45" t="s">
        <v>33</v>
      </c>
      <c r="B108" s="45" t="s">
        <v>267</v>
      </c>
      <c r="C108" s="46" t="s">
        <v>1886</v>
      </c>
      <c r="D108" s="45" t="s">
        <v>152</v>
      </c>
      <c r="E108" s="45" t="s">
        <v>1272</v>
      </c>
      <c r="F108" s="45" t="s">
        <v>234</v>
      </c>
      <c r="G108" s="45" t="s">
        <v>748</v>
      </c>
      <c r="H108" s="45" t="s">
        <v>584</v>
      </c>
      <c r="I108" t="s">
        <v>1755</v>
      </c>
    </row>
    <row r="109" spans="1:9" ht="30" x14ac:dyDescent="0.25">
      <c r="A109" s="45" t="s">
        <v>30</v>
      </c>
      <c r="B109" s="45" t="s">
        <v>796</v>
      </c>
      <c r="C109" s="46" t="s">
        <v>1887</v>
      </c>
      <c r="D109" s="45"/>
      <c r="E109" s="45" t="s">
        <v>93</v>
      </c>
      <c r="F109" s="45" t="s">
        <v>234</v>
      </c>
      <c r="G109" s="45" t="s">
        <v>748</v>
      </c>
      <c r="H109" s="45"/>
      <c r="I109" t="s">
        <v>1600</v>
      </c>
    </row>
    <row r="110" spans="1:9" ht="45" x14ac:dyDescent="0.25">
      <c r="A110" s="45" t="s">
        <v>779</v>
      </c>
      <c r="B110" s="45" t="s">
        <v>780</v>
      </c>
      <c r="C110" s="46" t="s">
        <v>1888</v>
      </c>
      <c r="D110" s="45" t="s">
        <v>152</v>
      </c>
      <c r="E110" s="45" t="s">
        <v>1262</v>
      </c>
      <c r="F110" s="45"/>
      <c r="G110" s="45"/>
      <c r="H110" s="45"/>
      <c r="I110" t="s">
        <v>1781</v>
      </c>
    </row>
    <row r="111" spans="1:9" ht="30" x14ac:dyDescent="0.25">
      <c r="A111" s="45" t="s">
        <v>31</v>
      </c>
      <c r="B111" s="45" t="s">
        <v>268</v>
      </c>
      <c r="C111" s="46" t="s">
        <v>1889</v>
      </c>
      <c r="D111" s="45" t="s">
        <v>152</v>
      </c>
      <c r="E111" s="45" t="s">
        <v>1273</v>
      </c>
      <c r="F111" s="45" t="s">
        <v>234</v>
      </c>
      <c r="G111" s="45" t="s">
        <v>748</v>
      </c>
      <c r="H111" s="45" t="s">
        <v>223</v>
      </c>
      <c r="I111" t="s">
        <v>268</v>
      </c>
    </row>
    <row r="112" spans="1:9" ht="30" x14ac:dyDescent="0.25">
      <c r="A112" s="45" t="s">
        <v>797</v>
      </c>
      <c r="B112" s="45" t="s">
        <v>1238</v>
      </c>
      <c r="C112" s="46" t="s">
        <v>1879</v>
      </c>
      <c r="D112" s="45"/>
      <c r="E112" s="45" t="s">
        <v>772</v>
      </c>
      <c r="F112" s="45"/>
      <c r="G112" s="45" t="s">
        <v>749</v>
      </c>
      <c r="H112" s="45" t="s">
        <v>411</v>
      </c>
      <c r="I112" t="s">
        <v>1730</v>
      </c>
    </row>
    <row r="113" spans="1:9" x14ac:dyDescent="0.25">
      <c r="A113" s="45" t="s">
        <v>1224</v>
      </c>
      <c r="B113" s="45" t="s">
        <v>1239</v>
      </c>
      <c r="C113" s="45" t="s">
        <v>747</v>
      </c>
      <c r="D113" s="45"/>
      <c r="E113" s="45" t="s">
        <v>1226</v>
      </c>
      <c r="F113" s="45"/>
      <c r="G113" s="45" t="s">
        <v>757</v>
      </c>
      <c r="H113" s="45" t="s">
        <v>588</v>
      </c>
      <c r="I113" t="s">
        <v>1431</v>
      </c>
    </row>
    <row r="114" spans="1:9" ht="30" x14ac:dyDescent="0.25">
      <c r="A114" s="45" t="s">
        <v>764</v>
      </c>
      <c r="B114" s="45" t="s">
        <v>765</v>
      </c>
      <c r="C114" s="46" t="s">
        <v>1879</v>
      </c>
      <c r="D114" s="45"/>
      <c r="E114" s="45" t="s">
        <v>733</v>
      </c>
      <c r="F114" s="45"/>
      <c r="G114" s="45" t="s">
        <v>749</v>
      </c>
      <c r="H114" s="45" t="s">
        <v>411</v>
      </c>
      <c r="I114" t="s">
        <v>765</v>
      </c>
    </row>
    <row r="115" spans="1:9" ht="30" x14ac:dyDescent="0.25">
      <c r="A115" s="45" t="s">
        <v>269</v>
      </c>
      <c r="B115" s="45" t="s">
        <v>1241</v>
      </c>
      <c r="C115" s="46" t="s">
        <v>1890</v>
      </c>
      <c r="D115" s="45" t="s">
        <v>152</v>
      </c>
      <c r="E115" s="45" t="s">
        <v>1273</v>
      </c>
      <c r="F115" s="45"/>
      <c r="G115" s="45" t="s">
        <v>753</v>
      </c>
      <c r="H115" s="45"/>
      <c r="I115" t="s">
        <v>1756</v>
      </c>
    </row>
    <row r="116" spans="1:9" x14ac:dyDescent="0.25">
      <c r="A116" s="45" t="s">
        <v>270</v>
      </c>
      <c r="B116" s="45" t="s">
        <v>271</v>
      </c>
      <c r="C116" s="45" t="s">
        <v>272</v>
      </c>
      <c r="D116" s="45" t="s">
        <v>152</v>
      </c>
      <c r="E116" s="45" t="s">
        <v>273</v>
      </c>
      <c r="F116" s="45"/>
      <c r="G116" s="45" t="s">
        <v>757</v>
      </c>
      <c r="H116" s="45"/>
      <c r="I116" t="s">
        <v>1624</v>
      </c>
    </row>
    <row r="117" spans="1:9" x14ac:dyDescent="0.25">
      <c r="A117" s="45" t="s">
        <v>274</v>
      </c>
      <c r="B117" s="45" t="s">
        <v>275</v>
      </c>
      <c r="C117" s="45" t="s">
        <v>276</v>
      </c>
      <c r="D117" s="45" t="s">
        <v>152</v>
      </c>
      <c r="E117" s="45" t="s">
        <v>233</v>
      </c>
      <c r="F117" s="45" t="s">
        <v>234</v>
      </c>
      <c r="G117" s="45" t="s">
        <v>748</v>
      </c>
      <c r="H117" s="45"/>
      <c r="I117" t="s">
        <v>1757</v>
      </c>
    </row>
    <row r="118" spans="1:9" ht="120" x14ac:dyDescent="0.25">
      <c r="A118" s="45" t="s">
        <v>277</v>
      </c>
      <c r="B118" s="45" t="s">
        <v>278</v>
      </c>
      <c r="C118" s="46" t="s">
        <v>1891</v>
      </c>
      <c r="D118" s="45" t="s">
        <v>152</v>
      </c>
      <c r="E118" s="45" t="s">
        <v>102</v>
      </c>
      <c r="F118" s="45"/>
      <c r="G118" s="45" t="s">
        <v>757</v>
      </c>
      <c r="H118" s="45" t="s">
        <v>244</v>
      </c>
      <c r="I118" t="s">
        <v>1758</v>
      </c>
    </row>
    <row r="119" spans="1:9" ht="30" x14ac:dyDescent="0.25">
      <c r="A119" s="45" t="s">
        <v>28</v>
      </c>
      <c r="B119" s="45" t="s">
        <v>1008</v>
      </c>
      <c r="C119" s="46" t="s">
        <v>1870</v>
      </c>
      <c r="D119" s="45"/>
      <c r="E119" s="45" t="s">
        <v>93</v>
      </c>
      <c r="F119" s="45" t="s">
        <v>89</v>
      </c>
      <c r="G119" s="45" t="s">
        <v>749</v>
      </c>
      <c r="H119" s="45" t="s">
        <v>279</v>
      </c>
      <c r="I119" t="s">
        <v>799</v>
      </c>
    </row>
    <row r="120" spans="1:9" ht="30" x14ac:dyDescent="0.25">
      <c r="A120" s="45" t="s">
        <v>29</v>
      </c>
      <c r="B120" s="45" t="s">
        <v>280</v>
      </c>
      <c r="C120" s="46" t="s">
        <v>1889</v>
      </c>
      <c r="D120" s="45" t="s">
        <v>152</v>
      </c>
      <c r="E120" s="46" t="s">
        <v>1892</v>
      </c>
      <c r="F120" s="45" t="s">
        <v>89</v>
      </c>
      <c r="G120" s="45" t="s">
        <v>749</v>
      </c>
      <c r="H120" s="45" t="s">
        <v>223</v>
      </c>
      <c r="I120" t="s">
        <v>1759</v>
      </c>
    </row>
    <row r="121" spans="1:9" ht="30" x14ac:dyDescent="0.25">
      <c r="A121" s="45" t="s">
        <v>798</v>
      </c>
      <c r="B121" s="45" t="s">
        <v>1242</v>
      </c>
      <c r="C121" s="46" t="s">
        <v>1879</v>
      </c>
      <c r="D121" s="45" t="s">
        <v>152</v>
      </c>
      <c r="E121" s="46" t="s">
        <v>1893</v>
      </c>
      <c r="F121" s="45"/>
      <c r="G121" s="45" t="s">
        <v>749</v>
      </c>
      <c r="H121" s="45" t="s">
        <v>411</v>
      </c>
      <c r="I121" t="s">
        <v>1783</v>
      </c>
    </row>
    <row r="122" spans="1:9" ht="45" x14ac:dyDescent="0.25">
      <c r="A122" s="45" t="s">
        <v>781</v>
      </c>
      <c r="B122" s="45" t="s">
        <v>782</v>
      </c>
      <c r="C122" s="46" t="s">
        <v>1888</v>
      </c>
      <c r="D122" s="45" t="s">
        <v>152</v>
      </c>
      <c r="E122" s="45" t="s">
        <v>1262</v>
      </c>
      <c r="F122" s="45"/>
      <c r="G122" s="45"/>
      <c r="H122" s="45"/>
      <c r="I122" t="s">
        <v>1780</v>
      </c>
    </row>
    <row r="123" spans="1:9" ht="30" x14ac:dyDescent="0.25">
      <c r="A123" s="45" t="s">
        <v>25</v>
      </c>
      <c r="B123" s="45" t="s">
        <v>1274</v>
      </c>
      <c r="C123" s="46" t="s">
        <v>1876</v>
      </c>
      <c r="D123" s="45"/>
      <c r="E123" s="45" t="s">
        <v>590</v>
      </c>
      <c r="F123" s="45"/>
      <c r="G123" s="45" t="s">
        <v>748</v>
      </c>
      <c r="H123" s="45" t="s">
        <v>583</v>
      </c>
      <c r="I123" t="s">
        <v>1603</v>
      </c>
    </row>
    <row r="124" spans="1:9" ht="30" x14ac:dyDescent="0.25">
      <c r="A124" s="45" t="s">
        <v>281</v>
      </c>
      <c r="B124" s="45" t="s">
        <v>282</v>
      </c>
      <c r="C124" s="46" t="s">
        <v>1870</v>
      </c>
      <c r="D124" s="45" t="s">
        <v>152</v>
      </c>
      <c r="E124" s="45" t="s">
        <v>1246</v>
      </c>
      <c r="F124" s="45"/>
      <c r="G124" s="45" t="s">
        <v>753</v>
      </c>
      <c r="H124" s="45" t="s">
        <v>163</v>
      </c>
      <c r="I124" t="s">
        <v>282</v>
      </c>
    </row>
    <row r="125" spans="1:9" ht="30" x14ac:dyDescent="0.25">
      <c r="A125" s="45" t="s">
        <v>283</v>
      </c>
      <c r="B125" s="45" t="s">
        <v>596</v>
      </c>
      <c r="C125" s="46" t="s">
        <v>1894</v>
      </c>
      <c r="D125" s="45"/>
      <c r="E125" s="45" t="s">
        <v>266</v>
      </c>
      <c r="F125" s="45"/>
      <c r="G125" s="45" t="s">
        <v>753</v>
      </c>
      <c r="H125" s="45"/>
      <c r="I125" t="s">
        <v>1604</v>
      </c>
    </row>
    <row r="126" spans="1:9" ht="120" x14ac:dyDescent="0.25">
      <c r="A126" s="45" t="s">
        <v>284</v>
      </c>
      <c r="B126" s="45" t="s">
        <v>285</v>
      </c>
      <c r="C126" s="46" t="s">
        <v>1895</v>
      </c>
      <c r="D126" s="45"/>
      <c r="E126" s="45" t="s">
        <v>266</v>
      </c>
      <c r="F126" s="45"/>
      <c r="G126" s="45" t="s">
        <v>753</v>
      </c>
      <c r="H126" s="45"/>
      <c r="I126" t="s">
        <v>285</v>
      </c>
    </row>
    <row r="127" spans="1:9" ht="30" x14ac:dyDescent="0.25">
      <c r="A127" s="45" t="s">
        <v>286</v>
      </c>
      <c r="B127" s="45" t="s">
        <v>287</v>
      </c>
      <c r="C127" s="46" t="s">
        <v>1870</v>
      </c>
      <c r="D127" s="45"/>
      <c r="E127" s="45" t="s">
        <v>266</v>
      </c>
      <c r="F127" s="45"/>
      <c r="G127" s="45" t="s">
        <v>753</v>
      </c>
      <c r="H127" s="45" t="s">
        <v>573</v>
      </c>
      <c r="I127" t="s">
        <v>287</v>
      </c>
    </row>
    <row r="128" spans="1:9" ht="30" x14ac:dyDescent="0.25">
      <c r="A128" s="45" t="s">
        <v>55</v>
      </c>
      <c r="B128" s="45" t="s">
        <v>288</v>
      </c>
      <c r="C128" s="46" t="s">
        <v>1870</v>
      </c>
      <c r="D128" s="45"/>
      <c r="E128" s="45" t="s">
        <v>88</v>
      </c>
      <c r="F128" s="45" t="s">
        <v>89</v>
      </c>
      <c r="G128" s="45" t="s">
        <v>749</v>
      </c>
      <c r="H128" s="45" t="s">
        <v>239</v>
      </c>
      <c r="I128" t="s">
        <v>1605</v>
      </c>
    </row>
    <row r="129" spans="1:9" ht="30" x14ac:dyDescent="0.25">
      <c r="A129" s="45" t="s">
        <v>56</v>
      </c>
      <c r="B129" s="45" t="s">
        <v>289</v>
      </c>
      <c r="C129" s="46" t="s">
        <v>1870</v>
      </c>
      <c r="D129" s="45"/>
      <c r="E129" s="45" t="s">
        <v>88</v>
      </c>
      <c r="F129" s="45" t="s">
        <v>89</v>
      </c>
      <c r="G129" s="45" t="s">
        <v>749</v>
      </c>
      <c r="H129" s="45" t="s">
        <v>239</v>
      </c>
      <c r="I129" t="s">
        <v>1606</v>
      </c>
    </row>
    <row r="130" spans="1:9" ht="30" x14ac:dyDescent="0.25">
      <c r="A130" s="45" t="s">
        <v>1209</v>
      </c>
      <c r="B130" s="45" t="s">
        <v>1275</v>
      </c>
      <c r="C130" s="46" t="s">
        <v>1870</v>
      </c>
      <c r="D130" s="45"/>
      <c r="E130" s="45" t="s">
        <v>1226</v>
      </c>
      <c r="F130" s="45" t="s">
        <v>89</v>
      </c>
      <c r="G130" s="45" t="s">
        <v>749</v>
      </c>
      <c r="H130" s="45" t="s">
        <v>239</v>
      </c>
      <c r="I130" t="s">
        <v>1732</v>
      </c>
    </row>
    <row r="131" spans="1:9" ht="30" x14ac:dyDescent="0.25">
      <c r="A131" s="45" t="s">
        <v>1210</v>
      </c>
      <c r="B131" s="45" t="s">
        <v>1276</v>
      </c>
      <c r="C131" s="46" t="s">
        <v>1870</v>
      </c>
      <c r="D131" s="45"/>
      <c r="E131" s="45" t="s">
        <v>1226</v>
      </c>
      <c r="F131" s="45" t="s">
        <v>89</v>
      </c>
      <c r="G131" s="45" t="s">
        <v>749</v>
      </c>
      <c r="H131" s="45" t="s">
        <v>239</v>
      </c>
      <c r="I131" t="s">
        <v>1733</v>
      </c>
    </row>
    <row r="132" spans="1:9" ht="30" x14ac:dyDescent="0.25">
      <c r="A132" s="45" t="s">
        <v>65</v>
      </c>
      <c r="B132" s="45" t="s">
        <v>290</v>
      </c>
      <c r="C132" s="46" t="s">
        <v>1870</v>
      </c>
      <c r="D132" s="45" t="s">
        <v>152</v>
      </c>
      <c r="E132" s="45" t="s">
        <v>1248</v>
      </c>
      <c r="F132" s="45"/>
      <c r="G132" s="45" t="s">
        <v>750</v>
      </c>
      <c r="H132" s="45" t="s">
        <v>291</v>
      </c>
      <c r="I132" t="s">
        <v>1760</v>
      </c>
    </row>
    <row r="133" spans="1:9" ht="30" x14ac:dyDescent="0.25">
      <c r="A133" s="45" t="s">
        <v>67</v>
      </c>
      <c r="B133" s="45" t="s">
        <v>292</v>
      </c>
      <c r="C133" s="46" t="s">
        <v>1870</v>
      </c>
      <c r="D133" s="45" t="s">
        <v>152</v>
      </c>
      <c r="E133" s="45" t="s">
        <v>1248</v>
      </c>
      <c r="F133" s="45"/>
      <c r="G133" s="45" t="s">
        <v>750</v>
      </c>
      <c r="H133" s="45" t="s">
        <v>293</v>
      </c>
      <c r="I133" t="s">
        <v>1761</v>
      </c>
    </row>
    <row r="134" spans="1:9" ht="30" x14ac:dyDescent="0.25">
      <c r="A134" s="45" t="s">
        <v>66</v>
      </c>
      <c r="B134" s="45" t="s">
        <v>294</v>
      </c>
      <c r="C134" s="46" t="s">
        <v>1870</v>
      </c>
      <c r="D134" s="45" t="s">
        <v>152</v>
      </c>
      <c r="E134" s="45" t="s">
        <v>1248</v>
      </c>
      <c r="F134" s="45"/>
      <c r="G134" s="45" t="s">
        <v>750</v>
      </c>
      <c r="H134" s="45" t="s">
        <v>293</v>
      </c>
      <c r="I134" t="s">
        <v>1762</v>
      </c>
    </row>
    <row r="135" spans="1:9" x14ac:dyDescent="0.25">
      <c r="A135" s="45" t="s">
        <v>87</v>
      </c>
      <c r="B135" s="45" t="s">
        <v>295</v>
      </c>
      <c r="C135" s="45" t="s">
        <v>766</v>
      </c>
      <c r="D135" s="45"/>
      <c r="E135" s="45" t="s">
        <v>93</v>
      </c>
      <c r="F135" s="45"/>
      <c r="G135" s="45" t="s">
        <v>753</v>
      </c>
      <c r="H135" s="45" t="s">
        <v>99</v>
      </c>
      <c r="I135" t="s">
        <v>1607</v>
      </c>
    </row>
    <row r="136" spans="1:9" ht="30" x14ac:dyDescent="0.25">
      <c r="A136" s="45" t="s">
        <v>1284</v>
      </c>
      <c r="B136" s="45" t="s">
        <v>1287</v>
      </c>
      <c r="C136" s="46" t="s">
        <v>1870</v>
      </c>
      <c r="D136" s="45"/>
      <c r="E136" s="45" t="s">
        <v>1226</v>
      </c>
      <c r="F136" s="45"/>
      <c r="G136" s="45" t="s">
        <v>757</v>
      </c>
      <c r="H136" s="45" t="s">
        <v>588</v>
      </c>
      <c r="I136" t="s">
        <v>1601</v>
      </c>
    </row>
    <row r="137" spans="1:9" ht="30" x14ac:dyDescent="0.25">
      <c r="A137" s="45" t="s">
        <v>296</v>
      </c>
      <c r="B137" s="45" t="s">
        <v>297</v>
      </c>
      <c r="C137" s="46" t="s">
        <v>1889</v>
      </c>
      <c r="D137" s="45"/>
      <c r="E137" s="45" t="s">
        <v>97</v>
      </c>
      <c r="F137" s="45"/>
      <c r="G137" s="45" t="s">
        <v>751</v>
      </c>
      <c r="H137" s="45" t="s">
        <v>223</v>
      </c>
      <c r="I137" t="s">
        <v>1608</v>
      </c>
    </row>
    <row r="138" spans="1:9" ht="30" x14ac:dyDescent="0.25">
      <c r="A138" s="45" t="s">
        <v>298</v>
      </c>
      <c r="B138" s="45" t="s">
        <v>299</v>
      </c>
      <c r="C138" s="46" t="s">
        <v>1889</v>
      </c>
      <c r="D138" s="45"/>
      <c r="E138" s="45" t="s">
        <v>97</v>
      </c>
      <c r="F138" s="45"/>
      <c r="G138" s="45" t="s">
        <v>751</v>
      </c>
      <c r="H138" s="45" t="s">
        <v>223</v>
      </c>
      <c r="I138" t="s">
        <v>1609</v>
      </c>
    </row>
    <row r="139" spans="1:9" ht="30" x14ac:dyDescent="0.25">
      <c r="A139" s="45" t="s">
        <v>300</v>
      </c>
      <c r="B139" s="45" t="s">
        <v>301</v>
      </c>
      <c r="C139" s="46" t="s">
        <v>1889</v>
      </c>
      <c r="D139" s="45"/>
      <c r="E139" s="45" t="s">
        <v>97</v>
      </c>
      <c r="F139" s="45"/>
      <c r="G139" s="45" t="s">
        <v>751</v>
      </c>
      <c r="H139" s="45" t="s">
        <v>223</v>
      </c>
      <c r="I139" t="s">
        <v>1610</v>
      </c>
    </row>
    <row r="140" spans="1:9" ht="30" x14ac:dyDescent="0.25">
      <c r="A140" s="45" t="s">
        <v>302</v>
      </c>
      <c r="B140" s="45" t="s">
        <v>303</v>
      </c>
      <c r="C140" s="46" t="s">
        <v>1889</v>
      </c>
      <c r="D140" s="45"/>
      <c r="E140" s="45" t="s">
        <v>97</v>
      </c>
      <c r="F140" s="45"/>
      <c r="G140" s="45" t="s">
        <v>751</v>
      </c>
      <c r="H140" s="45" t="s">
        <v>223</v>
      </c>
      <c r="I140" t="s">
        <v>1611</v>
      </c>
    </row>
    <row r="141" spans="1:9" ht="30" x14ac:dyDescent="0.25">
      <c r="A141" s="45" t="s">
        <v>304</v>
      </c>
      <c r="B141" s="45" t="s">
        <v>305</v>
      </c>
      <c r="C141" s="46" t="s">
        <v>1889</v>
      </c>
      <c r="D141" s="45"/>
      <c r="E141" s="45" t="s">
        <v>97</v>
      </c>
      <c r="F141" s="45"/>
      <c r="G141" s="45" t="s">
        <v>751</v>
      </c>
      <c r="H141" s="45" t="s">
        <v>223</v>
      </c>
      <c r="I141" t="s">
        <v>1612</v>
      </c>
    </row>
    <row r="142" spans="1:9" ht="30" x14ac:dyDescent="0.25">
      <c r="A142" s="45" t="s">
        <v>306</v>
      </c>
      <c r="B142" s="45" t="s">
        <v>307</v>
      </c>
      <c r="C142" s="46" t="s">
        <v>1889</v>
      </c>
      <c r="D142" s="45"/>
      <c r="E142" s="45" t="s">
        <v>97</v>
      </c>
      <c r="F142" s="45"/>
      <c r="G142" s="45" t="s">
        <v>751</v>
      </c>
      <c r="H142" s="45" t="s">
        <v>223</v>
      </c>
      <c r="I142" t="s">
        <v>1613</v>
      </c>
    </row>
    <row r="143" spans="1:9" ht="30" x14ac:dyDescent="0.25">
      <c r="A143" s="45" t="s">
        <v>308</v>
      </c>
      <c r="B143" s="45" t="s">
        <v>309</v>
      </c>
      <c r="C143" s="46" t="s">
        <v>1889</v>
      </c>
      <c r="D143" s="45"/>
      <c r="E143" s="45" t="s">
        <v>97</v>
      </c>
      <c r="F143" s="45"/>
      <c r="G143" s="45" t="s">
        <v>751</v>
      </c>
      <c r="H143" s="45" t="s">
        <v>223</v>
      </c>
      <c r="I143" t="s">
        <v>1614</v>
      </c>
    </row>
    <row r="144" spans="1:9" ht="30" x14ac:dyDescent="0.25">
      <c r="A144" s="45" t="s">
        <v>310</v>
      </c>
      <c r="B144" s="45" t="s">
        <v>311</v>
      </c>
      <c r="C144" s="46" t="s">
        <v>1889</v>
      </c>
      <c r="D144" s="45"/>
      <c r="E144" s="45" t="s">
        <v>97</v>
      </c>
      <c r="F144" s="45"/>
      <c r="G144" s="45" t="s">
        <v>751</v>
      </c>
      <c r="H144" s="45" t="s">
        <v>223</v>
      </c>
      <c r="I144" t="s">
        <v>1615</v>
      </c>
    </row>
    <row r="145" spans="1:9" ht="30" x14ac:dyDescent="0.25">
      <c r="A145" s="45" t="s">
        <v>50</v>
      </c>
      <c r="B145" s="45" t="s">
        <v>597</v>
      </c>
      <c r="C145" s="46" t="s">
        <v>1870</v>
      </c>
      <c r="D145" s="45" t="s">
        <v>152</v>
      </c>
      <c r="E145" s="46" t="s">
        <v>1896</v>
      </c>
      <c r="F145" s="45" t="s">
        <v>98</v>
      </c>
      <c r="G145" s="45" t="s">
        <v>748</v>
      </c>
      <c r="H145" s="45" t="s">
        <v>583</v>
      </c>
      <c r="I145" t="s">
        <v>1626</v>
      </c>
    </row>
    <row r="146" spans="1:9" ht="30" x14ac:dyDescent="0.25">
      <c r="A146" s="45" t="s">
        <v>47</v>
      </c>
      <c r="B146" s="45" t="s">
        <v>312</v>
      </c>
      <c r="C146" s="46" t="s">
        <v>1870</v>
      </c>
      <c r="D146" s="45"/>
      <c r="E146" s="45" t="s">
        <v>88</v>
      </c>
      <c r="F146" s="45" t="s">
        <v>89</v>
      </c>
      <c r="G146" s="45" t="s">
        <v>749</v>
      </c>
      <c r="H146" s="45" t="s">
        <v>313</v>
      </c>
      <c r="I146" t="s">
        <v>1616</v>
      </c>
    </row>
    <row r="147" spans="1:9" ht="30" x14ac:dyDescent="0.25">
      <c r="A147" s="45" t="s">
        <v>49</v>
      </c>
      <c r="B147" s="45" t="s">
        <v>314</v>
      </c>
      <c r="C147" s="46" t="s">
        <v>1870</v>
      </c>
      <c r="D147" s="45"/>
      <c r="E147" s="45" t="s">
        <v>88</v>
      </c>
      <c r="F147" s="45" t="s">
        <v>89</v>
      </c>
      <c r="G147" s="45" t="s">
        <v>749</v>
      </c>
      <c r="H147" s="45" t="s">
        <v>313</v>
      </c>
      <c r="I147" t="s">
        <v>1617</v>
      </c>
    </row>
    <row r="148" spans="1:9" ht="30" x14ac:dyDescent="0.25">
      <c r="A148" s="45" t="s">
        <v>48</v>
      </c>
      <c r="B148" s="45" t="s">
        <v>315</v>
      </c>
      <c r="C148" s="46" t="s">
        <v>1870</v>
      </c>
      <c r="D148" s="45"/>
      <c r="E148" s="45" t="s">
        <v>88</v>
      </c>
      <c r="F148" s="45" t="s">
        <v>89</v>
      </c>
      <c r="G148" s="45" t="s">
        <v>749</v>
      </c>
      <c r="H148" s="45" t="s">
        <v>313</v>
      </c>
      <c r="I148" t="s">
        <v>1618</v>
      </c>
    </row>
    <row r="149" spans="1:9" ht="30" x14ac:dyDescent="0.25">
      <c r="A149" s="45" t="s">
        <v>51</v>
      </c>
      <c r="B149" s="45" t="s">
        <v>316</v>
      </c>
      <c r="C149" s="46" t="s">
        <v>1870</v>
      </c>
      <c r="D149" s="45"/>
      <c r="E149" s="45" t="s">
        <v>88</v>
      </c>
      <c r="F149" s="45" t="s">
        <v>89</v>
      </c>
      <c r="G149" s="45" t="s">
        <v>749</v>
      </c>
      <c r="H149" s="45" t="s">
        <v>313</v>
      </c>
      <c r="I149" t="s">
        <v>1619</v>
      </c>
    </row>
    <row r="150" spans="1:9" ht="30" x14ac:dyDescent="0.25">
      <c r="A150" s="45" t="s">
        <v>53</v>
      </c>
      <c r="B150" s="45" t="s">
        <v>317</v>
      </c>
      <c r="C150" s="46" t="s">
        <v>1870</v>
      </c>
      <c r="D150" s="45"/>
      <c r="E150" s="45" t="s">
        <v>88</v>
      </c>
      <c r="F150" s="45" t="s">
        <v>89</v>
      </c>
      <c r="G150" s="45" t="s">
        <v>749</v>
      </c>
      <c r="H150" s="45" t="s">
        <v>313</v>
      </c>
      <c r="I150" t="s">
        <v>1620</v>
      </c>
    </row>
    <row r="151" spans="1:9" ht="30" x14ac:dyDescent="0.25">
      <c r="A151" s="45" t="s">
        <v>52</v>
      </c>
      <c r="B151" s="45" t="s">
        <v>318</v>
      </c>
      <c r="C151" s="46" t="s">
        <v>1870</v>
      </c>
      <c r="D151" s="45"/>
      <c r="E151" s="45" t="s">
        <v>88</v>
      </c>
      <c r="F151" s="45" t="s">
        <v>89</v>
      </c>
      <c r="G151" s="45" t="s">
        <v>749</v>
      </c>
      <c r="H151" s="45" t="s">
        <v>313</v>
      </c>
      <c r="I151" t="s">
        <v>1621</v>
      </c>
    </row>
    <row r="152" spans="1:9" ht="45" x14ac:dyDescent="0.25">
      <c r="A152" s="45" t="s">
        <v>85</v>
      </c>
      <c r="B152" s="45" t="s">
        <v>598</v>
      </c>
      <c r="C152" s="46" t="s">
        <v>1881</v>
      </c>
      <c r="D152" s="45"/>
      <c r="E152" s="45" t="s">
        <v>88</v>
      </c>
      <c r="F152" s="45"/>
      <c r="G152" s="45" t="s">
        <v>753</v>
      </c>
      <c r="H152" s="45"/>
      <c r="I152" t="s">
        <v>1622</v>
      </c>
    </row>
    <row r="153" spans="1:9" x14ac:dyDescent="0.25">
      <c r="A153" s="45" t="s">
        <v>319</v>
      </c>
      <c r="B153" s="45" t="s">
        <v>320</v>
      </c>
      <c r="C153" s="45" t="s">
        <v>346</v>
      </c>
      <c r="D153" s="45" t="s">
        <v>152</v>
      </c>
      <c r="E153" s="45" t="s">
        <v>720</v>
      </c>
      <c r="F153" s="45" t="s">
        <v>98</v>
      </c>
      <c r="G153" s="45" t="s">
        <v>748</v>
      </c>
      <c r="H153" s="45"/>
      <c r="I153" t="s">
        <v>320</v>
      </c>
    </row>
    <row r="154" spans="1:9" ht="30" x14ac:dyDescent="0.25">
      <c r="A154" s="45" t="s">
        <v>36</v>
      </c>
      <c r="B154" s="45" t="s">
        <v>1277</v>
      </c>
      <c r="C154" s="46" t="s">
        <v>1876</v>
      </c>
      <c r="D154" s="45"/>
      <c r="E154" s="45" t="s">
        <v>590</v>
      </c>
      <c r="F154" s="45"/>
      <c r="G154" s="45" t="s">
        <v>748</v>
      </c>
      <c r="H154" s="45" t="s">
        <v>583</v>
      </c>
      <c r="I154" t="s">
        <v>1623</v>
      </c>
    </row>
    <row r="155" spans="1:9" x14ac:dyDescent="0.25">
      <c r="A155" s="45" t="s">
        <v>321</v>
      </c>
      <c r="B155" s="45"/>
      <c r="C155" s="45"/>
      <c r="D155" s="45" t="s">
        <v>152</v>
      </c>
      <c r="E155" s="45" t="s">
        <v>156</v>
      </c>
      <c r="F155" s="45"/>
      <c r="G155" s="45" t="s">
        <v>748</v>
      </c>
      <c r="H155" s="45"/>
    </row>
    <row r="156" spans="1:9" ht="30" x14ac:dyDescent="0.25">
      <c r="A156" s="45" t="s">
        <v>54</v>
      </c>
      <c r="B156" s="45" t="s">
        <v>599</v>
      </c>
      <c r="C156" s="46" t="s">
        <v>1870</v>
      </c>
      <c r="D156" s="45" t="s">
        <v>152</v>
      </c>
      <c r="E156" s="46" t="s">
        <v>1896</v>
      </c>
      <c r="F156" s="45" t="s">
        <v>98</v>
      </c>
      <c r="G156" s="45" t="s">
        <v>748</v>
      </c>
      <c r="H156" s="45" t="s">
        <v>583</v>
      </c>
      <c r="I156" t="s">
        <v>1763</v>
      </c>
    </row>
    <row r="157" spans="1:9" ht="30" x14ac:dyDescent="0.25">
      <c r="A157" s="45" t="s">
        <v>38</v>
      </c>
      <c r="B157" s="45" t="s">
        <v>613</v>
      </c>
      <c r="C157" s="46" t="s">
        <v>1876</v>
      </c>
      <c r="D157" s="45"/>
      <c r="E157" s="45" t="s">
        <v>590</v>
      </c>
      <c r="F157" s="45"/>
      <c r="G157" s="45" t="s">
        <v>748</v>
      </c>
      <c r="H157" s="45" t="s">
        <v>583</v>
      </c>
      <c r="I157" t="s">
        <v>1625</v>
      </c>
    </row>
    <row r="158" spans="1:9" ht="30" x14ac:dyDescent="0.25">
      <c r="A158" s="45" t="s">
        <v>37</v>
      </c>
      <c r="B158" s="45" t="s">
        <v>600</v>
      </c>
      <c r="C158" s="46" t="s">
        <v>1876</v>
      </c>
      <c r="D158" s="45"/>
      <c r="E158" s="45" t="s">
        <v>590</v>
      </c>
      <c r="F158" s="45"/>
      <c r="G158" s="45" t="s">
        <v>748</v>
      </c>
      <c r="H158" s="45" t="s">
        <v>583</v>
      </c>
      <c r="I158" t="s">
        <v>1626</v>
      </c>
    </row>
    <row r="159" spans="1:9" x14ac:dyDescent="0.25">
      <c r="A159" s="45" t="s">
        <v>322</v>
      </c>
      <c r="B159" s="45" t="s">
        <v>323</v>
      </c>
      <c r="C159" s="45"/>
      <c r="D159" s="45" t="s">
        <v>152</v>
      </c>
      <c r="E159" s="45" t="s">
        <v>197</v>
      </c>
      <c r="F159" s="45"/>
      <c r="G159" s="45" t="s">
        <v>757</v>
      </c>
      <c r="H159" s="45"/>
      <c r="I159" t="s">
        <v>1764</v>
      </c>
    </row>
    <row r="160" spans="1:9" ht="90" x14ac:dyDescent="0.25">
      <c r="A160" s="45" t="s">
        <v>324</v>
      </c>
      <c r="B160" s="45" t="s">
        <v>792</v>
      </c>
      <c r="C160" s="46" t="s">
        <v>1897</v>
      </c>
      <c r="D160" s="45"/>
      <c r="E160" s="45" t="s">
        <v>88</v>
      </c>
      <c r="F160" s="45"/>
      <c r="G160" s="45" t="s">
        <v>757</v>
      </c>
      <c r="H160" s="45"/>
      <c r="I160" t="s">
        <v>1627</v>
      </c>
    </row>
    <row r="161" spans="1:9" ht="30" x14ac:dyDescent="0.25">
      <c r="A161" s="45" t="s">
        <v>86</v>
      </c>
      <c r="B161" s="45" t="s">
        <v>601</v>
      </c>
      <c r="C161" s="46" t="s">
        <v>1894</v>
      </c>
      <c r="D161" s="45"/>
      <c r="E161" s="45" t="s">
        <v>93</v>
      </c>
      <c r="F161" s="45"/>
      <c r="G161" s="45" t="s">
        <v>753</v>
      </c>
      <c r="H161" s="45"/>
      <c r="I161" t="s">
        <v>601</v>
      </c>
    </row>
    <row r="162" spans="1:9" x14ac:dyDescent="0.25">
      <c r="A162" s="45" t="s">
        <v>1211</v>
      </c>
      <c r="B162" s="45" t="s">
        <v>1278</v>
      </c>
      <c r="C162" s="45" t="s">
        <v>346</v>
      </c>
      <c r="D162" s="45"/>
      <c r="E162" s="45" t="s">
        <v>1226</v>
      </c>
      <c r="F162" s="45"/>
      <c r="G162" s="45" t="s">
        <v>753</v>
      </c>
      <c r="H162" s="45" t="s">
        <v>584</v>
      </c>
      <c r="I162" t="s">
        <v>1734</v>
      </c>
    </row>
    <row r="163" spans="1:9" x14ac:dyDescent="0.25">
      <c r="A163" s="45" t="s">
        <v>325</v>
      </c>
      <c r="B163" s="45" t="s">
        <v>1243</v>
      </c>
      <c r="C163" s="45" t="s">
        <v>326</v>
      </c>
      <c r="D163" s="45"/>
      <c r="E163" s="45" t="s">
        <v>93</v>
      </c>
      <c r="F163" s="45"/>
      <c r="G163" s="45" t="s">
        <v>753</v>
      </c>
      <c r="H163" s="45"/>
      <c r="I163" t="s">
        <v>1628</v>
      </c>
    </row>
    <row r="164" spans="1:9" x14ac:dyDescent="0.25">
      <c r="A164" s="45" t="s">
        <v>327</v>
      </c>
      <c r="B164" s="45" t="s">
        <v>328</v>
      </c>
      <c r="C164" s="45"/>
      <c r="D164" s="45" t="s">
        <v>152</v>
      </c>
      <c r="E164" s="45" t="s">
        <v>197</v>
      </c>
      <c r="F164" s="45"/>
      <c r="G164" s="45" t="s">
        <v>753</v>
      </c>
      <c r="H164" s="45"/>
      <c r="I164" t="s">
        <v>1765</v>
      </c>
    </row>
    <row r="165" spans="1:9" ht="45" x14ac:dyDescent="0.25">
      <c r="A165" s="45" t="s">
        <v>20</v>
      </c>
      <c r="B165" s="45" t="s">
        <v>602</v>
      </c>
      <c r="C165" s="46" t="s">
        <v>1898</v>
      </c>
      <c r="D165" s="45"/>
      <c r="E165" s="45" t="s">
        <v>329</v>
      </c>
      <c r="F165" s="45"/>
      <c r="G165" s="45" t="s">
        <v>753</v>
      </c>
      <c r="H165" s="45"/>
      <c r="I165" t="s">
        <v>1202</v>
      </c>
    </row>
    <row r="166" spans="1:9" ht="30" x14ac:dyDescent="0.25">
      <c r="A166" s="45" t="s">
        <v>5</v>
      </c>
      <c r="B166" s="45" t="s">
        <v>1244</v>
      </c>
      <c r="C166" s="46" t="s">
        <v>1899</v>
      </c>
      <c r="D166" s="45"/>
      <c r="E166" s="45" t="s">
        <v>93</v>
      </c>
      <c r="F166" s="45"/>
      <c r="G166" s="45" t="s">
        <v>757</v>
      </c>
      <c r="H166" s="45"/>
      <c r="I166" t="s">
        <v>363</v>
      </c>
    </row>
    <row r="167" spans="1:9" ht="30" x14ac:dyDescent="0.25">
      <c r="A167" s="45" t="s">
        <v>330</v>
      </c>
      <c r="B167" s="45" t="s">
        <v>331</v>
      </c>
      <c r="C167" s="46" t="s">
        <v>1870</v>
      </c>
      <c r="D167" s="45" t="s">
        <v>152</v>
      </c>
      <c r="E167" s="45" t="s">
        <v>1246</v>
      </c>
      <c r="F167" s="45"/>
      <c r="G167" s="45" t="s">
        <v>753</v>
      </c>
      <c r="H167" s="45" t="s">
        <v>163</v>
      </c>
      <c r="I167" t="s">
        <v>331</v>
      </c>
    </row>
    <row r="168" spans="1:9" ht="30" x14ac:dyDescent="0.25">
      <c r="A168" s="45" t="s">
        <v>332</v>
      </c>
      <c r="B168" s="45" t="s">
        <v>603</v>
      </c>
      <c r="C168" s="46" t="s">
        <v>1894</v>
      </c>
      <c r="D168" s="45"/>
      <c r="E168" s="45" t="s">
        <v>266</v>
      </c>
      <c r="F168" s="45"/>
      <c r="G168" s="45" t="s">
        <v>753</v>
      </c>
      <c r="H168" s="45"/>
      <c r="I168" t="s">
        <v>1629</v>
      </c>
    </row>
    <row r="169" spans="1:9" ht="135" x14ac:dyDescent="0.25">
      <c r="A169" s="45" t="s">
        <v>333</v>
      </c>
      <c r="B169" s="45" t="s">
        <v>334</v>
      </c>
      <c r="C169" s="46" t="s">
        <v>1900</v>
      </c>
      <c r="D169" s="45"/>
      <c r="E169" s="45" t="s">
        <v>266</v>
      </c>
      <c r="F169" s="45"/>
      <c r="G169" s="45" t="s">
        <v>753</v>
      </c>
      <c r="H169" s="45"/>
      <c r="I169" t="s">
        <v>334</v>
      </c>
    </row>
    <row r="170" spans="1:9" ht="30" x14ac:dyDescent="0.25">
      <c r="A170" s="45" t="s">
        <v>335</v>
      </c>
      <c r="B170" s="45" t="s">
        <v>336</v>
      </c>
      <c r="C170" s="46" t="s">
        <v>1870</v>
      </c>
      <c r="D170" s="45"/>
      <c r="E170" s="45" t="s">
        <v>266</v>
      </c>
      <c r="F170" s="45"/>
      <c r="G170" s="45" t="s">
        <v>753</v>
      </c>
      <c r="H170" s="45" t="s">
        <v>573</v>
      </c>
      <c r="I170" t="s">
        <v>336</v>
      </c>
    </row>
    <row r="171" spans="1:9" x14ac:dyDescent="0.25">
      <c r="A171" s="45" t="s">
        <v>767</v>
      </c>
      <c r="B171" s="45" t="s">
        <v>768</v>
      </c>
      <c r="C171" s="45" t="s">
        <v>769</v>
      </c>
      <c r="D171" s="45" t="s">
        <v>152</v>
      </c>
      <c r="E171" s="45" t="s">
        <v>776</v>
      </c>
      <c r="F171" s="45"/>
      <c r="G171" s="45" t="s">
        <v>748</v>
      </c>
      <c r="H171" s="45" t="s">
        <v>99</v>
      </c>
      <c r="I171" t="s">
        <v>1766</v>
      </c>
    </row>
    <row r="172" spans="1:9" ht="30" x14ac:dyDescent="0.25">
      <c r="A172" s="45" t="s">
        <v>337</v>
      </c>
      <c r="B172" s="45" t="s">
        <v>338</v>
      </c>
      <c r="C172" s="46" t="s">
        <v>1870</v>
      </c>
      <c r="D172" s="45" t="s">
        <v>152</v>
      </c>
      <c r="E172" s="45" t="s">
        <v>233</v>
      </c>
      <c r="F172" s="45" t="s">
        <v>234</v>
      </c>
      <c r="G172" s="45" t="s">
        <v>748</v>
      </c>
      <c r="H172" s="45"/>
      <c r="I172" t="s">
        <v>338</v>
      </c>
    </row>
    <row r="173" spans="1:9" ht="30" x14ac:dyDescent="0.25">
      <c r="A173" s="45" t="s">
        <v>57</v>
      </c>
      <c r="B173" s="45" t="s">
        <v>339</v>
      </c>
      <c r="C173" s="46" t="s">
        <v>1870</v>
      </c>
      <c r="D173" s="45"/>
      <c r="E173" s="45" t="s">
        <v>88</v>
      </c>
      <c r="F173" s="45" t="s">
        <v>89</v>
      </c>
      <c r="G173" s="45" t="s">
        <v>749</v>
      </c>
      <c r="H173" s="45" t="s">
        <v>90</v>
      </c>
      <c r="I173" t="s">
        <v>1630</v>
      </c>
    </row>
    <row r="174" spans="1:9" ht="30" x14ac:dyDescent="0.25">
      <c r="A174" s="45" t="s">
        <v>58</v>
      </c>
      <c r="B174" s="45" t="s">
        <v>340</v>
      </c>
      <c r="C174" s="46" t="s">
        <v>1870</v>
      </c>
      <c r="D174" s="45"/>
      <c r="E174" s="45" t="s">
        <v>88</v>
      </c>
      <c r="F174" s="45" t="s">
        <v>89</v>
      </c>
      <c r="G174" s="45" t="s">
        <v>749</v>
      </c>
      <c r="H174" s="45" t="s">
        <v>90</v>
      </c>
      <c r="I174" t="s">
        <v>1631</v>
      </c>
    </row>
    <row r="175" spans="1:9" ht="30" x14ac:dyDescent="0.25">
      <c r="A175" s="45" t="s">
        <v>59</v>
      </c>
      <c r="B175" s="45" t="s">
        <v>341</v>
      </c>
      <c r="C175" s="46" t="s">
        <v>1870</v>
      </c>
      <c r="D175" s="45"/>
      <c r="E175" s="45" t="s">
        <v>88</v>
      </c>
      <c r="F175" s="45" t="s">
        <v>89</v>
      </c>
      <c r="G175" s="45" t="s">
        <v>749</v>
      </c>
      <c r="H175" s="45" t="s">
        <v>239</v>
      </c>
      <c r="I175" t="s">
        <v>1632</v>
      </c>
    </row>
    <row r="176" spans="1:9" x14ac:dyDescent="0.25">
      <c r="A176" s="45" t="s">
        <v>342</v>
      </c>
      <c r="B176" s="45"/>
      <c r="C176" s="46"/>
      <c r="D176" s="45" t="s">
        <v>152</v>
      </c>
      <c r="E176" s="45" t="s">
        <v>559</v>
      </c>
      <c r="F176" s="45" t="s">
        <v>89</v>
      </c>
      <c r="G176" s="45" t="s">
        <v>748</v>
      </c>
      <c r="H176" s="45"/>
    </row>
    <row r="177" spans="1:9" ht="30" x14ac:dyDescent="0.25">
      <c r="A177" s="45" t="s">
        <v>770</v>
      </c>
      <c r="B177" s="45" t="s">
        <v>771</v>
      </c>
      <c r="C177" s="46" t="s">
        <v>1870</v>
      </c>
      <c r="D177" s="45" t="s">
        <v>152</v>
      </c>
      <c r="E177" s="45"/>
      <c r="F177" s="45"/>
      <c r="G177" s="45" t="s">
        <v>754</v>
      </c>
      <c r="H177" s="45"/>
      <c r="I177" t="s">
        <v>1767</v>
      </c>
    </row>
    <row r="178" spans="1:9" ht="30" x14ac:dyDescent="0.25">
      <c r="A178" s="45" t="s">
        <v>75</v>
      </c>
      <c r="B178" s="45" t="s">
        <v>1245</v>
      </c>
      <c r="C178" s="46" t="s">
        <v>1870</v>
      </c>
      <c r="D178" s="45"/>
      <c r="E178" s="45" t="s">
        <v>158</v>
      </c>
      <c r="F178" s="45" t="s">
        <v>98</v>
      </c>
      <c r="G178" s="45" t="s">
        <v>753</v>
      </c>
      <c r="H178" s="45" t="s">
        <v>163</v>
      </c>
      <c r="I178" t="s">
        <v>1633</v>
      </c>
    </row>
    <row r="179" spans="1:9" ht="120" x14ac:dyDescent="0.25">
      <c r="A179" s="45" t="s">
        <v>12</v>
      </c>
      <c r="B179" s="45" t="s">
        <v>1104</v>
      </c>
      <c r="C179" s="46" t="s">
        <v>1901</v>
      </c>
      <c r="D179" s="45"/>
      <c r="E179" s="45" t="s">
        <v>93</v>
      </c>
      <c r="F179" s="45"/>
      <c r="G179" s="45" t="s">
        <v>757</v>
      </c>
      <c r="H179" s="45"/>
      <c r="I179" t="s">
        <v>343</v>
      </c>
    </row>
    <row r="180" spans="1:9" x14ac:dyDescent="0.25">
      <c r="A180" s="45" t="s">
        <v>344</v>
      </c>
      <c r="B180" s="45" t="s">
        <v>345</v>
      </c>
      <c r="C180" s="45" t="s">
        <v>346</v>
      </c>
      <c r="D180" s="45" t="s">
        <v>152</v>
      </c>
      <c r="E180" s="45" t="s">
        <v>604</v>
      </c>
      <c r="F180" s="45" t="s">
        <v>98</v>
      </c>
      <c r="G180" s="45" t="s">
        <v>748</v>
      </c>
      <c r="H180" s="45" t="s">
        <v>583</v>
      </c>
      <c r="I180" t="s">
        <v>345</v>
      </c>
    </row>
    <row r="181" spans="1:9" ht="30" x14ac:dyDescent="0.25">
      <c r="A181" s="45" t="s">
        <v>347</v>
      </c>
      <c r="B181" s="45" t="s">
        <v>605</v>
      </c>
      <c r="C181" s="46" t="s">
        <v>1894</v>
      </c>
      <c r="D181" s="45" t="s">
        <v>152</v>
      </c>
      <c r="E181" s="45" t="s">
        <v>604</v>
      </c>
      <c r="F181" s="45" t="s">
        <v>98</v>
      </c>
      <c r="G181" s="45" t="s">
        <v>748</v>
      </c>
      <c r="H181" s="45"/>
      <c r="I181" t="s">
        <v>1866</v>
      </c>
    </row>
    <row r="182" spans="1:9" x14ac:dyDescent="0.25">
      <c r="A182" s="45" t="s">
        <v>23</v>
      </c>
      <c r="B182" s="45" t="s">
        <v>1279</v>
      </c>
      <c r="C182" s="45" t="s">
        <v>346</v>
      </c>
      <c r="D182" s="45"/>
      <c r="E182" s="45" t="s">
        <v>590</v>
      </c>
      <c r="F182" s="45" t="s">
        <v>98</v>
      </c>
      <c r="G182" s="45" t="s">
        <v>748</v>
      </c>
      <c r="H182" s="45" t="s">
        <v>583</v>
      </c>
      <c r="I182" t="s">
        <v>1790</v>
      </c>
    </row>
    <row r="183" spans="1:9" ht="75" x14ac:dyDescent="0.25">
      <c r="A183" s="45" t="s">
        <v>721</v>
      </c>
      <c r="B183" s="45" t="s">
        <v>722</v>
      </c>
      <c r="C183" s="46" t="s">
        <v>1902</v>
      </c>
      <c r="D183" s="45"/>
      <c r="E183" s="45" t="s">
        <v>590</v>
      </c>
      <c r="F183" s="45"/>
      <c r="G183" s="45" t="s">
        <v>748</v>
      </c>
      <c r="H183" s="45"/>
      <c r="I183" t="s">
        <v>1789</v>
      </c>
    </row>
    <row r="184" spans="1:9" ht="45" x14ac:dyDescent="0.25">
      <c r="A184" s="45" t="s">
        <v>785</v>
      </c>
      <c r="B184" s="45" t="s">
        <v>786</v>
      </c>
      <c r="C184" s="46" t="s">
        <v>1888</v>
      </c>
      <c r="D184" s="45" t="s">
        <v>152</v>
      </c>
      <c r="E184" s="45" t="s">
        <v>1262</v>
      </c>
      <c r="F184" s="45"/>
      <c r="G184" s="45"/>
      <c r="H184" s="45"/>
      <c r="I184" t="s">
        <v>1782</v>
      </c>
    </row>
    <row r="185" spans="1:9" x14ac:dyDescent="0.25">
      <c r="A185" s="45" t="s">
        <v>15</v>
      </c>
      <c r="B185" s="45" t="s">
        <v>348</v>
      </c>
      <c r="C185" s="45" t="s">
        <v>349</v>
      </c>
      <c r="D185" s="45"/>
      <c r="E185" s="45" t="s">
        <v>93</v>
      </c>
      <c r="F185" s="45"/>
      <c r="G185" s="45" t="s">
        <v>753</v>
      </c>
      <c r="H185" s="45"/>
      <c r="I185" t="s">
        <v>348</v>
      </c>
    </row>
    <row r="186" spans="1:9" x14ac:dyDescent="0.25">
      <c r="A186" s="45" t="s">
        <v>350</v>
      </c>
      <c r="B186" s="45" t="s">
        <v>351</v>
      </c>
      <c r="C186" s="45"/>
      <c r="D186" s="45" t="s">
        <v>152</v>
      </c>
      <c r="E186" s="45" t="s">
        <v>352</v>
      </c>
      <c r="F186" s="45"/>
      <c r="G186" s="45" t="s">
        <v>748</v>
      </c>
      <c r="H186" s="45"/>
      <c r="I186" t="s">
        <v>351</v>
      </c>
    </row>
    <row r="187" spans="1:9" x14ac:dyDescent="0.25">
      <c r="A187" s="45" t="s">
        <v>353</v>
      </c>
      <c r="B187" s="45" t="s">
        <v>606</v>
      </c>
      <c r="C187" s="45" t="s">
        <v>354</v>
      </c>
      <c r="D187" s="45" t="s">
        <v>152</v>
      </c>
      <c r="E187" s="45" t="s">
        <v>355</v>
      </c>
      <c r="F187" s="45"/>
      <c r="G187" s="45" t="s">
        <v>748</v>
      </c>
      <c r="H187" s="45"/>
      <c r="I187" t="s">
        <v>1768</v>
      </c>
    </row>
    <row r="188" spans="1:9" ht="30" x14ac:dyDescent="0.25">
      <c r="A188" s="45" t="s">
        <v>356</v>
      </c>
      <c r="B188" s="45" t="s">
        <v>357</v>
      </c>
      <c r="C188" s="46" t="s">
        <v>1903</v>
      </c>
      <c r="D188" s="45" t="s">
        <v>152</v>
      </c>
      <c r="E188" s="45" t="s">
        <v>1246</v>
      </c>
      <c r="F188" s="45"/>
      <c r="G188" s="45" t="s">
        <v>761</v>
      </c>
      <c r="H188" s="45"/>
      <c r="I188" t="s">
        <v>357</v>
      </c>
    </row>
    <row r="189" spans="1:9" x14ac:dyDescent="0.25">
      <c r="A189" s="45" t="s">
        <v>358</v>
      </c>
      <c r="B189" s="45" t="s">
        <v>359</v>
      </c>
      <c r="C189" s="45" t="s">
        <v>326</v>
      </c>
      <c r="D189" s="45" t="s">
        <v>152</v>
      </c>
      <c r="E189" s="45" t="s">
        <v>233</v>
      </c>
      <c r="F189" s="45"/>
      <c r="G189" s="45" t="s">
        <v>757</v>
      </c>
      <c r="H189" s="45"/>
      <c r="I189" t="s">
        <v>1769</v>
      </c>
    </row>
    <row r="190" spans="1:9" x14ac:dyDescent="0.25">
      <c r="A190" t="s">
        <v>6</v>
      </c>
      <c r="B190" t="s">
        <v>1247</v>
      </c>
      <c r="C190" t="s">
        <v>360</v>
      </c>
      <c r="E190" t="s">
        <v>361</v>
      </c>
      <c r="F190" t="s">
        <v>98</v>
      </c>
      <c r="G190" t="s">
        <v>757</v>
      </c>
      <c r="H190" t="s">
        <v>223</v>
      </c>
      <c r="I190" t="s">
        <v>1634</v>
      </c>
    </row>
    <row r="191" spans="1:9" x14ac:dyDescent="0.25">
      <c r="A191" s="45" t="s">
        <v>362</v>
      </c>
      <c r="B191" s="45" t="s">
        <v>363</v>
      </c>
      <c r="C191" s="45" t="s">
        <v>747</v>
      </c>
      <c r="D191" s="45" t="s">
        <v>152</v>
      </c>
      <c r="E191" s="45" t="s">
        <v>361</v>
      </c>
      <c r="F191" s="45"/>
      <c r="G191" s="45" t="s">
        <v>757</v>
      </c>
      <c r="H191" s="45"/>
      <c r="I191" t="s">
        <v>363</v>
      </c>
    </row>
    <row r="192" spans="1:9" ht="30" x14ac:dyDescent="0.25">
      <c r="A192" s="45" t="s">
        <v>1207</v>
      </c>
      <c r="B192" s="45" t="s">
        <v>587</v>
      </c>
      <c r="C192" s="46" t="s">
        <v>1870</v>
      </c>
      <c r="D192" s="45"/>
      <c r="E192" s="45" t="s">
        <v>590</v>
      </c>
      <c r="F192" s="45"/>
      <c r="G192" s="45" t="s">
        <v>757</v>
      </c>
      <c r="H192" s="45" t="s">
        <v>588</v>
      </c>
      <c r="I192" t="s">
        <v>1624</v>
      </c>
    </row>
    <row r="193" spans="1:9" x14ac:dyDescent="0.25">
      <c r="A193" s="45" t="s">
        <v>364</v>
      </c>
      <c r="B193" s="45" t="s">
        <v>365</v>
      </c>
      <c r="C193" s="45"/>
      <c r="D193" s="45" t="s">
        <v>152</v>
      </c>
      <c r="E193" s="45" t="s">
        <v>720</v>
      </c>
      <c r="F193" s="45"/>
      <c r="G193" s="45" t="s">
        <v>750</v>
      </c>
      <c r="H193" s="45"/>
      <c r="I193" t="s">
        <v>365</v>
      </c>
    </row>
    <row r="194" spans="1:9" ht="30" x14ac:dyDescent="0.25">
      <c r="A194" s="45" t="s">
        <v>366</v>
      </c>
      <c r="B194" s="45" t="s">
        <v>367</v>
      </c>
      <c r="C194" s="46" t="s">
        <v>1874</v>
      </c>
      <c r="D194" s="45" t="s">
        <v>152</v>
      </c>
      <c r="E194" s="45" t="s">
        <v>1248</v>
      </c>
      <c r="F194" s="45"/>
      <c r="G194" s="45" t="s">
        <v>761</v>
      </c>
      <c r="H194" s="45"/>
      <c r="I194" t="s">
        <v>367</v>
      </c>
    </row>
    <row r="195" spans="1:9" ht="30" x14ac:dyDescent="0.25">
      <c r="A195" s="45" t="s">
        <v>368</v>
      </c>
      <c r="B195" s="45" t="s">
        <v>369</v>
      </c>
      <c r="C195" s="46" t="s">
        <v>1904</v>
      </c>
      <c r="D195" s="45" t="s">
        <v>152</v>
      </c>
      <c r="E195" s="45" t="s">
        <v>1248</v>
      </c>
      <c r="F195" s="45"/>
      <c r="G195" s="45" t="s">
        <v>761</v>
      </c>
      <c r="H195" s="45" t="s">
        <v>223</v>
      </c>
      <c r="I195" t="s">
        <v>369</v>
      </c>
    </row>
    <row r="196" spans="1:9" ht="30" x14ac:dyDescent="0.25">
      <c r="A196" s="45" t="s">
        <v>370</v>
      </c>
      <c r="B196" s="45" t="s">
        <v>371</v>
      </c>
      <c r="C196" s="46" t="s">
        <v>1874</v>
      </c>
      <c r="D196" s="45"/>
      <c r="E196" s="45" t="s">
        <v>97</v>
      </c>
      <c r="F196" s="45"/>
      <c r="G196" s="45" t="s">
        <v>751</v>
      </c>
      <c r="H196" s="45"/>
      <c r="I196" t="s">
        <v>1635</v>
      </c>
    </row>
    <row r="197" spans="1:9" ht="30" x14ac:dyDescent="0.25">
      <c r="A197" s="45" t="s">
        <v>372</v>
      </c>
      <c r="B197" s="45" t="s">
        <v>373</v>
      </c>
      <c r="C197" s="46" t="s">
        <v>1874</v>
      </c>
      <c r="D197" s="45"/>
      <c r="E197" s="45" t="s">
        <v>97</v>
      </c>
      <c r="F197" s="45"/>
      <c r="G197" s="45" t="s">
        <v>751</v>
      </c>
      <c r="H197" s="45"/>
      <c r="I197" t="s">
        <v>1636</v>
      </c>
    </row>
    <row r="198" spans="1:9" ht="30" x14ac:dyDescent="0.25">
      <c r="A198" s="45" t="s">
        <v>374</v>
      </c>
      <c r="B198" s="45" t="s">
        <v>375</v>
      </c>
      <c r="C198" s="46" t="s">
        <v>1874</v>
      </c>
      <c r="D198" s="45"/>
      <c r="E198" s="45" t="s">
        <v>97</v>
      </c>
      <c r="F198" s="45"/>
      <c r="G198" s="45" t="s">
        <v>751</v>
      </c>
      <c r="H198" s="45"/>
      <c r="I198" t="s">
        <v>1637</v>
      </c>
    </row>
    <row r="199" spans="1:9" ht="30" x14ac:dyDescent="0.25">
      <c r="A199" s="45" t="s">
        <v>376</v>
      </c>
      <c r="B199" s="45" t="s">
        <v>377</v>
      </c>
      <c r="C199" s="46" t="s">
        <v>1874</v>
      </c>
      <c r="D199" s="45"/>
      <c r="E199" s="45" t="s">
        <v>97</v>
      </c>
      <c r="F199" s="45"/>
      <c r="G199" s="45" t="s">
        <v>751</v>
      </c>
      <c r="H199" s="45"/>
      <c r="I199" t="s">
        <v>1638</v>
      </c>
    </row>
    <row r="200" spans="1:9" ht="30" x14ac:dyDescent="0.25">
      <c r="A200" s="45" t="s">
        <v>378</v>
      </c>
      <c r="B200" s="45" t="s">
        <v>379</v>
      </c>
      <c r="C200" s="46" t="s">
        <v>1874</v>
      </c>
      <c r="D200" s="45"/>
      <c r="E200" s="45" t="s">
        <v>97</v>
      </c>
      <c r="F200" s="45"/>
      <c r="G200" s="45" t="s">
        <v>751</v>
      </c>
      <c r="H200" s="45"/>
      <c r="I200" t="s">
        <v>1639</v>
      </c>
    </row>
    <row r="201" spans="1:9" ht="30" x14ac:dyDescent="0.25">
      <c r="A201" s="45" t="s">
        <v>380</v>
      </c>
      <c r="B201" s="45" t="s">
        <v>381</v>
      </c>
      <c r="C201" s="46" t="s">
        <v>1874</v>
      </c>
      <c r="D201" s="45"/>
      <c r="E201" s="45" t="s">
        <v>97</v>
      </c>
      <c r="F201" s="45"/>
      <c r="G201" s="45" t="s">
        <v>751</v>
      </c>
      <c r="H201" s="45"/>
      <c r="I201" t="s">
        <v>1640</v>
      </c>
    </row>
    <row r="202" spans="1:9" ht="30" x14ac:dyDescent="0.25">
      <c r="A202" s="45" t="s">
        <v>382</v>
      </c>
      <c r="B202" s="45" t="s">
        <v>383</v>
      </c>
      <c r="C202" s="46" t="s">
        <v>1874</v>
      </c>
      <c r="D202" s="45"/>
      <c r="E202" s="45" t="s">
        <v>97</v>
      </c>
      <c r="F202" s="45"/>
      <c r="G202" s="45" t="s">
        <v>751</v>
      </c>
      <c r="H202" s="45"/>
      <c r="I202" t="s">
        <v>1641</v>
      </c>
    </row>
    <row r="203" spans="1:9" ht="30" x14ac:dyDescent="0.25">
      <c r="A203" s="45" t="s">
        <v>384</v>
      </c>
      <c r="B203" s="45" t="s">
        <v>385</v>
      </c>
      <c r="C203" s="46" t="s">
        <v>1874</v>
      </c>
      <c r="D203" s="45"/>
      <c r="E203" s="45" t="s">
        <v>97</v>
      </c>
      <c r="F203" s="45"/>
      <c r="G203" s="45" t="s">
        <v>751</v>
      </c>
      <c r="H203" s="45"/>
      <c r="I203" t="s">
        <v>1642</v>
      </c>
    </row>
    <row r="204" spans="1:9" ht="75" x14ac:dyDescent="0.25">
      <c r="A204" s="45" t="s">
        <v>386</v>
      </c>
      <c r="B204" s="45" t="s">
        <v>387</v>
      </c>
      <c r="C204" s="46" t="s">
        <v>1905</v>
      </c>
      <c r="D204" s="45"/>
      <c r="E204" s="45" t="s">
        <v>158</v>
      </c>
      <c r="F204" s="45"/>
      <c r="G204" s="45" t="s">
        <v>751</v>
      </c>
      <c r="H204" s="45"/>
      <c r="I204" t="s">
        <v>1643</v>
      </c>
    </row>
    <row r="205" spans="1:9" ht="75" x14ac:dyDescent="0.25">
      <c r="A205" s="45" t="s">
        <v>388</v>
      </c>
      <c r="B205" s="45" t="s">
        <v>389</v>
      </c>
      <c r="C205" s="46" t="s">
        <v>1905</v>
      </c>
      <c r="D205" s="45"/>
      <c r="E205" s="45" t="s">
        <v>158</v>
      </c>
      <c r="F205" s="45"/>
      <c r="G205" s="45" t="s">
        <v>751</v>
      </c>
      <c r="H205" s="45"/>
      <c r="I205" t="s">
        <v>1644</v>
      </c>
    </row>
    <row r="206" spans="1:9" ht="75" x14ac:dyDescent="0.25">
      <c r="A206" s="45" t="s">
        <v>390</v>
      </c>
      <c r="B206" s="45" t="s">
        <v>391</v>
      </c>
      <c r="C206" s="46" t="s">
        <v>1905</v>
      </c>
      <c r="D206" s="45"/>
      <c r="E206" s="45" t="s">
        <v>158</v>
      </c>
      <c r="F206" s="45"/>
      <c r="G206" s="45" t="s">
        <v>751</v>
      </c>
      <c r="H206" s="45"/>
      <c r="I206" t="s">
        <v>1645</v>
      </c>
    </row>
    <row r="207" spans="1:9" ht="75" x14ac:dyDescent="0.25">
      <c r="A207" s="45" t="s">
        <v>392</v>
      </c>
      <c r="B207" s="45" t="s">
        <v>393</v>
      </c>
      <c r="C207" s="46" t="s">
        <v>1905</v>
      </c>
      <c r="D207" s="45"/>
      <c r="E207" s="45" t="s">
        <v>158</v>
      </c>
      <c r="F207" s="45"/>
      <c r="G207" s="45" t="s">
        <v>751</v>
      </c>
      <c r="H207" s="45"/>
      <c r="I207" t="s">
        <v>1646</v>
      </c>
    </row>
    <row r="208" spans="1:9" ht="75" x14ac:dyDescent="0.25">
      <c r="A208" s="45" t="s">
        <v>394</v>
      </c>
      <c r="B208" s="45" t="s">
        <v>395</v>
      </c>
      <c r="C208" s="46" t="s">
        <v>1905</v>
      </c>
      <c r="D208" s="45"/>
      <c r="E208" s="45" t="s">
        <v>158</v>
      </c>
      <c r="F208" s="45"/>
      <c r="G208" s="45" t="s">
        <v>751</v>
      </c>
      <c r="H208" s="45"/>
      <c r="I208" t="s">
        <v>1647</v>
      </c>
    </row>
    <row r="209" spans="1:9" ht="75" x14ac:dyDescent="0.25">
      <c r="A209" s="45" t="s">
        <v>396</v>
      </c>
      <c r="B209" s="45" t="s">
        <v>397</v>
      </c>
      <c r="C209" s="46" t="s">
        <v>1905</v>
      </c>
      <c r="D209" s="45"/>
      <c r="E209" s="45" t="s">
        <v>158</v>
      </c>
      <c r="F209" s="45"/>
      <c r="G209" s="45" t="s">
        <v>751</v>
      </c>
      <c r="H209" s="45"/>
      <c r="I209" t="s">
        <v>1648</v>
      </c>
    </row>
    <row r="210" spans="1:9" ht="75" x14ac:dyDescent="0.25">
      <c r="A210" s="45" t="s">
        <v>398</v>
      </c>
      <c r="B210" s="45" t="s">
        <v>399</v>
      </c>
      <c r="C210" s="46" t="s">
        <v>1905</v>
      </c>
      <c r="D210" s="45"/>
      <c r="E210" s="45" t="s">
        <v>158</v>
      </c>
      <c r="F210" s="45"/>
      <c r="G210" s="45" t="s">
        <v>751</v>
      </c>
      <c r="H210" s="45"/>
      <c r="I210" t="s">
        <v>1649</v>
      </c>
    </row>
    <row r="211" spans="1:9" ht="75" x14ac:dyDescent="0.25">
      <c r="A211" s="45" t="s">
        <v>400</v>
      </c>
      <c r="B211" s="45" t="s">
        <v>401</v>
      </c>
      <c r="C211" s="46" t="s">
        <v>1905</v>
      </c>
      <c r="D211" s="45"/>
      <c r="E211" s="45" t="s">
        <v>158</v>
      </c>
      <c r="F211" s="45"/>
      <c r="G211" s="45" t="s">
        <v>751</v>
      </c>
      <c r="H211" s="45"/>
      <c r="I211" t="s">
        <v>1650</v>
      </c>
    </row>
    <row r="212" spans="1:9" ht="75" x14ac:dyDescent="0.25">
      <c r="A212" s="45" t="s">
        <v>402</v>
      </c>
      <c r="B212" s="45" t="s">
        <v>403</v>
      </c>
      <c r="C212" s="46" t="s">
        <v>1906</v>
      </c>
      <c r="D212" s="45" t="s">
        <v>152</v>
      </c>
      <c r="E212" s="45" t="s">
        <v>1280</v>
      </c>
      <c r="F212" s="45"/>
      <c r="G212" s="45" t="s">
        <v>749</v>
      </c>
      <c r="H212" s="45"/>
      <c r="I212" t="s">
        <v>403</v>
      </c>
    </row>
    <row r="213" spans="1:9" x14ac:dyDescent="0.25">
      <c r="A213" s="45" t="s">
        <v>404</v>
      </c>
      <c r="B213" s="45" t="s">
        <v>405</v>
      </c>
      <c r="C213" s="45" t="s">
        <v>406</v>
      </c>
      <c r="D213" s="45" t="s">
        <v>152</v>
      </c>
      <c r="E213" s="45" t="s">
        <v>233</v>
      </c>
      <c r="F213" s="45" t="s">
        <v>98</v>
      </c>
      <c r="G213" s="45" t="s">
        <v>748</v>
      </c>
      <c r="H213" s="45"/>
      <c r="I213" t="s">
        <v>1770</v>
      </c>
    </row>
    <row r="214" spans="1:9" x14ac:dyDescent="0.25">
      <c r="A214" s="45" t="s">
        <v>407</v>
      </c>
      <c r="B214" s="45" t="s">
        <v>408</v>
      </c>
      <c r="C214" s="45" t="s">
        <v>346</v>
      </c>
      <c r="D214" s="45" t="s">
        <v>152</v>
      </c>
      <c r="E214" s="45" t="s">
        <v>607</v>
      </c>
      <c r="F214" s="45" t="s">
        <v>98</v>
      </c>
      <c r="G214" s="45" t="s">
        <v>748</v>
      </c>
      <c r="H214" s="45" t="s">
        <v>583</v>
      </c>
      <c r="I214" t="s">
        <v>408</v>
      </c>
    </row>
    <row r="215" spans="1:9" ht="45" x14ac:dyDescent="0.25">
      <c r="A215" s="45" t="s">
        <v>84</v>
      </c>
      <c r="B215" s="45" t="s">
        <v>608</v>
      </c>
      <c r="C215" s="46" t="s">
        <v>1881</v>
      </c>
      <c r="D215" s="45"/>
      <c r="E215" s="45" t="s">
        <v>88</v>
      </c>
      <c r="F215" s="45"/>
      <c r="G215" s="45" t="s">
        <v>753</v>
      </c>
      <c r="H215" s="45"/>
      <c r="I215" t="s">
        <v>1651</v>
      </c>
    </row>
    <row r="216" spans="1:9" ht="30" x14ac:dyDescent="0.25">
      <c r="A216" s="45" t="s">
        <v>409</v>
      </c>
      <c r="B216" s="45" t="s">
        <v>410</v>
      </c>
      <c r="C216" s="46" t="s">
        <v>1879</v>
      </c>
      <c r="D216" s="45" t="s">
        <v>152</v>
      </c>
      <c r="E216" s="45" t="s">
        <v>1248</v>
      </c>
      <c r="F216" s="45"/>
      <c r="G216" s="45" t="s">
        <v>749</v>
      </c>
      <c r="H216" s="45" t="s">
        <v>411</v>
      </c>
      <c r="I216" t="s">
        <v>410</v>
      </c>
    </row>
    <row r="217" spans="1:9" x14ac:dyDescent="0.25">
      <c r="A217" s="45" t="s">
        <v>412</v>
      </c>
      <c r="B217" s="45"/>
      <c r="C217" s="45"/>
      <c r="D217" s="45" t="s">
        <v>152</v>
      </c>
      <c r="E217" s="45" t="s">
        <v>413</v>
      </c>
      <c r="F217" s="45"/>
      <c r="G217" s="45" t="s">
        <v>753</v>
      </c>
      <c r="H217" s="45"/>
    </row>
    <row r="218" spans="1:9" ht="30" x14ac:dyDescent="0.25">
      <c r="A218" s="45" t="s">
        <v>414</v>
      </c>
      <c r="B218" s="45" t="s">
        <v>415</v>
      </c>
      <c r="C218" s="46" t="s">
        <v>1874</v>
      </c>
      <c r="D218" s="45"/>
      <c r="E218" s="45" t="s">
        <v>97</v>
      </c>
      <c r="F218" s="45"/>
      <c r="G218" s="45" t="s">
        <v>751</v>
      </c>
      <c r="H218" s="45"/>
      <c r="I218" t="s">
        <v>1652</v>
      </c>
    </row>
    <row r="219" spans="1:9" ht="30" x14ac:dyDescent="0.25">
      <c r="A219" s="45" t="s">
        <v>416</v>
      </c>
      <c r="B219" s="45" t="s">
        <v>417</v>
      </c>
      <c r="C219" s="46" t="s">
        <v>1874</v>
      </c>
      <c r="D219" s="45"/>
      <c r="E219" s="45" t="s">
        <v>97</v>
      </c>
      <c r="F219" s="45"/>
      <c r="G219" s="45" t="s">
        <v>751</v>
      </c>
      <c r="H219" s="45"/>
      <c r="I219" t="s">
        <v>1653</v>
      </c>
    </row>
    <row r="220" spans="1:9" ht="30" x14ac:dyDescent="0.25">
      <c r="A220" s="45" t="s">
        <v>418</v>
      </c>
      <c r="B220" s="45" t="s">
        <v>419</v>
      </c>
      <c r="C220" s="46" t="s">
        <v>1874</v>
      </c>
      <c r="D220" s="45"/>
      <c r="E220" s="45" t="s">
        <v>97</v>
      </c>
      <c r="F220" s="45"/>
      <c r="G220" s="45" t="s">
        <v>751</v>
      </c>
      <c r="H220" s="45"/>
      <c r="I220" t="s">
        <v>1654</v>
      </c>
    </row>
    <row r="221" spans="1:9" ht="30" x14ac:dyDescent="0.25">
      <c r="A221" s="45" t="s">
        <v>420</v>
      </c>
      <c r="B221" s="45" t="s">
        <v>421</v>
      </c>
      <c r="C221" s="46" t="s">
        <v>1874</v>
      </c>
      <c r="D221" s="45"/>
      <c r="E221" s="45" t="s">
        <v>97</v>
      </c>
      <c r="F221" s="45"/>
      <c r="G221" s="45" t="s">
        <v>751</v>
      </c>
      <c r="H221" s="45"/>
      <c r="I221" t="s">
        <v>1655</v>
      </c>
    </row>
    <row r="222" spans="1:9" ht="30" x14ac:dyDescent="0.25">
      <c r="A222" s="45" t="s">
        <v>422</v>
      </c>
      <c r="B222" s="45" t="s">
        <v>423</v>
      </c>
      <c r="C222" s="46" t="s">
        <v>1874</v>
      </c>
      <c r="D222" s="45"/>
      <c r="E222" s="45" t="s">
        <v>97</v>
      </c>
      <c r="F222" s="45"/>
      <c r="G222" s="45" t="s">
        <v>751</v>
      </c>
      <c r="H222" s="45"/>
      <c r="I222" t="s">
        <v>1656</v>
      </c>
    </row>
    <row r="223" spans="1:9" ht="30" x14ac:dyDescent="0.25">
      <c r="A223" s="45" t="s">
        <v>424</v>
      </c>
      <c r="B223" s="45" t="s">
        <v>425</v>
      </c>
      <c r="C223" s="46" t="s">
        <v>1874</v>
      </c>
      <c r="D223" s="45"/>
      <c r="E223" s="45" t="s">
        <v>97</v>
      </c>
      <c r="F223" s="45"/>
      <c r="G223" s="45" t="s">
        <v>751</v>
      </c>
      <c r="H223" s="45"/>
      <c r="I223" t="s">
        <v>1657</v>
      </c>
    </row>
    <row r="224" spans="1:9" ht="30" x14ac:dyDescent="0.25">
      <c r="A224" s="45" t="s">
        <v>426</v>
      </c>
      <c r="B224" s="45" t="s">
        <v>427</v>
      </c>
      <c r="C224" s="46" t="s">
        <v>1874</v>
      </c>
      <c r="D224" s="45"/>
      <c r="E224" s="45" t="s">
        <v>97</v>
      </c>
      <c r="F224" s="45"/>
      <c r="G224" s="45" t="s">
        <v>751</v>
      </c>
      <c r="H224" s="45"/>
      <c r="I224" t="s">
        <v>1658</v>
      </c>
    </row>
    <row r="225" spans="1:9" ht="30" x14ac:dyDescent="0.25">
      <c r="A225" s="45" t="s">
        <v>428</v>
      </c>
      <c r="B225" s="45" t="s">
        <v>429</v>
      </c>
      <c r="C225" s="46" t="s">
        <v>1874</v>
      </c>
      <c r="D225" s="45"/>
      <c r="E225" s="45" t="s">
        <v>97</v>
      </c>
      <c r="F225" s="45"/>
      <c r="G225" s="45" t="s">
        <v>751</v>
      </c>
      <c r="H225" s="45"/>
      <c r="I225" t="s">
        <v>1659</v>
      </c>
    </row>
    <row r="226" spans="1:9" x14ac:dyDescent="0.25">
      <c r="A226" s="45" t="s">
        <v>430</v>
      </c>
      <c r="B226" s="45"/>
      <c r="C226" s="45"/>
      <c r="D226" s="45" t="s">
        <v>152</v>
      </c>
      <c r="E226" s="45" t="s">
        <v>431</v>
      </c>
      <c r="F226" s="45"/>
      <c r="G226" s="45" t="s">
        <v>757</v>
      </c>
      <c r="H226" s="45"/>
    </row>
    <row r="227" spans="1:9" ht="30" x14ac:dyDescent="0.25">
      <c r="A227" s="45" t="s">
        <v>19</v>
      </c>
      <c r="B227" s="45" t="s">
        <v>1249</v>
      </c>
      <c r="C227" s="46" t="s">
        <v>1889</v>
      </c>
      <c r="D227" s="45"/>
      <c r="E227" s="45" t="s">
        <v>93</v>
      </c>
      <c r="F227" s="45"/>
      <c r="G227" s="45" t="s">
        <v>757</v>
      </c>
      <c r="H227" s="45" t="s">
        <v>223</v>
      </c>
      <c r="I227" t="s">
        <v>1660</v>
      </c>
    </row>
    <row r="228" spans="1:9" x14ac:dyDescent="0.25">
      <c r="A228" s="45" t="s">
        <v>432</v>
      </c>
      <c r="B228" s="45" t="s">
        <v>433</v>
      </c>
      <c r="C228" s="45" t="s">
        <v>346</v>
      </c>
      <c r="D228" s="45" t="s">
        <v>152</v>
      </c>
      <c r="E228" s="45" t="s">
        <v>607</v>
      </c>
      <c r="F228" s="45" t="s">
        <v>98</v>
      </c>
      <c r="G228" s="45" t="s">
        <v>748</v>
      </c>
      <c r="H228" s="45" t="s">
        <v>583</v>
      </c>
      <c r="I228" t="s">
        <v>1771</v>
      </c>
    </row>
    <row r="229" spans="1:9" ht="30" x14ac:dyDescent="0.25">
      <c r="A229" s="45" t="s">
        <v>434</v>
      </c>
      <c r="B229" s="45" t="s">
        <v>435</v>
      </c>
      <c r="C229" s="46" t="s">
        <v>1870</v>
      </c>
      <c r="D229" s="45"/>
      <c r="E229" s="45" t="s">
        <v>97</v>
      </c>
      <c r="F229" s="45"/>
      <c r="G229" s="45" t="s">
        <v>751</v>
      </c>
      <c r="H229" s="45" t="s">
        <v>163</v>
      </c>
      <c r="I229" t="s">
        <v>1661</v>
      </c>
    </row>
    <row r="230" spans="1:9" ht="30" x14ac:dyDescent="0.25">
      <c r="A230" s="45" t="s">
        <v>436</v>
      </c>
      <c r="B230" s="45" t="s">
        <v>437</v>
      </c>
      <c r="C230" s="46" t="s">
        <v>1870</v>
      </c>
      <c r="D230" s="45"/>
      <c r="E230" s="45" t="s">
        <v>97</v>
      </c>
      <c r="F230" s="45"/>
      <c r="G230" s="45" t="s">
        <v>751</v>
      </c>
      <c r="H230" s="45" t="s">
        <v>163</v>
      </c>
      <c r="I230" t="s">
        <v>1662</v>
      </c>
    </row>
    <row r="231" spans="1:9" ht="30" x14ac:dyDescent="0.25">
      <c r="A231" s="45" t="s">
        <v>438</v>
      </c>
      <c r="B231" s="45" t="s">
        <v>439</v>
      </c>
      <c r="C231" s="46" t="s">
        <v>1870</v>
      </c>
      <c r="D231" s="45"/>
      <c r="E231" s="45" t="s">
        <v>97</v>
      </c>
      <c r="F231" s="45"/>
      <c r="G231" s="45" t="s">
        <v>751</v>
      </c>
      <c r="H231" s="45" t="s">
        <v>163</v>
      </c>
      <c r="I231" t="s">
        <v>1663</v>
      </c>
    </row>
    <row r="232" spans="1:9" ht="30" x14ac:dyDescent="0.25">
      <c r="A232" s="45" t="s">
        <v>440</v>
      </c>
      <c r="B232" s="45" t="s">
        <v>441</v>
      </c>
      <c r="C232" s="46" t="s">
        <v>1870</v>
      </c>
      <c r="D232" s="45"/>
      <c r="E232" s="45" t="s">
        <v>97</v>
      </c>
      <c r="F232" s="45"/>
      <c r="G232" s="45" t="s">
        <v>751</v>
      </c>
      <c r="H232" s="45" t="s">
        <v>163</v>
      </c>
      <c r="I232" t="s">
        <v>1664</v>
      </c>
    </row>
    <row r="233" spans="1:9" ht="30" x14ac:dyDescent="0.25">
      <c r="A233" s="45" t="s">
        <v>442</v>
      </c>
      <c r="B233" s="45" t="s">
        <v>443</v>
      </c>
      <c r="C233" s="46" t="s">
        <v>1870</v>
      </c>
      <c r="D233" s="45"/>
      <c r="E233" s="45" t="s">
        <v>97</v>
      </c>
      <c r="F233" s="45"/>
      <c r="G233" s="45" t="s">
        <v>751</v>
      </c>
      <c r="H233" s="45" t="s">
        <v>163</v>
      </c>
      <c r="I233" t="s">
        <v>1665</v>
      </c>
    </row>
    <row r="234" spans="1:9" ht="30" x14ac:dyDescent="0.25">
      <c r="A234" s="45" t="s">
        <v>444</v>
      </c>
      <c r="B234" s="45" t="s">
        <v>445</v>
      </c>
      <c r="C234" s="46" t="s">
        <v>1870</v>
      </c>
      <c r="D234" s="45"/>
      <c r="E234" s="45" t="s">
        <v>97</v>
      </c>
      <c r="F234" s="45"/>
      <c r="G234" s="45" t="s">
        <v>751</v>
      </c>
      <c r="H234" s="45" t="s">
        <v>163</v>
      </c>
      <c r="I234" t="s">
        <v>1666</v>
      </c>
    </row>
    <row r="235" spans="1:9" ht="30" x14ac:dyDescent="0.25">
      <c r="A235" s="45" t="s">
        <v>446</v>
      </c>
      <c r="B235" s="45" t="s">
        <v>447</v>
      </c>
      <c r="C235" s="46" t="s">
        <v>1870</v>
      </c>
      <c r="D235" s="45"/>
      <c r="E235" s="45" t="s">
        <v>97</v>
      </c>
      <c r="F235" s="45"/>
      <c r="G235" s="45" t="s">
        <v>751</v>
      </c>
      <c r="H235" s="45" t="s">
        <v>163</v>
      </c>
      <c r="I235" t="s">
        <v>1667</v>
      </c>
    </row>
    <row r="236" spans="1:9" ht="30" x14ac:dyDescent="0.25">
      <c r="A236" s="45" t="s">
        <v>448</v>
      </c>
      <c r="B236" s="45" t="s">
        <v>449</v>
      </c>
      <c r="C236" s="46" t="s">
        <v>1870</v>
      </c>
      <c r="D236" s="45"/>
      <c r="E236" s="45" t="s">
        <v>97</v>
      </c>
      <c r="F236" s="45"/>
      <c r="G236" s="45" t="s">
        <v>751</v>
      </c>
      <c r="H236" s="45" t="s">
        <v>163</v>
      </c>
      <c r="I236" t="s">
        <v>1668</v>
      </c>
    </row>
    <row r="237" spans="1:9" ht="60" x14ac:dyDescent="0.25">
      <c r="A237" s="45" t="s">
        <v>450</v>
      </c>
      <c r="B237" s="45" t="s">
        <v>451</v>
      </c>
      <c r="C237" s="46" t="s">
        <v>1907</v>
      </c>
      <c r="D237" s="45"/>
      <c r="E237" s="45" t="s">
        <v>97</v>
      </c>
      <c r="F237" s="45"/>
      <c r="G237" s="45" t="s">
        <v>751</v>
      </c>
      <c r="H237" s="45"/>
      <c r="I237" t="s">
        <v>1669</v>
      </c>
    </row>
    <row r="238" spans="1:9" ht="60" x14ac:dyDescent="0.25">
      <c r="A238" s="45" t="s">
        <v>452</v>
      </c>
      <c r="B238" s="45" t="s">
        <v>453</v>
      </c>
      <c r="C238" s="46" t="s">
        <v>1907</v>
      </c>
      <c r="D238" s="45"/>
      <c r="E238" s="45" t="s">
        <v>97</v>
      </c>
      <c r="F238" s="45"/>
      <c r="G238" s="45" t="s">
        <v>751</v>
      </c>
      <c r="H238" s="45"/>
      <c r="I238" t="s">
        <v>1670</v>
      </c>
    </row>
    <row r="239" spans="1:9" ht="60" x14ac:dyDescent="0.25">
      <c r="A239" s="45" t="s">
        <v>454</v>
      </c>
      <c r="B239" s="45" t="s">
        <v>455</v>
      </c>
      <c r="C239" s="46" t="s">
        <v>1907</v>
      </c>
      <c r="D239" s="45"/>
      <c r="E239" s="45" t="s">
        <v>97</v>
      </c>
      <c r="F239" s="45"/>
      <c r="G239" s="45" t="s">
        <v>751</v>
      </c>
      <c r="H239" s="45"/>
      <c r="I239" t="s">
        <v>1671</v>
      </c>
    </row>
    <row r="240" spans="1:9" ht="60" x14ac:dyDescent="0.25">
      <c r="A240" s="45" t="s">
        <v>456</v>
      </c>
      <c r="B240" s="45" t="s">
        <v>457</v>
      </c>
      <c r="C240" s="46" t="s">
        <v>1907</v>
      </c>
      <c r="D240" s="45"/>
      <c r="E240" s="45" t="s">
        <v>97</v>
      </c>
      <c r="F240" s="45"/>
      <c r="G240" s="45" t="s">
        <v>751</v>
      </c>
      <c r="H240" s="45"/>
      <c r="I240" t="s">
        <v>1672</v>
      </c>
    </row>
    <row r="241" spans="1:9" ht="60" x14ac:dyDescent="0.25">
      <c r="A241" s="45" t="s">
        <v>458</v>
      </c>
      <c r="B241" s="45" t="s">
        <v>459</v>
      </c>
      <c r="C241" s="46" t="s">
        <v>1907</v>
      </c>
      <c r="D241" s="45"/>
      <c r="E241" s="45" t="s">
        <v>97</v>
      </c>
      <c r="F241" s="45"/>
      <c r="G241" s="45" t="s">
        <v>751</v>
      </c>
      <c r="H241" s="45"/>
      <c r="I241" t="s">
        <v>1673</v>
      </c>
    </row>
    <row r="242" spans="1:9" ht="60" x14ac:dyDescent="0.25">
      <c r="A242" s="45" t="s">
        <v>460</v>
      </c>
      <c r="B242" s="45" t="s">
        <v>461</v>
      </c>
      <c r="C242" s="46" t="s">
        <v>1907</v>
      </c>
      <c r="D242" s="45"/>
      <c r="E242" s="45" t="s">
        <v>97</v>
      </c>
      <c r="F242" s="45"/>
      <c r="G242" s="45" t="s">
        <v>751</v>
      </c>
      <c r="H242" s="45"/>
      <c r="I242" t="s">
        <v>1674</v>
      </c>
    </row>
    <row r="243" spans="1:9" ht="60" x14ac:dyDescent="0.25">
      <c r="A243" s="45" t="s">
        <v>462</v>
      </c>
      <c r="B243" s="45" t="s">
        <v>463</v>
      </c>
      <c r="C243" s="46" t="s">
        <v>1907</v>
      </c>
      <c r="D243" s="45"/>
      <c r="E243" s="45" t="s">
        <v>97</v>
      </c>
      <c r="F243" s="45"/>
      <c r="G243" s="45" t="s">
        <v>751</v>
      </c>
      <c r="H243" s="45"/>
      <c r="I243" t="s">
        <v>1675</v>
      </c>
    </row>
    <row r="244" spans="1:9" ht="60" x14ac:dyDescent="0.25">
      <c r="A244" s="45" t="s">
        <v>464</v>
      </c>
      <c r="B244" s="45" t="s">
        <v>465</v>
      </c>
      <c r="C244" s="46" t="s">
        <v>1907</v>
      </c>
      <c r="D244" s="45"/>
      <c r="E244" s="45" t="s">
        <v>97</v>
      </c>
      <c r="F244" s="45"/>
      <c r="G244" s="45" t="s">
        <v>751</v>
      </c>
      <c r="H244" s="45"/>
      <c r="I244" t="s">
        <v>1676</v>
      </c>
    </row>
    <row r="245" spans="1:9" x14ac:dyDescent="0.25">
      <c r="A245" s="45" t="s">
        <v>8</v>
      </c>
      <c r="B245" s="45" t="s">
        <v>466</v>
      </c>
      <c r="C245" s="45" t="s">
        <v>211</v>
      </c>
      <c r="D245" s="45"/>
      <c r="E245" s="45" t="s">
        <v>93</v>
      </c>
      <c r="F245" s="45"/>
      <c r="G245" s="45" t="s">
        <v>757</v>
      </c>
      <c r="H245" s="45"/>
      <c r="I245" t="s">
        <v>466</v>
      </c>
    </row>
    <row r="246" spans="1:9" x14ac:dyDescent="0.25">
      <c r="A246" s="45" t="s">
        <v>1223</v>
      </c>
      <c r="B246" s="45" t="s">
        <v>1250</v>
      </c>
      <c r="C246" s="45" t="s">
        <v>752</v>
      </c>
      <c r="D246" s="45"/>
      <c r="E246" s="45" t="s">
        <v>1226</v>
      </c>
      <c r="F246" s="45"/>
      <c r="G246" s="45" t="s">
        <v>757</v>
      </c>
      <c r="H246" s="45"/>
      <c r="I246" t="s">
        <v>1505</v>
      </c>
    </row>
    <row r="247" spans="1:9" ht="30" x14ac:dyDescent="0.25">
      <c r="A247" s="45" t="s">
        <v>467</v>
      </c>
      <c r="B247" s="45" t="s">
        <v>468</v>
      </c>
      <c r="C247" s="46" t="s">
        <v>1876</v>
      </c>
      <c r="D247" s="45" t="s">
        <v>152</v>
      </c>
      <c r="E247" s="45" t="s">
        <v>607</v>
      </c>
      <c r="F247" s="45" t="s">
        <v>98</v>
      </c>
      <c r="G247" s="45" t="s">
        <v>748</v>
      </c>
      <c r="H247" s="45" t="s">
        <v>583</v>
      </c>
      <c r="I247" t="s">
        <v>468</v>
      </c>
    </row>
    <row r="248" spans="1:9" ht="30" x14ac:dyDescent="0.25">
      <c r="A248" s="45" t="s">
        <v>469</v>
      </c>
      <c r="B248" s="45" t="s">
        <v>470</v>
      </c>
      <c r="C248" s="46" t="s">
        <v>1876</v>
      </c>
      <c r="D248" s="45" t="s">
        <v>152</v>
      </c>
      <c r="E248" s="45" t="s">
        <v>607</v>
      </c>
      <c r="F248" s="45" t="s">
        <v>98</v>
      </c>
      <c r="G248" s="45" t="s">
        <v>748</v>
      </c>
      <c r="H248" s="45" t="s">
        <v>583</v>
      </c>
      <c r="I248" t="s">
        <v>470</v>
      </c>
    </row>
    <row r="249" spans="1:9" ht="30" x14ac:dyDescent="0.25">
      <c r="A249" s="45" t="s">
        <v>471</v>
      </c>
      <c r="B249" s="45" t="s">
        <v>472</v>
      </c>
      <c r="C249" s="46" t="s">
        <v>1876</v>
      </c>
      <c r="D249" s="45" t="s">
        <v>152</v>
      </c>
      <c r="E249" s="45" t="s">
        <v>793</v>
      </c>
      <c r="F249" s="45" t="s">
        <v>98</v>
      </c>
      <c r="G249" s="45" t="s">
        <v>754</v>
      </c>
      <c r="H249" s="45"/>
      <c r="I249" t="s">
        <v>472</v>
      </c>
    </row>
    <row r="250" spans="1:9" ht="60" x14ac:dyDescent="0.25">
      <c r="A250" s="45" t="s">
        <v>473</v>
      </c>
      <c r="B250" s="45" t="s">
        <v>474</v>
      </c>
      <c r="C250" s="46" t="s">
        <v>1908</v>
      </c>
      <c r="D250" s="45" t="s">
        <v>152</v>
      </c>
      <c r="E250" s="45" t="s">
        <v>102</v>
      </c>
      <c r="F250" s="45"/>
      <c r="G250" s="45" t="s">
        <v>757</v>
      </c>
      <c r="H250" s="45" t="s">
        <v>244</v>
      </c>
      <c r="I250" t="s">
        <v>474</v>
      </c>
    </row>
    <row r="251" spans="1:9" ht="30" x14ac:dyDescent="0.25">
      <c r="A251" s="45" t="s">
        <v>34</v>
      </c>
      <c r="B251" s="45" t="s">
        <v>1281</v>
      </c>
      <c r="C251" s="46" t="s">
        <v>1870</v>
      </c>
      <c r="D251" s="45"/>
      <c r="E251" s="45" t="s">
        <v>93</v>
      </c>
      <c r="F251" s="45" t="s">
        <v>89</v>
      </c>
      <c r="G251" s="45" t="s">
        <v>749</v>
      </c>
      <c r="H251" s="45" t="s">
        <v>163</v>
      </c>
      <c r="I251" t="s">
        <v>1677</v>
      </c>
    </row>
    <row r="252" spans="1:9" ht="30" x14ac:dyDescent="0.25">
      <c r="A252" s="45" t="s">
        <v>24</v>
      </c>
      <c r="B252" s="45" t="s">
        <v>1251</v>
      </c>
      <c r="C252" s="46" t="s">
        <v>1876</v>
      </c>
      <c r="D252" s="45"/>
      <c r="E252" s="45" t="s">
        <v>590</v>
      </c>
      <c r="F252" s="45"/>
      <c r="G252" s="45" t="s">
        <v>748</v>
      </c>
      <c r="H252" s="45" t="s">
        <v>583</v>
      </c>
      <c r="I252" t="s">
        <v>1678</v>
      </c>
    </row>
    <row r="253" spans="1:9" ht="30" x14ac:dyDescent="0.25">
      <c r="A253" s="45" t="s">
        <v>735</v>
      </c>
      <c r="B253" s="45" t="s">
        <v>773</v>
      </c>
      <c r="C253" s="46" t="s">
        <v>1876</v>
      </c>
      <c r="D253" s="45" t="s">
        <v>152</v>
      </c>
      <c r="E253" s="45" t="s">
        <v>1262</v>
      </c>
      <c r="F253" s="45" t="s">
        <v>98</v>
      </c>
      <c r="G253" s="45" t="s">
        <v>748</v>
      </c>
      <c r="H253" s="45" t="s">
        <v>584</v>
      </c>
      <c r="I253" t="s">
        <v>1772</v>
      </c>
    </row>
    <row r="254" spans="1:9" x14ac:dyDescent="0.25">
      <c r="A254" s="45" t="s">
        <v>475</v>
      </c>
      <c r="B254" s="45" t="s">
        <v>476</v>
      </c>
      <c r="C254" s="45"/>
      <c r="D254" s="45" t="s">
        <v>152</v>
      </c>
      <c r="E254" s="45" t="s">
        <v>477</v>
      </c>
      <c r="F254" s="45"/>
      <c r="G254" s="45" t="s">
        <v>754</v>
      </c>
      <c r="H254" s="45"/>
      <c r="I254" t="s">
        <v>1773</v>
      </c>
    </row>
    <row r="255" spans="1:9" ht="60" x14ac:dyDescent="0.25">
      <c r="A255" s="45" t="s">
        <v>70</v>
      </c>
      <c r="B255" s="45" t="s">
        <v>1252</v>
      </c>
      <c r="C255" s="46" t="s">
        <v>1909</v>
      </c>
      <c r="D255" s="45"/>
      <c r="E255" s="45" t="s">
        <v>93</v>
      </c>
      <c r="F255" s="45"/>
      <c r="G255" s="45" t="s">
        <v>753</v>
      </c>
      <c r="H255" s="45"/>
      <c r="I255" t="s">
        <v>1679</v>
      </c>
    </row>
    <row r="256" spans="1:9" ht="30" x14ac:dyDescent="0.25">
      <c r="A256" s="45" t="s">
        <v>73</v>
      </c>
      <c r="B256" s="45" t="s">
        <v>1253</v>
      </c>
      <c r="C256" s="46" t="s">
        <v>1876</v>
      </c>
      <c r="D256" s="45"/>
      <c r="E256" s="45" t="s">
        <v>88</v>
      </c>
      <c r="F256" s="45"/>
      <c r="G256" s="45" t="s">
        <v>753</v>
      </c>
      <c r="H256" s="45" t="s">
        <v>609</v>
      </c>
      <c r="I256" t="s">
        <v>1680</v>
      </c>
    </row>
    <row r="257" spans="1:9" ht="30" x14ac:dyDescent="0.25">
      <c r="A257" s="45" t="s">
        <v>60</v>
      </c>
      <c r="B257" s="45" t="s">
        <v>478</v>
      </c>
      <c r="C257" s="46" t="s">
        <v>1910</v>
      </c>
      <c r="D257" s="45"/>
      <c r="E257" s="45" t="s">
        <v>93</v>
      </c>
      <c r="F257" s="45" t="s">
        <v>479</v>
      </c>
      <c r="G257" s="45" t="s">
        <v>754</v>
      </c>
      <c r="H257" s="45"/>
      <c r="I257" t="s">
        <v>478</v>
      </c>
    </row>
    <row r="258" spans="1:9" ht="30" x14ac:dyDescent="0.25">
      <c r="A258" s="45" t="s">
        <v>480</v>
      </c>
      <c r="B258" s="45" t="s">
        <v>481</v>
      </c>
      <c r="C258" s="46" t="s">
        <v>1911</v>
      </c>
      <c r="D258" s="45"/>
      <c r="E258" s="45" t="s">
        <v>93</v>
      </c>
      <c r="F258" s="45" t="s">
        <v>479</v>
      </c>
      <c r="G258" s="45" t="s">
        <v>754</v>
      </c>
      <c r="H258" s="45"/>
      <c r="I258" t="s">
        <v>481</v>
      </c>
    </row>
    <row r="259" spans="1:9" ht="30" x14ac:dyDescent="0.25">
      <c r="A259" s="45" t="s">
        <v>482</v>
      </c>
      <c r="B259" s="45" t="s">
        <v>1254</v>
      </c>
      <c r="C259" s="46" t="s">
        <v>1910</v>
      </c>
      <c r="D259" s="45" t="s">
        <v>152</v>
      </c>
      <c r="E259" s="45" t="s">
        <v>793</v>
      </c>
      <c r="F259" s="45" t="s">
        <v>479</v>
      </c>
      <c r="G259" s="45" t="s">
        <v>754</v>
      </c>
      <c r="H259" s="45"/>
      <c r="I259" t="s">
        <v>1774</v>
      </c>
    </row>
    <row r="260" spans="1:9" ht="30" x14ac:dyDescent="0.25">
      <c r="A260" s="45" t="s">
        <v>794</v>
      </c>
      <c r="B260" s="45" t="s">
        <v>795</v>
      </c>
      <c r="C260" s="46" t="s">
        <v>1912</v>
      </c>
      <c r="D260" s="45"/>
      <c r="E260" s="45" t="s">
        <v>772</v>
      </c>
      <c r="F260" s="45"/>
      <c r="G260" s="45" t="s">
        <v>754</v>
      </c>
      <c r="H260" s="45"/>
      <c r="I260" t="s">
        <v>1729</v>
      </c>
    </row>
    <row r="261" spans="1:9" x14ac:dyDescent="0.25">
      <c r="A261" s="45" t="s">
        <v>483</v>
      </c>
      <c r="B261" s="45" t="s">
        <v>484</v>
      </c>
      <c r="C261" s="45"/>
      <c r="D261" s="45" t="s">
        <v>152</v>
      </c>
      <c r="E261" s="45" t="s">
        <v>723</v>
      </c>
      <c r="F261" s="45" t="s">
        <v>98</v>
      </c>
      <c r="G261" s="45" t="s">
        <v>754</v>
      </c>
      <c r="H261" s="45"/>
      <c r="I261" t="s">
        <v>484</v>
      </c>
    </row>
    <row r="262" spans="1:9" ht="30" x14ac:dyDescent="0.25">
      <c r="A262" s="45" t="s">
        <v>1863</v>
      </c>
      <c r="B262" s="45" t="s">
        <v>1867</v>
      </c>
      <c r="C262" s="46" t="s">
        <v>1913</v>
      </c>
      <c r="D262" s="45"/>
      <c r="E262" s="45" t="s">
        <v>1868</v>
      </c>
      <c r="F262" s="45"/>
      <c r="G262" s="45" t="s">
        <v>754</v>
      </c>
      <c r="H262" s="45"/>
      <c r="I262" t="s">
        <v>1869</v>
      </c>
    </row>
    <row r="263" spans="1:9" ht="45" x14ac:dyDescent="0.25">
      <c r="A263" s="45" t="s">
        <v>81</v>
      </c>
      <c r="B263" s="45" t="s">
        <v>610</v>
      </c>
      <c r="C263" s="46" t="s">
        <v>1881</v>
      </c>
      <c r="D263" s="45"/>
      <c r="E263" s="45" t="s">
        <v>485</v>
      </c>
      <c r="F263" s="45"/>
      <c r="G263" s="45" t="s">
        <v>751</v>
      </c>
      <c r="H263" s="45"/>
      <c r="I263" t="s">
        <v>1681</v>
      </c>
    </row>
    <row r="264" spans="1:9" ht="30" x14ac:dyDescent="0.25">
      <c r="A264" s="45" t="s">
        <v>80</v>
      </c>
      <c r="B264" s="45" t="s">
        <v>486</v>
      </c>
      <c r="C264" s="46" t="s">
        <v>1914</v>
      </c>
      <c r="D264" s="45"/>
      <c r="E264" s="45" t="s">
        <v>485</v>
      </c>
      <c r="F264" s="45"/>
      <c r="G264" s="45" t="s">
        <v>751</v>
      </c>
      <c r="H264" s="45"/>
      <c r="I264" t="s">
        <v>1682</v>
      </c>
    </row>
    <row r="265" spans="1:9" ht="30" x14ac:dyDescent="0.25">
      <c r="A265" s="45" t="s">
        <v>79</v>
      </c>
      <c r="B265" s="45" t="s">
        <v>487</v>
      </c>
      <c r="C265" s="46" t="s">
        <v>1874</v>
      </c>
      <c r="D265" s="45"/>
      <c r="E265" s="45" t="s">
        <v>93</v>
      </c>
      <c r="F265" s="45"/>
      <c r="G265" s="45" t="s">
        <v>751</v>
      </c>
      <c r="H265" s="45"/>
      <c r="I265" t="s">
        <v>487</v>
      </c>
    </row>
    <row r="266" spans="1:9" ht="30" x14ac:dyDescent="0.25">
      <c r="A266" s="45" t="s">
        <v>488</v>
      </c>
      <c r="B266" s="45" t="s">
        <v>489</v>
      </c>
      <c r="C266" s="46" t="s">
        <v>1870</v>
      </c>
      <c r="D266" s="45"/>
      <c r="E266" s="45" t="s">
        <v>97</v>
      </c>
      <c r="F266" s="45"/>
      <c r="G266" s="45" t="s">
        <v>751</v>
      </c>
      <c r="H266" s="45" t="s">
        <v>163</v>
      </c>
      <c r="I266" t="s">
        <v>1683</v>
      </c>
    </row>
    <row r="267" spans="1:9" ht="30" x14ac:dyDescent="0.25">
      <c r="A267" s="45" t="s">
        <v>490</v>
      </c>
      <c r="B267" s="45" t="s">
        <v>491</v>
      </c>
      <c r="C267" s="46" t="s">
        <v>1870</v>
      </c>
      <c r="D267" s="45"/>
      <c r="E267" s="45" t="s">
        <v>97</v>
      </c>
      <c r="F267" s="45"/>
      <c r="G267" s="45" t="s">
        <v>751</v>
      </c>
      <c r="H267" s="45" t="s">
        <v>163</v>
      </c>
      <c r="I267" t="s">
        <v>1684</v>
      </c>
    </row>
    <row r="268" spans="1:9" ht="30" x14ac:dyDescent="0.25">
      <c r="A268" s="45" t="s">
        <v>492</v>
      </c>
      <c r="B268" s="45" t="s">
        <v>493</v>
      </c>
      <c r="C268" s="46" t="s">
        <v>1870</v>
      </c>
      <c r="D268" s="45"/>
      <c r="E268" s="45" t="s">
        <v>97</v>
      </c>
      <c r="F268" s="45"/>
      <c r="G268" s="45" t="s">
        <v>751</v>
      </c>
      <c r="H268" s="45" t="s">
        <v>163</v>
      </c>
      <c r="I268" t="s">
        <v>1685</v>
      </c>
    </row>
    <row r="269" spans="1:9" ht="30" x14ac:dyDescent="0.25">
      <c r="A269" s="45" t="s">
        <v>494</v>
      </c>
      <c r="B269" s="45" t="s">
        <v>495</v>
      </c>
      <c r="C269" s="46" t="s">
        <v>1870</v>
      </c>
      <c r="D269" s="45"/>
      <c r="E269" s="45" t="s">
        <v>97</v>
      </c>
      <c r="F269" s="45"/>
      <c r="G269" s="45" t="s">
        <v>751</v>
      </c>
      <c r="H269" s="45" t="s">
        <v>163</v>
      </c>
      <c r="I269" t="s">
        <v>1686</v>
      </c>
    </row>
    <row r="270" spans="1:9" ht="30" x14ac:dyDescent="0.25">
      <c r="A270" s="45" t="s">
        <v>496</v>
      </c>
      <c r="B270" s="45" t="s">
        <v>497</v>
      </c>
      <c r="C270" s="46" t="s">
        <v>1870</v>
      </c>
      <c r="D270" s="45"/>
      <c r="E270" s="45" t="s">
        <v>97</v>
      </c>
      <c r="F270" s="45"/>
      <c r="G270" s="45" t="s">
        <v>751</v>
      </c>
      <c r="H270" s="45" t="s">
        <v>163</v>
      </c>
      <c r="I270" t="s">
        <v>1687</v>
      </c>
    </row>
    <row r="271" spans="1:9" ht="30" x14ac:dyDescent="0.25">
      <c r="A271" s="45" t="s">
        <v>498</v>
      </c>
      <c r="B271" s="45" t="s">
        <v>499</v>
      </c>
      <c r="C271" s="46" t="s">
        <v>1870</v>
      </c>
      <c r="D271" s="45"/>
      <c r="E271" s="45" t="s">
        <v>97</v>
      </c>
      <c r="F271" s="45"/>
      <c r="G271" s="45" t="s">
        <v>751</v>
      </c>
      <c r="H271" s="45" t="s">
        <v>163</v>
      </c>
      <c r="I271" t="s">
        <v>1688</v>
      </c>
    </row>
    <row r="272" spans="1:9" ht="30" x14ac:dyDescent="0.25">
      <c r="A272" s="45" t="s">
        <v>500</v>
      </c>
      <c r="B272" s="45" t="s">
        <v>501</v>
      </c>
      <c r="C272" s="46" t="s">
        <v>1870</v>
      </c>
      <c r="D272" s="45"/>
      <c r="E272" s="45" t="s">
        <v>97</v>
      </c>
      <c r="F272" s="45"/>
      <c r="G272" s="45" t="s">
        <v>751</v>
      </c>
      <c r="H272" s="45" t="s">
        <v>163</v>
      </c>
      <c r="I272" t="s">
        <v>1689</v>
      </c>
    </row>
    <row r="273" spans="1:9" ht="30" x14ac:dyDescent="0.25">
      <c r="A273" s="45" t="s">
        <v>502</v>
      </c>
      <c r="B273" s="45" t="s">
        <v>503</v>
      </c>
      <c r="C273" s="46" t="s">
        <v>1870</v>
      </c>
      <c r="D273" s="45"/>
      <c r="E273" s="45" t="s">
        <v>97</v>
      </c>
      <c r="F273" s="45"/>
      <c r="G273" s="45" t="s">
        <v>751</v>
      </c>
      <c r="H273" s="45" t="s">
        <v>163</v>
      </c>
      <c r="I273" t="s">
        <v>1690</v>
      </c>
    </row>
    <row r="274" spans="1:9" ht="345" x14ac:dyDescent="0.25">
      <c r="A274" s="45" t="s">
        <v>504</v>
      </c>
      <c r="B274" s="45" t="s">
        <v>505</v>
      </c>
      <c r="C274" s="46" t="s">
        <v>1915</v>
      </c>
      <c r="D274" s="45"/>
      <c r="E274" s="45" t="s">
        <v>97</v>
      </c>
      <c r="F274" s="45"/>
      <c r="G274" s="45" t="s">
        <v>751</v>
      </c>
      <c r="H274" s="45"/>
      <c r="I274" t="s">
        <v>1691</v>
      </c>
    </row>
    <row r="275" spans="1:9" ht="345" x14ac:dyDescent="0.25">
      <c r="A275" s="45" t="s">
        <v>506</v>
      </c>
      <c r="B275" s="45" t="s">
        <v>507</v>
      </c>
      <c r="C275" s="46" t="s">
        <v>1915</v>
      </c>
      <c r="D275" s="45"/>
      <c r="E275" s="45" t="s">
        <v>97</v>
      </c>
      <c r="F275" s="45"/>
      <c r="G275" s="45" t="s">
        <v>751</v>
      </c>
      <c r="H275" s="45"/>
      <c r="I275" t="s">
        <v>1692</v>
      </c>
    </row>
    <row r="276" spans="1:9" ht="345" x14ac:dyDescent="0.25">
      <c r="A276" s="45" t="s">
        <v>508</v>
      </c>
      <c r="B276" s="45" t="s">
        <v>509</v>
      </c>
      <c r="C276" s="46" t="s">
        <v>1915</v>
      </c>
      <c r="D276" s="45"/>
      <c r="E276" s="45" t="s">
        <v>97</v>
      </c>
      <c r="F276" s="45"/>
      <c r="G276" s="45" t="s">
        <v>751</v>
      </c>
      <c r="H276" s="45"/>
      <c r="I276" t="s">
        <v>1693</v>
      </c>
    </row>
    <row r="277" spans="1:9" ht="345" x14ac:dyDescent="0.25">
      <c r="A277" s="45" t="s">
        <v>510</v>
      </c>
      <c r="B277" s="45" t="s">
        <v>511</v>
      </c>
      <c r="C277" s="46" t="s">
        <v>1915</v>
      </c>
      <c r="D277" s="45"/>
      <c r="E277" s="45" t="s">
        <v>97</v>
      </c>
      <c r="F277" s="45"/>
      <c r="G277" s="45" t="s">
        <v>751</v>
      </c>
      <c r="H277" s="45"/>
      <c r="I277" t="s">
        <v>1694</v>
      </c>
    </row>
    <row r="278" spans="1:9" ht="345" x14ac:dyDescent="0.25">
      <c r="A278" s="45" t="s">
        <v>512</v>
      </c>
      <c r="B278" s="45" t="s">
        <v>513</v>
      </c>
      <c r="C278" s="46" t="s">
        <v>1915</v>
      </c>
      <c r="D278" s="45"/>
      <c r="E278" s="45" t="s">
        <v>97</v>
      </c>
      <c r="F278" s="45"/>
      <c r="G278" s="45" t="s">
        <v>751</v>
      </c>
      <c r="H278" s="45"/>
      <c r="I278" t="s">
        <v>1695</v>
      </c>
    </row>
    <row r="279" spans="1:9" ht="345" x14ac:dyDescent="0.25">
      <c r="A279" s="45" t="s">
        <v>514</v>
      </c>
      <c r="B279" s="45" t="s">
        <v>515</v>
      </c>
      <c r="C279" s="46" t="s">
        <v>1915</v>
      </c>
      <c r="D279" s="45"/>
      <c r="E279" s="45" t="s">
        <v>97</v>
      </c>
      <c r="F279" s="45"/>
      <c r="G279" s="45" t="s">
        <v>751</v>
      </c>
      <c r="H279" s="45"/>
      <c r="I279" t="s">
        <v>1696</v>
      </c>
    </row>
    <row r="280" spans="1:9" ht="345" x14ac:dyDescent="0.25">
      <c r="A280" s="45" t="s">
        <v>516</v>
      </c>
      <c r="B280" s="45" t="s">
        <v>517</v>
      </c>
      <c r="C280" s="46" t="s">
        <v>1915</v>
      </c>
      <c r="D280" s="45"/>
      <c r="E280" s="45" t="s">
        <v>97</v>
      </c>
      <c r="F280" s="45"/>
      <c r="G280" s="45" t="s">
        <v>751</v>
      </c>
      <c r="H280" s="45"/>
      <c r="I280" t="s">
        <v>1697</v>
      </c>
    </row>
    <row r="281" spans="1:9" ht="345" x14ac:dyDescent="0.25">
      <c r="A281" s="45" t="s">
        <v>518</v>
      </c>
      <c r="B281" s="45" t="s">
        <v>519</v>
      </c>
      <c r="C281" s="46" t="s">
        <v>1915</v>
      </c>
      <c r="D281" s="45"/>
      <c r="E281" s="45" t="s">
        <v>97</v>
      </c>
      <c r="F281" s="45"/>
      <c r="G281" s="45" t="s">
        <v>751</v>
      </c>
      <c r="H281" s="45"/>
      <c r="I281" t="s">
        <v>1698</v>
      </c>
    </row>
    <row r="282" spans="1:9" ht="225" x14ac:dyDescent="0.25">
      <c r="A282" s="45" t="s">
        <v>1212</v>
      </c>
      <c r="B282" s="45" t="s">
        <v>520</v>
      </c>
      <c r="C282" s="46" t="s">
        <v>1916</v>
      </c>
      <c r="D282" s="45"/>
      <c r="E282" s="45" t="s">
        <v>93</v>
      </c>
      <c r="F282" s="45"/>
      <c r="G282" s="45" t="s">
        <v>753</v>
      </c>
      <c r="H282" s="45"/>
      <c r="I282" t="s">
        <v>520</v>
      </c>
    </row>
    <row r="283" spans="1:9" ht="30" x14ac:dyDescent="0.25">
      <c r="A283" s="45" t="s">
        <v>521</v>
      </c>
      <c r="B283" s="45" t="s">
        <v>522</v>
      </c>
      <c r="C283" s="46" t="s">
        <v>1870</v>
      </c>
      <c r="D283" s="45"/>
      <c r="E283" s="45" t="s">
        <v>97</v>
      </c>
      <c r="F283" s="45"/>
      <c r="G283" s="45" t="s">
        <v>751</v>
      </c>
      <c r="H283" s="45" t="s">
        <v>163</v>
      </c>
      <c r="I283" t="s">
        <v>1699</v>
      </c>
    </row>
    <row r="284" spans="1:9" ht="30" x14ac:dyDescent="0.25">
      <c r="A284" s="45" t="s">
        <v>523</v>
      </c>
      <c r="B284" s="45" t="s">
        <v>524</v>
      </c>
      <c r="C284" s="46" t="s">
        <v>1870</v>
      </c>
      <c r="D284" s="45"/>
      <c r="E284" s="45" t="s">
        <v>97</v>
      </c>
      <c r="F284" s="45"/>
      <c r="G284" s="45" t="s">
        <v>751</v>
      </c>
      <c r="H284" s="45" t="s">
        <v>163</v>
      </c>
      <c r="I284" t="s">
        <v>1700</v>
      </c>
    </row>
    <row r="285" spans="1:9" ht="30" x14ac:dyDescent="0.25">
      <c r="A285" s="45" t="s">
        <v>525</v>
      </c>
      <c r="B285" s="45" t="s">
        <v>526</v>
      </c>
      <c r="C285" s="46" t="s">
        <v>1870</v>
      </c>
      <c r="D285" s="45"/>
      <c r="E285" s="45" t="s">
        <v>97</v>
      </c>
      <c r="F285" s="45"/>
      <c r="G285" s="45" t="s">
        <v>751</v>
      </c>
      <c r="H285" s="45" t="s">
        <v>163</v>
      </c>
      <c r="I285" t="s">
        <v>1701</v>
      </c>
    </row>
    <row r="286" spans="1:9" ht="30" x14ac:dyDescent="0.25">
      <c r="A286" s="45" t="s">
        <v>527</v>
      </c>
      <c r="B286" s="45" t="s">
        <v>528</v>
      </c>
      <c r="C286" s="46" t="s">
        <v>1870</v>
      </c>
      <c r="D286" s="45"/>
      <c r="E286" s="45" t="s">
        <v>97</v>
      </c>
      <c r="F286" s="45"/>
      <c r="G286" s="45" t="s">
        <v>751</v>
      </c>
      <c r="H286" s="45" t="s">
        <v>163</v>
      </c>
      <c r="I286" t="s">
        <v>1702</v>
      </c>
    </row>
    <row r="287" spans="1:9" ht="30" x14ac:dyDescent="0.25">
      <c r="A287" s="45" t="s">
        <v>529</v>
      </c>
      <c r="B287" s="45" t="s">
        <v>530</v>
      </c>
      <c r="C287" s="46" t="s">
        <v>1870</v>
      </c>
      <c r="D287" s="45"/>
      <c r="E287" s="45" t="s">
        <v>97</v>
      </c>
      <c r="F287" s="45"/>
      <c r="G287" s="45" t="s">
        <v>751</v>
      </c>
      <c r="H287" s="45" t="s">
        <v>163</v>
      </c>
      <c r="I287" t="s">
        <v>1703</v>
      </c>
    </row>
    <row r="288" spans="1:9" ht="30" x14ac:dyDescent="0.25">
      <c r="A288" s="45" t="s">
        <v>531</v>
      </c>
      <c r="B288" s="45" t="s">
        <v>532</v>
      </c>
      <c r="C288" s="46" t="s">
        <v>1870</v>
      </c>
      <c r="D288" s="45"/>
      <c r="E288" s="45" t="s">
        <v>97</v>
      </c>
      <c r="F288" s="45"/>
      <c r="G288" s="45" t="s">
        <v>751</v>
      </c>
      <c r="H288" s="45" t="s">
        <v>163</v>
      </c>
      <c r="I288" t="s">
        <v>1704</v>
      </c>
    </row>
    <row r="289" spans="1:9" ht="30" x14ac:dyDescent="0.25">
      <c r="A289" s="45" t="s">
        <v>533</v>
      </c>
      <c r="B289" s="45" t="s">
        <v>534</v>
      </c>
      <c r="C289" s="46" t="s">
        <v>1870</v>
      </c>
      <c r="D289" s="45"/>
      <c r="E289" s="45" t="s">
        <v>97</v>
      </c>
      <c r="F289" s="45"/>
      <c r="G289" s="45" t="s">
        <v>751</v>
      </c>
      <c r="H289" s="45" t="s">
        <v>163</v>
      </c>
      <c r="I289" t="s">
        <v>1705</v>
      </c>
    </row>
    <row r="290" spans="1:9" ht="30" x14ac:dyDescent="0.25">
      <c r="A290" s="45" t="s">
        <v>535</v>
      </c>
      <c r="B290" s="45" t="s">
        <v>536</v>
      </c>
      <c r="C290" s="46" t="s">
        <v>1870</v>
      </c>
      <c r="D290" s="45"/>
      <c r="E290" s="45" t="s">
        <v>97</v>
      </c>
      <c r="F290" s="45"/>
      <c r="G290" s="45" t="s">
        <v>751</v>
      </c>
      <c r="H290" s="45" t="s">
        <v>163</v>
      </c>
      <c r="I290" t="s">
        <v>1706</v>
      </c>
    </row>
    <row r="291" spans="1:9" ht="345" x14ac:dyDescent="0.25">
      <c r="A291" s="45" t="s">
        <v>537</v>
      </c>
      <c r="B291" s="45" t="s">
        <v>538</v>
      </c>
      <c r="C291" s="46" t="s">
        <v>1917</v>
      </c>
      <c r="D291" s="45"/>
      <c r="E291" s="45" t="s">
        <v>97</v>
      </c>
      <c r="F291" s="45"/>
      <c r="G291" s="45" t="s">
        <v>751</v>
      </c>
      <c r="H291" s="45"/>
      <c r="I291" t="s">
        <v>1707</v>
      </c>
    </row>
    <row r="292" spans="1:9" ht="345" x14ac:dyDescent="0.25">
      <c r="A292" s="45" t="s">
        <v>539</v>
      </c>
      <c r="B292" s="45" t="s">
        <v>540</v>
      </c>
      <c r="C292" s="46" t="s">
        <v>1917</v>
      </c>
      <c r="D292" s="45"/>
      <c r="E292" s="45" t="s">
        <v>97</v>
      </c>
      <c r="F292" s="45"/>
      <c r="G292" s="45" t="s">
        <v>751</v>
      </c>
      <c r="H292" s="45"/>
      <c r="I292" t="s">
        <v>1708</v>
      </c>
    </row>
    <row r="293" spans="1:9" ht="345" x14ac:dyDescent="0.25">
      <c r="A293" s="45" t="s">
        <v>541</v>
      </c>
      <c r="B293" s="45" t="s">
        <v>542</v>
      </c>
      <c r="C293" s="46" t="s">
        <v>1917</v>
      </c>
      <c r="D293" s="45"/>
      <c r="E293" s="45" t="s">
        <v>97</v>
      </c>
      <c r="F293" s="45"/>
      <c r="G293" s="45" t="s">
        <v>751</v>
      </c>
      <c r="H293" s="45"/>
      <c r="I293" t="s">
        <v>1709</v>
      </c>
    </row>
    <row r="294" spans="1:9" ht="345" x14ac:dyDescent="0.25">
      <c r="A294" s="45" t="s">
        <v>543</v>
      </c>
      <c r="B294" s="45" t="s">
        <v>544</v>
      </c>
      <c r="C294" s="46" t="s">
        <v>1917</v>
      </c>
      <c r="D294" s="45"/>
      <c r="E294" s="45" t="s">
        <v>97</v>
      </c>
      <c r="F294" s="45"/>
      <c r="G294" s="45" t="s">
        <v>751</v>
      </c>
      <c r="H294" s="45"/>
      <c r="I294" t="s">
        <v>1710</v>
      </c>
    </row>
    <row r="295" spans="1:9" ht="345" x14ac:dyDescent="0.25">
      <c r="A295" s="45" t="s">
        <v>545</v>
      </c>
      <c r="B295" s="45" t="s">
        <v>546</v>
      </c>
      <c r="C295" s="46" t="s">
        <v>1917</v>
      </c>
      <c r="D295" s="45"/>
      <c r="E295" s="45" t="s">
        <v>97</v>
      </c>
      <c r="F295" s="45"/>
      <c r="G295" s="45" t="s">
        <v>751</v>
      </c>
      <c r="H295" s="45"/>
      <c r="I295" t="s">
        <v>1711</v>
      </c>
    </row>
    <row r="296" spans="1:9" ht="345" x14ac:dyDescent="0.25">
      <c r="A296" s="45" t="s">
        <v>547</v>
      </c>
      <c r="B296" s="45" t="s">
        <v>548</v>
      </c>
      <c r="C296" s="46" t="s">
        <v>1917</v>
      </c>
      <c r="D296" s="45"/>
      <c r="E296" s="45" t="s">
        <v>97</v>
      </c>
      <c r="F296" s="45"/>
      <c r="G296" s="45" t="s">
        <v>751</v>
      </c>
      <c r="H296" s="45"/>
      <c r="I296" t="s">
        <v>1712</v>
      </c>
    </row>
    <row r="297" spans="1:9" ht="345" x14ac:dyDescent="0.25">
      <c r="A297" s="45" t="s">
        <v>549</v>
      </c>
      <c r="B297" s="45" t="s">
        <v>550</v>
      </c>
      <c r="C297" s="46" t="s">
        <v>1917</v>
      </c>
      <c r="D297" s="45"/>
      <c r="E297" s="45" t="s">
        <v>97</v>
      </c>
      <c r="F297" s="45"/>
      <c r="G297" s="45" t="s">
        <v>751</v>
      </c>
      <c r="H297" s="45"/>
      <c r="I297" t="s">
        <v>1713</v>
      </c>
    </row>
    <row r="298" spans="1:9" ht="345" x14ac:dyDescent="0.25">
      <c r="A298" s="45" t="s">
        <v>551</v>
      </c>
      <c r="B298" s="45" t="s">
        <v>552</v>
      </c>
      <c r="C298" s="46" t="s">
        <v>1917</v>
      </c>
      <c r="D298" s="45"/>
      <c r="E298" s="45" t="s">
        <v>97</v>
      </c>
      <c r="F298" s="45"/>
      <c r="G298" s="45" t="s">
        <v>751</v>
      </c>
      <c r="H298" s="45"/>
      <c r="I298" t="s">
        <v>1714</v>
      </c>
    </row>
    <row r="299" spans="1:9" ht="45" x14ac:dyDescent="0.25">
      <c r="A299" s="45" t="s">
        <v>7</v>
      </c>
      <c r="B299" s="45" t="s">
        <v>1255</v>
      </c>
      <c r="C299" s="46" t="s">
        <v>1918</v>
      </c>
      <c r="D299" s="45"/>
      <c r="E299" s="45" t="s">
        <v>93</v>
      </c>
      <c r="F299" s="45"/>
      <c r="G299" s="45" t="s">
        <v>757</v>
      </c>
      <c r="H299" s="45"/>
      <c r="I299" t="s">
        <v>1715</v>
      </c>
    </row>
    <row r="300" spans="1:9" ht="60" x14ac:dyDescent="0.25">
      <c r="A300" s="45" t="s">
        <v>1286</v>
      </c>
      <c r="B300" s="45" t="s">
        <v>1288</v>
      </c>
      <c r="C300" s="46" t="s">
        <v>1919</v>
      </c>
      <c r="D300" s="45"/>
      <c r="E300" s="45" t="s">
        <v>1226</v>
      </c>
      <c r="F300" s="45"/>
      <c r="G300" s="45" t="s">
        <v>753</v>
      </c>
      <c r="H300" s="45"/>
      <c r="I300" t="s">
        <v>1602</v>
      </c>
    </row>
    <row r="301" spans="1:9" ht="30" x14ac:dyDescent="0.25">
      <c r="A301" s="45" t="s">
        <v>77</v>
      </c>
      <c r="B301" s="45" t="s">
        <v>1256</v>
      </c>
      <c r="C301" s="46" t="s">
        <v>1870</v>
      </c>
      <c r="D301" s="45"/>
      <c r="E301" s="45" t="s">
        <v>553</v>
      </c>
      <c r="F301" s="45" t="s">
        <v>98</v>
      </c>
      <c r="G301" s="45" t="s">
        <v>753</v>
      </c>
      <c r="H301" s="45" t="s">
        <v>163</v>
      </c>
      <c r="I301" t="s">
        <v>1716</v>
      </c>
    </row>
    <row r="302" spans="1:9" x14ac:dyDescent="0.25">
      <c r="A302" s="45" t="s">
        <v>554</v>
      </c>
      <c r="B302" s="45" t="s">
        <v>611</v>
      </c>
      <c r="C302" s="46"/>
      <c r="D302" s="45" t="s">
        <v>152</v>
      </c>
      <c r="E302" s="45" t="s">
        <v>233</v>
      </c>
      <c r="F302" s="45" t="s">
        <v>98</v>
      </c>
      <c r="G302" s="45" t="s">
        <v>748</v>
      </c>
      <c r="H302" s="45" t="s">
        <v>583</v>
      </c>
      <c r="I302" t="s">
        <v>611</v>
      </c>
    </row>
    <row r="303" spans="1:9" ht="30" x14ac:dyDescent="0.25">
      <c r="A303" s="45" t="s">
        <v>44</v>
      </c>
      <c r="B303" s="45" t="s">
        <v>555</v>
      </c>
      <c r="C303" s="46" t="s">
        <v>1870</v>
      </c>
      <c r="D303" s="45"/>
      <c r="E303" s="45" t="s">
        <v>88</v>
      </c>
      <c r="F303" s="45" t="s">
        <v>89</v>
      </c>
      <c r="G303" s="45" t="s">
        <v>749</v>
      </c>
      <c r="H303" s="45" t="s">
        <v>239</v>
      </c>
      <c r="I303" t="s">
        <v>1717</v>
      </c>
    </row>
    <row r="304" spans="1:9" ht="30" x14ac:dyDescent="0.25">
      <c r="A304" s="45" t="s">
        <v>46</v>
      </c>
      <c r="B304" s="45" t="s">
        <v>556</v>
      </c>
      <c r="C304" s="46" t="s">
        <v>1870</v>
      </c>
      <c r="D304" s="45"/>
      <c r="E304" s="45" t="s">
        <v>88</v>
      </c>
      <c r="F304" s="45" t="s">
        <v>89</v>
      </c>
      <c r="G304" s="45" t="s">
        <v>749</v>
      </c>
      <c r="H304" s="45" t="s">
        <v>239</v>
      </c>
      <c r="I304" t="s">
        <v>1718</v>
      </c>
    </row>
    <row r="305" spans="1:9" ht="30" x14ac:dyDescent="0.25">
      <c r="A305" s="45" t="s">
        <v>45</v>
      </c>
      <c r="B305" s="45" t="s">
        <v>557</v>
      </c>
      <c r="C305" s="46" t="s">
        <v>1870</v>
      </c>
      <c r="D305" s="45"/>
      <c r="E305" s="45" t="s">
        <v>88</v>
      </c>
      <c r="F305" s="45" t="s">
        <v>89</v>
      </c>
      <c r="G305" s="45" t="s">
        <v>749</v>
      </c>
      <c r="H305" s="45" t="s">
        <v>239</v>
      </c>
      <c r="I305" t="s">
        <v>1719</v>
      </c>
    </row>
    <row r="306" spans="1:9" ht="45" x14ac:dyDescent="0.25">
      <c r="A306" s="45" t="s">
        <v>72</v>
      </c>
      <c r="B306" s="45" t="s">
        <v>1257</v>
      </c>
      <c r="C306" s="46" t="s">
        <v>1881</v>
      </c>
      <c r="D306" s="45" t="s">
        <v>152</v>
      </c>
      <c r="E306" s="45" t="s">
        <v>1273</v>
      </c>
      <c r="F306" s="45"/>
      <c r="G306" s="45" t="s">
        <v>749</v>
      </c>
      <c r="H306" s="45"/>
      <c r="I306" t="s">
        <v>1775</v>
      </c>
    </row>
    <row r="307" spans="1:9" x14ac:dyDescent="0.25">
      <c r="A307" s="45" t="s">
        <v>1225</v>
      </c>
      <c r="B307" s="45" t="s">
        <v>1258</v>
      </c>
      <c r="C307" s="46" t="s">
        <v>747</v>
      </c>
      <c r="D307" s="45"/>
      <c r="E307" s="45" t="s">
        <v>1226</v>
      </c>
      <c r="F307" s="45"/>
      <c r="G307" s="45" t="s">
        <v>757</v>
      </c>
      <c r="H307" s="45" t="s">
        <v>588</v>
      </c>
      <c r="I307" t="s">
        <v>1531</v>
      </c>
    </row>
    <row r="308" spans="1:9" ht="30" x14ac:dyDescent="0.25">
      <c r="A308" s="45" t="s">
        <v>76</v>
      </c>
      <c r="B308" s="45" t="s">
        <v>1259</v>
      </c>
      <c r="C308" s="46" t="s">
        <v>1870</v>
      </c>
      <c r="D308" s="45"/>
      <c r="E308" s="45" t="s">
        <v>553</v>
      </c>
      <c r="F308" s="45" t="s">
        <v>98</v>
      </c>
      <c r="G308" s="45" t="s">
        <v>753</v>
      </c>
      <c r="H308" s="45" t="s">
        <v>163</v>
      </c>
      <c r="I308" t="s">
        <v>1720</v>
      </c>
    </row>
    <row r="309" spans="1:9" x14ac:dyDescent="0.25">
      <c r="A309" s="45" t="s">
        <v>558</v>
      </c>
      <c r="B309" s="45" t="s">
        <v>774</v>
      </c>
      <c r="C309" s="46" t="s">
        <v>99</v>
      </c>
      <c r="D309" s="45" t="s">
        <v>152</v>
      </c>
      <c r="E309" s="45" t="s">
        <v>559</v>
      </c>
      <c r="F309" s="45"/>
      <c r="G309" s="45" t="s">
        <v>749</v>
      </c>
      <c r="H309" s="45" t="s">
        <v>99</v>
      </c>
      <c r="I309" t="s">
        <v>1776</v>
      </c>
    </row>
    <row r="310" spans="1:9" ht="90" x14ac:dyDescent="0.25">
      <c r="A310" s="45" t="s">
        <v>1214</v>
      </c>
      <c r="B310" s="45" t="s">
        <v>560</v>
      </c>
      <c r="C310" s="46" t="s">
        <v>1920</v>
      </c>
      <c r="D310" s="45"/>
      <c r="E310" s="45" t="s">
        <v>93</v>
      </c>
      <c r="F310" s="45"/>
      <c r="G310" s="45" t="s">
        <v>751</v>
      </c>
      <c r="H310" s="45"/>
      <c r="I310" t="s">
        <v>1721</v>
      </c>
    </row>
    <row r="311" spans="1:9" ht="30" x14ac:dyDescent="0.25">
      <c r="A311" s="45" t="s">
        <v>561</v>
      </c>
      <c r="B311" s="45" t="s">
        <v>562</v>
      </c>
      <c r="C311" s="46" t="s">
        <v>1904</v>
      </c>
      <c r="D311" s="45" t="s">
        <v>152</v>
      </c>
      <c r="E311" s="45" t="s">
        <v>1273</v>
      </c>
      <c r="F311" s="45"/>
      <c r="G311" s="45" t="s">
        <v>751</v>
      </c>
      <c r="H311" s="45" t="s">
        <v>223</v>
      </c>
      <c r="I311" t="s">
        <v>1777</v>
      </c>
    </row>
    <row r="312" spans="1:9" ht="30" x14ac:dyDescent="0.25">
      <c r="A312" s="45" t="s">
        <v>64</v>
      </c>
      <c r="B312" s="45" t="s">
        <v>563</v>
      </c>
      <c r="C312" s="46" t="s">
        <v>1870</v>
      </c>
      <c r="D312" s="45"/>
      <c r="E312" s="45" t="s">
        <v>93</v>
      </c>
      <c r="F312" s="45"/>
      <c r="G312" s="45" t="s">
        <v>750</v>
      </c>
      <c r="H312" s="45" t="s">
        <v>99</v>
      </c>
      <c r="I312" t="s">
        <v>1722</v>
      </c>
    </row>
    <row r="313" spans="1:9" ht="30" x14ac:dyDescent="0.25">
      <c r="A313" s="45" t="s">
        <v>62</v>
      </c>
      <c r="B313" s="45" t="s">
        <v>564</v>
      </c>
      <c r="C313" s="46" t="s">
        <v>1904</v>
      </c>
      <c r="D313" s="45"/>
      <c r="E313" s="45" t="s">
        <v>93</v>
      </c>
      <c r="F313" s="45"/>
      <c r="G313" s="45" t="s">
        <v>750</v>
      </c>
      <c r="H313" s="45" t="s">
        <v>223</v>
      </c>
      <c r="I313" t="s">
        <v>564</v>
      </c>
    </row>
    <row r="314" spans="1:9" x14ac:dyDescent="0.25">
      <c r="A314" s="45" t="s">
        <v>565</v>
      </c>
      <c r="B314" s="45" t="s">
        <v>566</v>
      </c>
      <c r="C314" s="45" t="s">
        <v>567</v>
      </c>
      <c r="D314" s="45" t="s">
        <v>152</v>
      </c>
      <c r="E314" s="45" t="s">
        <v>724</v>
      </c>
      <c r="F314" s="45"/>
      <c r="G314" s="45" t="s">
        <v>757</v>
      </c>
      <c r="H314" s="45"/>
      <c r="I314" t="s">
        <v>566</v>
      </c>
    </row>
    <row r="315" spans="1:9" x14ac:dyDescent="0.25">
      <c r="A315" s="45" t="s">
        <v>568</v>
      </c>
      <c r="B315" s="45" t="s">
        <v>569</v>
      </c>
      <c r="C315" s="45" t="s">
        <v>206</v>
      </c>
      <c r="D315" s="45" t="s">
        <v>152</v>
      </c>
      <c r="E315" s="45" t="s">
        <v>197</v>
      </c>
      <c r="F315" s="45"/>
      <c r="G315" s="45" t="s">
        <v>757</v>
      </c>
      <c r="H315" s="45"/>
      <c r="I315" t="s">
        <v>1778</v>
      </c>
    </row>
    <row r="316" spans="1:9" x14ac:dyDescent="0.25">
      <c r="A316" s="45" t="s">
        <v>570</v>
      </c>
      <c r="B316" s="45" t="s">
        <v>571</v>
      </c>
      <c r="C316" s="46" t="s">
        <v>206</v>
      </c>
      <c r="D316" s="45" t="s">
        <v>152</v>
      </c>
      <c r="E316" s="45" t="s">
        <v>197</v>
      </c>
      <c r="F316" s="45"/>
      <c r="G316" s="45" t="s">
        <v>757</v>
      </c>
      <c r="H316" s="45"/>
      <c r="I316" t="s">
        <v>1779</v>
      </c>
    </row>
    <row r="317" spans="1:9" ht="30" x14ac:dyDescent="0.25">
      <c r="A317" s="45" t="s">
        <v>725</v>
      </c>
      <c r="B317" s="45" t="s">
        <v>611</v>
      </c>
      <c r="C317" s="46" t="s">
        <v>1870</v>
      </c>
      <c r="D317" s="45" t="s">
        <v>152</v>
      </c>
      <c r="E317" s="45" t="s">
        <v>590</v>
      </c>
      <c r="F317" s="45"/>
      <c r="G317" s="45" t="s">
        <v>748</v>
      </c>
      <c r="H317" s="45" t="s">
        <v>583</v>
      </c>
      <c r="I317" t="s">
        <v>1723</v>
      </c>
    </row>
    <row r="318" spans="1:9" ht="30" x14ac:dyDescent="0.25">
      <c r="A318" s="45" t="s">
        <v>35</v>
      </c>
      <c r="B318" s="45" t="s">
        <v>1282</v>
      </c>
      <c r="C318" s="46" t="s">
        <v>1876</v>
      </c>
      <c r="D318" s="45"/>
      <c r="E318" s="45" t="s">
        <v>590</v>
      </c>
      <c r="F318" s="45"/>
      <c r="G318" s="45" t="s">
        <v>748</v>
      </c>
      <c r="H318" s="45" t="s">
        <v>583</v>
      </c>
      <c r="I318" t="s">
        <v>1723</v>
      </c>
    </row>
    <row r="319" spans="1:9" ht="30" x14ac:dyDescent="0.25">
      <c r="A319" s="45" t="s">
        <v>22</v>
      </c>
      <c r="B319" s="45" t="s">
        <v>1260</v>
      </c>
      <c r="C319" s="46" t="s">
        <v>1921</v>
      </c>
      <c r="D319" s="45"/>
      <c r="E319" s="45" t="s">
        <v>266</v>
      </c>
      <c r="F319" s="45"/>
      <c r="G319" s="45" t="s">
        <v>753</v>
      </c>
      <c r="H319" s="45"/>
      <c r="I319" t="s">
        <v>1724</v>
      </c>
    </row>
    <row r="320" spans="1:9" ht="30" x14ac:dyDescent="0.25">
      <c r="A320" s="45" t="s">
        <v>83</v>
      </c>
      <c r="B320" s="45" t="s">
        <v>612</v>
      </c>
      <c r="C320" s="46" t="s">
        <v>1922</v>
      </c>
      <c r="D320" s="45"/>
      <c r="E320" s="45" t="s">
        <v>485</v>
      </c>
      <c r="F320" s="45"/>
      <c r="G320" s="45" t="s">
        <v>753</v>
      </c>
      <c r="H320" s="45"/>
      <c r="I320" t="s">
        <v>1725</v>
      </c>
    </row>
    <row r="321" spans="1:9" ht="30" x14ac:dyDescent="0.25">
      <c r="A321" t="s">
        <v>82</v>
      </c>
      <c r="B321" t="s">
        <v>572</v>
      </c>
      <c r="C321" s="36" t="s">
        <v>1870</v>
      </c>
      <c r="E321" t="s">
        <v>93</v>
      </c>
      <c r="G321" t="s">
        <v>753</v>
      </c>
      <c r="H321" t="s">
        <v>573</v>
      </c>
      <c r="I321" t="s">
        <v>572</v>
      </c>
    </row>
  </sheetData>
  <autoFilter ref="A1:I321" xr:uid="{00000000-0009-0000-0000-000001000000}"/>
  <sortState xmlns:xlrd2="http://schemas.microsoft.com/office/spreadsheetml/2017/richdata2" ref="A2:I321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207"/>
  <sheetViews>
    <sheetView workbookViewId="0">
      <selection activeCell="C17" sqref="C17"/>
    </sheetView>
  </sheetViews>
  <sheetFormatPr defaultRowHeight="15" x14ac:dyDescent="0.25"/>
  <cols>
    <col min="1" max="1" width="26.28515625" bestFit="1" customWidth="1"/>
    <col min="2" max="2" width="69.5703125" style="36" customWidth="1"/>
    <col min="3" max="3" width="59" style="36" customWidth="1"/>
    <col min="4" max="4" width="8.140625" bestFit="1" customWidth="1"/>
    <col min="5" max="5" width="16.7109375" style="36" bestFit="1" customWidth="1"/>
    <col min="6" max="6" width="13.7109375" bestFit="1" customWidth="1"/>
    <col min="7" max="7" width="45.85546875" bestFit="1" customWidth="1"/>
  </cols>
  <sheetData>
    <row r="1" spans="1:7" ht="15.75" thickBot="1" x14ac:dyDescent="0.3">
      <c r="A1" s="3" t="s">
        <v>832</v>
      </c>
      <c r="B1" s="3" t="s">
        <v>575</v>
      </c>
      <c r="C1" s="3" t="s">
        <v>833</v>
      </c>
      <c r="D1" s="3" t="s">
        <v>577</v>
      </c>
      <c r="E1" s="3" t="s">
        <v>834</v>
      </c>
      <c r="F1" s="3" t="s">
        <v>579</v>
      </c>
      <c r="G1" s="3" t="s">
        <v>835</v>
      </c>
    </row>
    <row r="2" spans="1:7" ht="15.75" thickTop="1" x14ac:dyDescent="0.25">
      <c r="A2" t="s">
        <v>836</v>
      </c>
      <c r="B2" s="36" t="s">
        <v>837</v>
      </c>
      <c r="C2" s="36" t="s">
        <v>747</v>
      </c>
      <c r="E2" s="36" t="s">
        <v>838</v>
      </c>
      <c r="F2" t="s">
        <v>839</v>
      </c>
      <c r="G2" t="s">
        <v>840</v>
      </c>
    </row>
    <row r="3" spans="1:7" ht="30" x14ac:dyDescent="0.25">
      <c r="A3" t="s">
        <v>841</v>
      </c>
      <c r="B3" s="36" t="s">
        <v>842</v>
      </c>
      <c r="C3" s="36" t="s">
        <v>747</v>
      </c>
      <c r="E3" s="36" t="s">
        <v>843</v>
      </c>
      <c r="F3" t="s">
        <v>839</v>
      </c>
      <c r="G3" t="s">
        <v>844</v>
      </c>
    </row>
    <row r="4" spans="1:7" x14ac:dyDescent="0.25">
      <c r="A4" t="s">
        <v>845</v>
      </c>
      <c r="B4" s="36" t="s">
        <v>846</v>
      </c>
      <c r="C4" s="36" t="s">
        <v>747</v>
      </c>
      <c r="E4" s="36" t="s">
        <v>838</v>
      </c>
      <c r="F4" t="s">
        <v>839</v>
      </c>
      <c r="G4" t="s">
        <v>847</v>
      </c>
    </row>
    <row r="5" spans="1:7" x14ac:dyDescent="0.25">
      <c r="A5" t="s">
        <v>1303</v>
      </c>
      <c r="B5" s="36" t="s">
        <v>1382</v>
      </c>
      <c r="C5" s="36" t="s">
        <v>747</v>
      </c>
      <c r="E5" s="36" t="s">
        <v>1377</v>
      </c>
      <c r="F5" t="s">
        <v>839</v>
      </c>
      <c r="G5" t="s">
        <v>1378</v>
      </c>
    </row>
    <row r="6" spans="1:7" ht="30" x14ac:dyDescent="0.25">
      <c r="A6" t="s">
        <v>1306</v>
      </c>
      <c r="B6" s="36" t="s">
        <v>1383</v>
      </c>
      <c r="C6" s="36" t="s">
        <v>1376</v>
      </c>
      <c r="E6" s="36" t="s">
        <v>1377</v>
      </c>
      <c r="G6" t="s">
        <v>1379</v>
      </c>
    </row>
    <row r="7" spans="1:7" ht="30" x14ac:dyDescent="0.25">
      <c r="A7" t="s">
        <v>1304</v>
      </c>
      <c r="B7" s="36" t="s">
        <v>1384</v>
      </c>
      <c r="C7" s="36" t="s">
        <v>1376</v>
      </c>
      <c r="E7" s="36" t="s">
        <v>1377</v>
      </c>
      <c r="G7" t="s">
        <v>1380</v>
      </c>
    </row>
    <row r="8" spans="1:7" ht="30" x14ac:dyDescent="0.25">
      <c r="A8" t="s">
        <v>1305</v>
      </c>
      <c r="B8" s="36" t="s">
        <v>1385</v>
      </c>
      <c r="C8" s="36" t="s">
        <v>1376</v>
      </c>
      <c r="E8" s="36" t="s">
        <v>1377</v>
      </c>
      <c r="G8" t="s">
        <v>1381</v>
      </c>
    </row>
    <row r="9" spans="1:7" ht="30" hidden="1" x14ac:dyDescent="0.25">
      <c r="A9" t="s">
        <v>848</v>
      </c>
      <c r="B9" s="36" t="s">
        <v>849</v>
      </c>
      <c r="C9" s="36" t="s">
        <v>742</v>
      </c>
      <c r="D9" t="s">
        <v>152</v>
      </c>
      <c r="E9" s="36" t="s">
        <v>906</v>
      </c>
      <c r="G9" t="s">
        <v>850</v>
      </c>
    </row>
    <row r="10" spans="1:7" hidden="1" x14ac:dyDescent="0.25">
      <c r="A10" t="s">
        <v>851</v>
      </c>
      <c r="B10" s="36" t="s">
        <v>852</v>
      </c>
      <c r="C10" s="36" t="s">
        <v>853</v>
      </c>
      <c r="D10" t="s">
        <v>152</v>
      </c>
      <c r="E10" s="36" t="s">
        <v>854</v>
      </c>
      <c r="F10" t="s">
        <v>853</v>
      </c>
      <c r="G10" t="s">
        <v>855</v>
      </c>
    </row>
    <row r="11" spans="1:7" hidden="1" x14ac:dyDescent="0.25">
      <c r="A11" t="s">
        <v>856</v>
      </c>
      <c r="B11" s="36" t="s">
        <v>857</v>
      </c>
      <c r="C11" s="36" t="s">
        <v>747</v>
      </c>
      <c r="D11" t="s">
        <v>152</v>
      </c>
      <c r="E11" s="36">
        <v>2015</v>
      </c>
      <c r="F11" t="s">
        <v>859</v>
      </c>
      <c r="G11" t="s">
        <v>860</v>
      </c>
    </row>
    <row r="12" spans="1:7" ht="30" hidden="1" x14ac:dyDescent="0.25">
      <c r="A12" t="s">
        <v>861</v>
      </c>
      <c r="B12" s="36" t="s">
        <v>862</v>
      </c>
      <c r="C12" s="36" t="s">
        <v>742</v>
      </c>
      <c r="D12" t="s">
        <v>152</v>
      </c>
      <c r="E12" s="36">
        <v>2015</v>
      </c>
      <c r="G12" t="s">
        <v>862</v>
      </c>
    </row>
    <row r="13" spans="1:7" x14ac:dyDescent="0.25">
      <c r="A13" t="s">
        <v>1371</v>
      </c>
      <c r="B13" s="36" t="s">
        <v>1386</v>
      </c>
      <c r="C13" s="36" t="s">
        <v>1387</v>
      </c>
      <c r="E13" s="36">
        <v>2016</v>
      </c>
      <c r="F13" s="36" t="s">
        <v>1387</v>
      </c>
      <c r="G13" s="36" t="s">
        <v>1388</v>
      </c>
    </row>
    <row r="14" spans="1:7" hidden="1" x14ac:dyDescent="0.25">
      <c r="A14" t="s">
        <v>863</v>
      </c>
      <c r="B14" s="36" t="s">
        <v>864</v>
      </c>
      <c r="C14" s="36" t="s">
        <v>865</v>
      </c>
      <c r="D14" t="s">
        <v>152</v>
      </c>
      <c r="E14" s="36" t="s">
        <v>1389</v>
      </c>
      <c r="G14" t="s">
        <v>864</v>
      </c>
    </row>
    <row r="15" spans="1:7" hidden="1" x14ac:dyDescent="0.25">
      <c r="A15" t="s">
        <v>867</v>
      </c>
      <c r="B15" s="36" t="s">
        <v>868</v>
      </c>
      <c r="C15" s="36" t="s">
        <v>869</v>
      </c>
      <c r="D15" t="s">
        <v>152</v>
      </c>
      <c r="E15" s="36">
        <v>2015</v>
      </c>
      <c r="F15" t="s">
        <v>870</v>
      </c>
      <c r="G15" t="s">
        <v>871</v>
      </c>
    </row>
    <row r="16" spans="1:7" x14ac:dyDescent="0.25">
      <c r="A16" t="s">
        <v>872</v>
      </c>
      <c r="B16" s="36" t="s">
        <v>873</v>
      </c>
      <c r="C16" s="36" t="s">
        <v>869</v>
      </c>
      <c r="E16" s="36" t="s">
        <v>874</v>
      </c>
      <c r="F16" t="s">
        <v>875</v>
      </c>
      <c r="G16" t="s">
        <v>876</v>
      </c>
    </row>
    <row r="17" spans="1:7" x14ac:dyDescent="0.25">
      <c r="A17" t="s">
        <v>877</v>
      </c>
      <c r="B17" s="36" t="s">
        <v>878</v>
      </c>
      <c r="C17" s="36" t="s">
        <v>869</v>
      </c>
      <c r="E17" s="36" t="s">
        <v>874</v>
      </c>
      <c r="F17" t="s">
        <v>879</v>
      </c>
      <c r="G17" t="s">
        <v>880</v>
      </c>
    </row>
    <row r="18" spans="1:7" hidden="1" x14ac:dyDescent="0.25">
      <c r="A18" t="s">
        <v>881</v>
      </c>
      <c r="B18" s="36" t="s">
        <v>882</v>
      </c>
      <c r="C18" s="36" t="s">
        <v>869</v>
      </c>
      <c r="D18" t="s">
        <v>152</v>
      </c>
      <c r="E18" s="36" t="s">
        <v>874</v>
      </c>
      <c r="F18" t="s">
        <v>883</v>
      </c>
      <c r="G18" t="s">
        <v>884</v>
      </c>
    </row>
    <row r="19" spans="1:7" hidden="1" x14ac:dyDescent="0.25">
      <c r="A19" t="s">
        <v>885</v>
      </c>
      <c r="B19" s="36" t="s">
        <v>886</v>
      </c>
      <c r="C19" s="36" t="s">
        <v>869</v>
      </c>
      <c r="D19" t="s">
        <v>152</v>
      </c>
      <c r="E19" s="36" t="s">
        <v>1390</v>
      </c>
      <c r="F19" t="s">
        <v>887</v>
      </c>
      <c r="G19" t="s">
        <v>888</v>
      </c>
    </row>
    <row r="20" spans="1:7" ht="30" hidden="1" x14ac:dyDescent="0.25">
      <c r="A20" t="s">
        <v>889</v>
      </c>
      <c r="B20" s="36" t="s">
        <v>890</v>
      </c>
      <c r="C20" s="36" t="s">
        <v>742</v>
      </c>
      <c r="D20" t="s">
        <v>152</v>
      </c>
      <c r="E20" s="36" t="s">
        <v>1389</v>
      </c>
      <c r="F20" t="s">
        <v>588</v>
      </c>
      <c r="G20" t="s">
        <v>891</v>
      </c>
    </row>
    <row r="21" spans="1:7" ht="30" hidden="1" x14ac:dyDescent="0.25">
      <c r="A21" t="s">
        <v>892</v>
      </c>
      <c r="B21" s="36" t="s">
        <v>893</v>
      </c>
      <c r="C21" s="36" t="s">
        <v>742</v>
      </c>
      <c r="D21" t="s">
        <v>152</v>
      </c>
      <c r="E21" s="36" t="s">
        <v>1389</v>
      </c>
      <c r="G21" t="s">
        <v>894</v>
      </c>
    </row>
    <row r="22" spans="1:7" ht="30" hidden="1" x14ac:dyDescent="0.25">
      <c r="A22" t="s">
        <v>895</v>
      </c>
      <c r="B22" s="36" t="s">
        <v>896</v>
      </c>
      <c r="C22" s="36" t="s">
        <v>742</v>
      </c>
      <c r="D22" t="s">
        <v>152</v>
      </c>
      <c r="E22" s="36" t="s">
        <v>1389</v>
      </c>
      <c r="G22" t="s">
        <v>897</v>
      </c>
    </row>
    <row r="23" spans="1:7" ht="30" x14ac:dyDescent="0.25">
      <c r="A23" t="s">
        <v>898</v>
      </c>
      <c r="B23" s="36" t="s">
        <v>899</v>
      </c>
      <c r="C23" s="36" t="s">
        <v>900</v>
      </c>
      <c r="E23" s="36" t="s">
        <v>838</v>
      </c>
      <c r="G23" t="s">
        <v>901</v>
      </c>
    </row>
    <row r="24" spans="1:7" ht="30" hidden="1" x14ac:dyDescent="0.25">
      <c r="A24" t="s">
        <v>902</v>
      </c>
      <c r="B24" s="36" t="s">
        <v>903</v>
      </c>
      <c r="C24" s="36" t="s">
        <v>740</v>
      </c>
      <c r="D24" t="s">
        <v>152</v>
      </c>
      <c r="E24" s="36">
        <v>2015</v>
      </c>
      <c r="G24" t="s">
        <v>903</v>
      </c>
    </row>
    <row r="25" spans="1:7" ht="30" x14ac:dyDescent="0.25">
      <c r="A25" t="s">
        <v>904</v>
      </c>
      <c r="B25" s="36" t="s">
        <v>905</v>
      </c>
      <c r="C25" s="36" t="s">
        <v>742</v>
      </c>
      <c r="E25" s="36" t="s">
        <v>906</v>
      </c>
      <c r="G25" t="s">
        <v>907</v>
      </c>
    </row>
    <row r="26" spans="1:7" ht="45" hidden="1" x14ac:dyDescent="0.25">
      <c r="A26" t="s">
        <v>908</v>
      </c>
      <c r="B26" s="36" t="s">
        <v>909</v>
      </c>
      <c r="C26" s="36" t="s">
        <v>910</v>
      </c>
      <c r="D26" t="s">
        <v>152</v>
      </c>
      <c r="E26" s="36" t="s">
        <v>1389</v>
      </c>
      <c r="G26" t="s">
        <v>911</v>
      </c>
    </row>
    <row r="27" spans="1:7" ht="30" x14ac:dyDescent="0.25">
      <c r="A27" t="s">
        <v>21</v>
      </c>
      <c r="B27" s="36" t="s">
        <v>913</v>
      </c>
      <c r="C27" s="36" t="s">
        <v>742</v>
      </c>
      <c r="E27" s="36" t="s">
        <v>838</v>
      </c>
      <c r="G27" t="s">
        <v>914</v>
      </c>
    </row>
    <row r="28" spans="1:7" ht="30" hidden="1" x14ac:dyDescent="0.25">
      <c r="A28" t="s">
        <v>912</v>
      </c>
      <c r="B28" s="36" t="s">
        <v>913</v>
      </c>
      <c r="C28" s="36" t="s">
        <v>742</v>
      </c>
      <c r="D28" t="s">
        <v>152</v>
      </c>
      <c r="E28" s="36" t="s">
        <v>906</v>
      </c>
      <c r="G28" t="s">
        <v>914</v>
      </c>
    </row>
    <row r="29" spans="1:7" ht="30" hidden="1" x14ac:dyDescent="0.25">
      <c r="A29" t="s">
        <v>915</v>
      </c>
      <c r="B29" s="36" t="s">
        <v>916</v>
      </c>
      <c r="C29" s="36" t="s">
        <v>740</v>
      </c>
      <c r="D29" t="s">
        <v>152</v>
      </c>
      <c r="E29" s="36" t="s">
        <v>906</v>
      </c>
      <c r="G29" t="s">
        <v>916</v>
      </c>
    </row>
    <row r="30" spans="1:7" ht="30" x14ac:dyDescent="0.25">
      <c r="A30" t="s">
        <v>917</v>
      </c>
      <c r="B30" s="36" t="s">
        <v>918</v>
      </c>
      <c r="C30" s="36" t="s">
        <v>919</v>
      </c>
      <c r="E30" s="36" t="s">
        <v>838</v>
      </c>
      <c r="G30" t="s">
        <v>920</v>
      </c>
    </row>
    <row r="31" spans="1:7" x14ac:dyDescent="0.25">
      <c r="A31" t="s">
        <v>921</v>
      </c>
      <c r="B31" s="36" t="s">
        <v>922</v>
      </c>
      <c r="C31" s="36" t="s">
        <v>747</v>
      </c>
      <c r="E31" s="36" t="s">
        <v>838</v>
      </c>
      <c r="G31" t="s">
        <v>923</v>
      </c>
    </row>
    <row r="32" spans="1:7" ht="30" hidden="1" x14ac:dyDescent="0.25">
      <c r="A32" t="s">
        <v>736</v>
      </c>
      <c r="B32" s="36" t="s">
        <v>924</v>
      </c>
      <c r="C32" s="36" t="s">
        <v>742</v>
      </c>
      <c r="D32" t="s">
        <v>152</v>
      </c>
      <c r="E32" s="36" t="s">
        <v>1394</v>
      </c>
      <c r="F32" t="s">
        <v>584</v>
      </c>
      <c r="G32" t="s">
        <v>925</v>
      </c>
    </row>
    <row r="33" spans="1:7" ht="30" x14ac:dyDescent="0.25">
      <c r="A33" t="s">
        <v>1208</v>
      </c>
      <c r="B33" s="36" t="s">
        <v>924</v>
      </c>
      <c r="C33" s="36" t="s">
        <v>742</v>
      </c>
      <c r="E33" s="36" t="s">
        <v>1377</v>
      </c>
      <c r="F33" t="s">
        <v>584</v>
      </c>
      <c r="G33" t="s">
        <v>1393</v>
      </c>
    </row>
    <row r="34" spans="1:7" ht="30" x14ac:dyDescent="0.25">
      <c r="A34" t="s">
        <v>1373</v>
      </c>
      <c r="B34" s="36" t="s">
        <v>1391</v>
      </c>
      <c r="C34" s="36" t="s">
        <v>742</v>
      </c>
      <c r="E34" s="36">
        <v>2016</v>
      </c>
      <c r="F34" t="s">
        <v>584</v>
      </c>
      <c r="G34" t="s">
        <v>1393</v>
      </c>
    </row>
    <row r="35" spans="1:7" ht="30" x14ac:dyDescent="0.25">
      <c r="A35" t="s">
        <v>1370</v>
      </c>
      <c r="B35" s="36" t="s">
        <v>1392</v>
      </c>
      <c r="C35" s="36" t="s">
        <v>742</v>
      </c>
      <c r="E35" s="36">
        <v>2016</v>
      </c>
      <c r="F35" t="s">
        <v>584</v>
      </c>
      <c r="G35" t="s">
        <v>1393</v>
      </c>
    </row>
    <row r="36" spans="1:7" ht="30" x14ac:dyDescent="0.25">
      <c r="A36" t="s">
        <v>614</v>
      </c>
      <c r="B36" s="36" t="s">
        <v>926</v>
      </c>
      <c r="C36" s="36" t="s">
        <v>927</v>
      </c>
      <c r="E36" s="36" t="s">
        <v>866</v>
      </c>
      <c r="F36" t="s">
        <v>163</v>
      </c>
      <c r="G36" t="s">
        <v>928</v>
      </c>
    </row>
    <row r="37" spans="1:7" hidden="1" x14ac:dyDescent="0.25">
      <c r="A37" t="s">
        <v>929</v>
      </c>
      <c r="B37" s="36" t="s">
        <v>852</v>
      </c>
      <c r="C37" s="36" t="s">
        <v>853</v>
      </c>
      <c r="D37" t="s">
        <v>152</v>
      </c>
      <c r="E37" s="36" t="s">
        <v>930</v>
      </c>
      <c r="F37" t="s">
        <v>853</v>
      </c>
      <c r="G37" t="s">
        <v>855</v>
      </c>
    </row>
    <row r="38" spans="1:7" x14ac:dyDescent="0.25">
      <c r="A38" t="s">
        <v>931</v>
      </c>
      <c r="B38" s="36" t="s">
        <v>852</v>
      </c>
      <c r="C38" s="36" t="s">
        <v>853</v>
      </c>
      <c r="E38" s="36" t="s">
        <v>932</v>
      </c>
      <c r="F38" t="s">
        <v>853</v>
      </c>
      <c r="G38" t="s">
        <v>855</v>
      </c>
    </row>
    <row r="39" spans="1:7" ht="30" hidden="1" x14ac:dyDescent="0.25">
      <c r="A39" t="s">
        <v>933</v>
      </c>
      <c r="B39" s="36" t="s">
        <v>934</v>
      </c>
      <c r="C39" s="36" t="s">
        <v>853</v>
      </c>
      <c r="D39" t="s">
        <v>152</v>
      </c>
      <c r="E39" s="36" t="s">
        <v>935</v>
      </c>
      <c r="F39" t="s">
        <v>853</v>
      </c>
      <c r="G39" t="s">
        <v>936</v>
      </c>
    </row>
    <row r="40" spans="1:7" ht="30" hidden="1" x14ac:dyDescent="0.25">
      <c r="A40" t="s">
        <v>937</v>
      </c>
      <c r="B40" s="36" t="s">
        <v>938</v>
      </c>
      <c r="C40" s="36" t="s">
        <v>740</v>
      </c>
      <c r="D40" t="s">
        <v>152</v>
      </c>
      <c r="E40" s="36" t="s">
        <v>1389</v>
      </c>
      <c r="G40" t="s">
        <v>939</v>
      </c>
    </row>
    <row r="41" spans="1:7" x14ac:dyDescent="0.25">
      <c r="A41" t="s">
        <v>940</v>
      </c>
      <c r="B41" s="36" t="s">
        <v>941</v>
      </c>
      <c r="C41" s="36" t="s">
        <v>747</v>
      </c>
      <c r="E41" s="36" t="s">
        <v>838</v>
      </c>
      <c r="F41" t="s">
        <v>99</v>
      </c>
      <c r="G41" t="s">
        <v>942</v>
      </c>
    </row>
    <row r="42" spans="1:7" x14ac:dyDescent="0.25">
      <c r="A42" t="s">
        <v>1308</v>
      </c>
      <c r="B42" s="36" t="s">
        <v>1395</v>
      </c>
      <c r="C42" s="36" t="s">
        <v>747</v>
      </c>
      <c r="E42" s="36" t="s">
        <v>858</v>
      </c>
      <c r="F42" t="s">
        <v>99</v>
      </c>
      <c r="G42" t="s">
        <v>1396</v>
      </c>
    </row>
    <row r="43" spans="1:7" ht="30" x14ac:dyDescent="0.25">
      <c r="A43" t="s">
        <v>943</v>
      </c>
      <c r="B43" s="36" t="s">
        <v>944</v>
      </c>
      <c r="C43" s="36" t="s">
        <v>747</v>
      </c>
      <c r="E43" s="36" t="s">
        <v>838</v>
      </c>
      <c r="F43" t="s">
        <v>99</v>
      </c>
      <c r="G43" t="s">
        <v>945</v>
      </c>
    </row>
    <row r="44" spans="1:7" x14ac:dyDescent="0.25">
      <c r="A44" t="s">
        <v>1307</v>
      </c>
      <c r="B44" s="36" t="s">
        <v>1412</v>
      </c>
      <c r="C44" s="36" t="s">
        <v>747</v>
      </c>
      <c r="E44" s="36" t="s">
        <v>1377</v>
      </c>
      <c r="F44" t="s">
        <v>839</v>
      </c>
      <c r="G44" s="36" t="s">
        <v>1408</v>
      </c>
    </row>
    <row r="45" spans="1:7" ht="30" x14ac:dyDescent="0.25">
      <c r="A45" t="s">
        <v>1311</v>
      </c>
      <c r="B45" s="36" t="s">
        <v>1413</v>
      </c>
      <c r="C45" s="36" t="s">
        <v>1376</v>
      </c>
      <c r="E45" s="36" t="s">
        <v>1377</v>
      </c>
      <c r="G45" s="36" t="s">
        <v>1409</v>
      </c>
    </row>
    <row r="46" spans="1:7" ht="30" x14ac:dyDescent="0.25">
      <c r="A46" t="s">
        <v>1309</v>
      </c>
      <c r="B46" s="36" t="s">
        <v>1414</v>
      </c>
      <c r="C46" s="36" t="s">
        <v>1376</v>
      </c>
      <c r="E46" s="36" t="s">
        <v>1377</v>
      </c>
      <c r="G46" s="36" t="s">
        <v>1410</v>
      </c>
    </row>
    <row r="47" spans="1:7" ht="30" x14ac:dyDescent="0.25">
      <c r="A47" t="s">
        <v>1310</v>
      </c>
      <c r="B47" s="36" t="s">
        <v>1415</v>
      </c>
      <c r="C47" s="36" t="s">
        <v>1376</v>
      </c>
      <c r="E47" s="36" t="s">
        <v>1377</v>
      </c>
      <c r="G47" s="36" t="s">
        <v>1411</v>
      </c>
    </row>
    <row r="48" spans="1:7" x14ac:dyDescent="0.25">
      <c r="A48" t="s">
        <v>1365</v>
      </c>
      <c r="B48" s="36" t="s">
        <v>1397</v>
      </c>
      <c r="C48" s="36" t="s">
        <v>1240</v>
      </c>
      <c r="E48" s="36" t="s">
        <v>1377</v>
      </c>
      <c r="G48" s="36" t="s">
        <v>1397</v>
      </c>
    </row>
    <row r="49" spans="1:7" ht="30" x14ac:dyDescent="0.25">
      <c r="A49" t="s">
        <v>1362</v>
      </c>
      <c r="B49" s="36" t="s">
        <v>1400</v>
      </c>
      <c r="C49" s="36" t="s">
        <v>1399</v>
      </c>
      <c r="E49" s="36" t="s">
        <v>1377</v>
      </c>
      <c r="G49" s="36" t="s">
        <v>1398</v>
      </c>
    </row>
    <row r="50" spans="1:7" ht="60" x14ac:dyDescent="0.25">
      <c r="A50" t="s">
        <v>9</v>
      </c>
      <c r="B50" s="36" t="s">
        <v>243</v>
      </c>
      <c r="C50" s="36" t="s">
        <v>946</v>
      </c>
      <c r="E50" s="36" t="s">
        <v>838</v>
      </c>
      <c r="G50" t="s">
        <v>243</v>
      </c>
    </row>
    <row r="51" spans="1:7" ht="75" hidden="1" x14ac:dyDescent="0.25">
      <c r="A51" t="s">
        <v>947</v>
      </c>
      <c r="B51" s="36" t="s">
        <v>948</v>
      </c>
      <c r="C51" s="36" t="s">
        <v>949</v>
      </c>
      <c r="D51" t="s">
        <v>152</v>
      </c>
      <c r="E51" s="36" t="s">
        <v>1389</v>
      </c>
      <c r="G51" t="s">
        <v>950</v>
      </c>
    </row>
    <row r="52" spans="1:7" ht="30" hidden="1" x14ac:dyDescent="0.25">
      <c r="A52" t="s">
        <v>951</v>
      </c>
      <c r="B52" s="36" t="s">
        <v>952</v>
      </c>
      <c r="C52" s="36" t="s">
        <v>742</v>
      </c>
      <c r="D52" t="s">
        <v>152</v>
      </c>
      <c r="E52" s="36" t="s">
        <v>953</v>
      </c>
      <c r="G52" t="s">
        <v>954</v>
      </c>
    </row>
    <row r="53" spans="1:7" ht="30" hidden="1" x14ac:dyDescent="0.25">
      <c r="A53" t="s">
        <v>615</v>
      </c>
      <c r="B53" s="36" t="s">
        <v>955</v>
      </c>
      <c r="C53" s="36" t="s">
        <v>927</v>
      </c>
      <c r="D53" t="s">
        <v>152</v>
      </c>
      <c r="E53" s="36" t="s">
        <v>1389</v>
      </c>
      <c r="F53" t="s">
        <v>163</v>
      </c>
      <c r="G53" t="s">
        <v>956</v>
      </c>
    </row>
    <row r="54" spans="1:7" x14ac:dyDescent="0.25">
      <c r="A54" t="s">
        <v>1317</v>
      </c>
      <c r="B54" s="36" t="s">
        <v>1401</v>
      </c>
      <c r="C54" s="36" t="s">
        <v>747</v>
      </c>
      <c r="E54" s="36" t="s">
        <v>838</v>
      </c>
      <c r="F54" t="s">
        <v>839</v>
      </c>
      <c r="G54" t="s">
        <v>1416</v>
      </c>
    </row>
    <row r="55" spans="1:7" ht="30" x14ac:dyDescent="0.25">
      <c r="A55" t="s">
        <v>1313</v>
      </c>
      <c r="B55" s="36" t="s">
        <v>1402</v>
      </c>
      <c r="C55" s="36" t="s">
        <v>747</v>
      </c>
      <c r="E55" s="36" t="s">
        <v>843</v>
      </c>
      <c r="F55" t="s">
        <v>839</v>
      </c>
      <c r="G55" t="s">
        <v>1417</v>
      </c>
    </row>
    <row r="56" spans="1:7" x14ac:dyDescent="0.25">
      <c r="A56" t="s">
        <v>1315</v>
      </c>
      <c r="B56" s="36" t="s">
        <v>1403</v>
      </c>
      <c r="C56" s="36" t="s">
        <v>747</v>
      </c>
      <c r="E56" s="36" t="s">
        <v>838</v>
      </c>
      <c r="F56" t="s">
        <v>839</v>
      </c>
      <c r="G56" t="s">
        <v>1418</v>
      </c>
    </row>
    <row r="57" spans="1:7" x14ac:dyDescent="0.25">
      <c r="A57" t="s">
        <v>1312</v>
      </c>
      <c r="B57" s="36" t="s">
        <v>1404</v>
      </c>
      <c r="C57" s="36" t="s">
        <v>747</v>
      </c>
      <c r="E57" s="36" t="s">
        <v>1377</v>
      </c>
      <c r="F57" t="s">
        <v>839</v>
      </c>
      <c r="G57" t="s">
        <v>1419</v>
      </c>
    </row>
    <row r="58" spans="1:7" ht="30" x14ac:dyDescent="0.25">
      <c r="A58" t="s">
        <v>1318</v>
      </c>
      <c r="B58" s="36" t="s">
        <v>1405</v>
      </c>
      <c r="C58" s="36" t="s">
        <v>1376</v>
      </c>
      <c r="E58" s="36" t="s">
        <v>1377</v>
      </c>
      <c r="G58" t="s">
        <v>1420</v>
      </c>
    </row>
    <row r="59" spans="1:7" ht="30" x14ac:dyDescent="0.25">
      <c r="A59" t="s">
        <v>1314</v>
      </c>
      <c r="B59" s="36" t="s">
        <v>1406</v>
      </c>
      <c r="C59" s="36" t="s">
        <v>1376</v>
      </c>
      <c r="E59" s="36" t="s">
        <v>1377</v>
      </c>
      <c r="G59" t="s">
        <v>1421</v>
      </c>
    </row>
    <row r="60" spans="1:7" ht="30" x14ac:dyDescent="0.25">
      <c r="A60" t="s">
        <v>1316</v>
      </c>
      <c r="B60" s="36" t="s">
        <v>1407</v>
      </c>
      <c r="C60" s="36" t="s">
        <v>1376</v>
      </c>
      <c r="E60" s="36" t="s">
        <v>1377</v>
      </c>
      <c r="G60" t="s">
        <v>1422</v>
      </c>
    </row>
    <row r="61" spans="1:7" hidden="1" x14ac:dyDescent="0.25">
      <c r="A61" t="s">
        <v>957</v>
      </c>
      <c r="B61" s="36" t="s">
        <v>958</v>
      </c>
      <c r="C61" s="36" t="s">
        <v>869</v>
      </c>
      <c r="D61" t="s">
        <v>152</v>
      </c>
      <c r="E61" s="36">
        <v>2015</v>
      </c>
      <c r="F61" t="s">
        <v>870</v>
      </c>
      <c r="G61" t="s">
        <v>959</v>
      </c>
    </row>
    <row r="62" spans="1:7" x14ac:dyDescent="0.25">
      <c r="A62" t="s">
        <v>960</v>
      </c>
      <c r="B62" s="36" t="s">
        <v>961</v>
      </c>
      <c r="C62" s="36" t="s">
        <v>869</v>
      </c>
      <c r="E62" s="36" t="s">
        <v>838</v>
      </c>
      <c r="F62" t="s">
        <v>875</v>
      </c>
      <c r="G62" t="s">
        <v>962</v>
      </c>
    </row>
    <row r="63" spans="1:7" x14ac:dyDescent="0.25">
      <c r="A63" t="s">
        <v>963</v>
      </c>
      <c r="B63" s="36" t="s">
        <v>964</v>
      </c>
      <c r="C63" s="36" t="s">
        <v>869</v>
      </c>
      <c r="E63" s="36" t="s">
        <v>838</v>
      </c>
      <c r="F63" t="s">
        <v>879</v>
      </c>
      <c r="G63" t="s">
        <v>965</v>
      </c>
    </row>
    <row r="64" spans="1:7" hidden="1" x14ac:dyDescent="0.25">
      <c r="A64" t="s">
        <v>966</v>
      </c>
      <c r="B64" s="36" t="s">
        <v>967</v>
      </c>
      <c r="C64" s="36" t="s">
        <v>869</v>
      </c>
      <c r="D64" t="s">
        <v>152</v>
      </c>
      <c r="E64" s="36" t="s">
        <v>874</v>
      </c>
      <c r="F64" t="s">
        <v>883</v>
      </c>
      <c r="G64" t="s">
        <v>968</v>
      </c>
    </row>
    <row r="65" spans="1:7" hidden="1" x14ac:dyDescent="0.25">
      <c r="A65" t="s">
        <v>969</v>
      </c>
      <c r="B65" s="36" t="s">
        <v>970</v>
      </c>
      <c r="C65" s="36" t="s">
        <v>869</v>
      </c>
      <c r="D65" t="s">
        <v>152</v>
      </c>
      <c r="E65" s="36" t="s">
        <v>1389</v>
      </c>
      <c r="F65" t="s">
        <v>887</v>
      </c>
      <c r="G65" t="s">
        <v>971</v>
      </c>
    </row>
    <row r="66" spans="1:7" ht="30" hidden="1" x14ac:dyDescent="0.25">
      <c r="A66" t="s">
        <v>972</v>
      </c>
      <c r="B66" s="36" t="s">
        <v>973</v>
      </c>
      <c r="C66" s="36" t="s">
        <v>742</v>
      </c>
      <c r="D66" t="s">
        <v>152</v>
      </c>
      <c r="E66" s="36" t="s">
        <v>1389</v>
      </c>
      <c r="F66" t="s">
        <v>588</v>
      </c>
      <c r="G66" t="s">
        <v>974</v>
      </c>
    </row>
    <row r="67" spans="1:7" hidden="1" x14ac:dyDescent="0.25">
      <c r="A67" t="s">
        <v>975</v>
      </c>
      <c r="B67" s="36" t="s">
        <v>976</v>
      </c>
      <c r="C67" s="36" t="s">
        <v>865</v>
      </c>
      <c r="D67" t="s">
        <v>152</v>
      </c>
      <c r="E67" s="36" t="s">
        <v>1389</v>
      </c>
      <c r="G67" t="s">
        <v>976</v>
      </c>
    </row>
    <row r="68" spans="1:7" ht="30" hidden="1" x14ac:dyDescent="0.25">
      <c r="A68" t="s">
        <v>977</v>
      </c>
      <c r="B68" s="36" t="s">
        <v>978</v>
      </c>
      <c r="C68" s="36" t="s">
        <v>742</v>
      </c>
      <c r="D68" t="s">
        <v>152</v>
      </c>
      <c r="E68" s="36" t="s">
        <v>1389</v>
      </c>
      <c r="G68" t="s">
        <v>979</v>
      </c>
    </row>
    <row r="69" spans="1:7" ht="30" hidden="1" x14ac:dyDescent="0.25">
      <c r="A69" t="s">
        <v>980</v>
      </c>
      <c r="B69" s="36" t="s">
        <v>981</v>
      </c>
      <c r="C69" s="36" t="s">
        <v>742</v>
      </c>
      <c r="D69" t="s">
        <v>152</v>
      </c>
      <c r="E69" s="36" t="s">
        <v>1389</v>
      </c>
      <c r="G69" t="s">
        <v>982</v>
      </c>
    </row>
    <row r="70" spans="1:7" ht="30" hidden="1" x14ac:dyDescent="0.25">
      <c r="A70" t="s">
        <v>983</v>
      </c>
      <c r="B70" s="36" t="s">
        <v>984</v>
      </c>
      <c r="C70" s="36" t="s">
        <v>740</v>
      </c>
      <c r="D70" t="s">
        <v>152</v>
      </c>
      <c r="E70" s="36" t="s">
        <v>1389</v>
      </c>
      <c r="G70" t="s">
        <v>985</v>
      </c>
    </row>
    <row r="71" spans="1:7" ht="30" x14ac:dyDescent="0.25">
      <c r="A71" t="s">
        <v>1372</v>
      </c>
      <c r="B71" s="36" t="s">
        <v>1423</v>
      </c>
      <c r="C71" s="36" t="s">
        <v>742</v>
      </c>
      <c r="E71" s="36" t="s">
        <v>1377</v>
      </c>
      <c r="F71" s="36" t="s">
        <v>839</v>
      </c>
      <c r="G71" t="s">
        <v>1425</v>
      </c>
    </row>
    <row r="72" spans="1:7" ht="30" x14ac:dyDescent="0.25">
      <c r="A72" t="s">
        <v>1374</v>
      </c>
      <c r="B72" s="36" t="s">
        <v>1424</v>
      </c>
      <c r="C72" s="36" t="s">
        <v>742</v>
      </c>
      <c r="E72" s="36" t="s">
        <v>1377</v>
      </c>
      <c r="F72" s="36" t="s">
        <v>99</v>
      </c>
      <c r="G72" s="36" t="s">
        <v>1426</v>
      </c>
    </row>
    <row r="73" spans="1:7" x14ac:dyDescent="0.25">
      <c r="A73" t="s">
        <v>732</v>
      </c>
      <c r="B73" s="36" t="s">
        <v>986</v>
      </c>
      <c r="C73" s="36" t="s">
        <v>747</v>
      </c>
      <c r="E73" s="36" t="s">
        <v>858</v>
      </c>
      <c r="F73" t="s">
        <v>163</v>
      </c>
      <c r="G73" t="s">
        <v>987</v>
      </c>
    </row>
    <row r="74" spans="1:7" x14ac:dyDescent="0.25">
      <c r="A74" t="s">
        <v>16</v>
      </c>
      <c r="B74" s="36" t="s">
        <v>1428</v>
      </c>
      <c r="C74" s="36" t="s">
        <v>747</v>
      </c>
      <c r="E74" s="36" t="s">
        <v>1377</v>
      </c>
      <c r="G74" s="36" t="s">
        <v>1427</v>
      </c>
    </row>
    <row r="75" spans="1:7" ht="30" hidden="1" x14ac:dyDescent="0.25">
      <c r="A75" t="s">
        <v>988</v>
      </c>
      <c r="B75" s="36" t="s">
        <v>989</v>
      </c>
      <c r="C75" s="36" t="s">
        <v>740</v>
      </c>
      <c r="D75" t="s">
        <v>152</v>
      </c>
      <c r="E75" s="36" t="s">
        <v>1389</v>
      </c>
      <c r="G75" t="s">
        <v>990</v>
      </c>
    </row>
    <row r="76" spans="1:7" ht="30" hidden="1" x14ac:dyDescent="0.25">
      <c r="A76" t="s">
        <v>991</v>
      </c>
      <c r="B76" s="36" t="s">
        <v>992</v>
      </c>
      <c r="C76" s="36" t="s">
        <v>742</v>
      </c>
      <c r="D76" t="s">
        <v>152</v>
      </c>
      <c r="E76" s="36" t="s">
        <v>1389</v>
      </c>
      <c r="G76" t="s">
        <v>993</v>
      </c>
    </row>
    <row r="77" spans="1:7" ht="30" hidden="1" x14ac:dyDescent="0.25">
      <c r="A77" t="s">
        <v>994</v>
      </c>
      <c r="B77" s="36" t="s">
        <v>995</v>
      </c>
      <c r="C77" s="36" t="s">
        <v>742</v>
      </c>
      <c r="D77" t="s">
        <v>152</v>
      </c>
      <c r="E77" s="36">
        <v>2015</v>
      </c>
      <c r="G77" t="s">
        <v>996</v>
      </c>
    </row>
    <row r="78" spans="1:7" x14ac:dyDescent="0.25">
      <c r="A78" t="s">
        <v>1224</v>
      </c>
      <c r="B78" s="36" t="s">
        <v>1429</v>
      </c>
      <c r="C78" s="36" t="s">
        <v>747</v>
      </c>
      <c r="E78" s="36" t="s">
        <v>1377</v>
      </c>
      <c r="G78" s="36" t="s">
        <v>1431</v>
      </c>
    </row>
    <row r="79" spans="1:7" x14ac:dyDescent="0.25">
      <c r="A79" t="s">
        <v>1368</v>
      </c>
      <c r="B79" s="36" t="s">
        <v>1430</v>
      </c>
      <c r="C79" s="36" t="s">
        <v>747</v>
      </c>
      <c r="E79" s="36" t="s">
        <v>1377</v>
      </c>
      <c r="G79" s="36" t="s">
        <v>1432</v>
      </c>
    </row>
    <row r="80" spans="1:7" ht="30" hidden="1" x14ac:dyDescent="0.25">
      <c r="A80" t="s">
        <v>997</v>
      </c>
      <c r="B80" s="36" t="s">
        <v>998</v>
      </c>
      <c r="C80" s="36" t="s">
        <v>742</v>
      </c>
      <c r="D80" t="s">
        <v>152</v>
      </c>
      <c r="E80" s="36">
        <v>2015</v>
      </c>
      <c r="G80" t="s">
        <v>998</v>
      </c>
    </row>
    <row r="81" spans="1:7" ht="30" hidden="1" x14ac:dyDescent="0.25">
      <c r="A81" t="s">
        <v>999</v>
      </c>
      <c r="B81" s="36" t="s">
        <v>1000</v>
      </c>
      <c r="C81" s="36" t="s">
        <v>742</v>
      </c>
      <c r="D81" t="s">
        <v>152</v>
      </c>
      <c r="E81" s="36">
        <v>2015</v>
      </c>
      <c r="G81" t="s">
        <v>1000</v>
      </c>
    </row>
    <row r="82" spans="1:7" ht="30" x14ac:dyDescent="0.25">
      <c r="A82" t="s">
        <v>1363</v>
      </c>
      <c r="B82" s="36" t="s">
        <v>1434</v>
      </c>
      <c r="C82" s="36" t="s">
        <v>742</v>
      </c>
      <c r="E82" s="36" t="s">
        <v>1377</v>
      </c>
      <c r="G82" s="36" t="s">
        <v>1435</v>
      </c>
    </row>
    <row r="83" spans="1:7" ht="30" x14ac:dyDescent="0.25">
      <c r="A83" t="s">
        <v>1364</v>
      </c>
      <c r="B83" s="36" t="s">
        <v>1433</v>
      </c>
      <c r="C83" s="36" t="s">
        <v>742</v>
      </c>
      <c r="E83" s="36" t="s">
        <v>1377</v>
      </c>
      <c r="G83" s="36" t="s">
        <v>1436</v>
      </c>
    </row>
    <row r="84" spans="1:7" ht="30" hidden="1" x14ac:dyDescent="0.25">
      <c r="A84" t="s">
        <v>1001</v>
      </c>
      <c r="B84" s="36" t="s">
        <v>1002</v>
      </c>
      <c r="C84" s="36" t="s">
        <v>742</v>
      </c>
      <c r="D84" t="s">
        <v>152</v>
      </c>
      <c r="E84" s="36" t="s">
        <v>1389</v>
      </c>
      <c r="G84" t="s">
        <v>1002</v>
      </c>
    </row>
    <row r="85" spans="1:7" ht="30" hidden="1" x14ac:dyDescent="0.25">
      <c r="A85" t="s">
        <v>1003</v>
      </c>
      <c r="B85" s="36" t="s">
        <v>1004</v>
      </c>
      <c r="C85" s="36" t="s">
        <v>742</v>
      </c>
      <c r="D85" t="s">
        <v>152</v>
      </c>
      <c r="E85" s="36" t="s">
        <v>1389</v>
      </c>
      <c r="G85" t="s">
        <v>1004</v>
      </c>
    </row>
    <row r="86" spans="1:7" ht="30" x14ac:dyDescent="0.25">
      <c r="A86" t="s">
        <v>28</v>
      </c>
      <c r="B86" s="36" t="s">
        <v>1005</v>
      </c>
      <c r="C86" s="36" t="s">
        <v>742</v>
      </c>
      <c r="E86" s="36" t="s">
        <v>1006</v>
      </c>
      <c r="F86" t="s">
        <v>1007</v>
      </c>
      <c r="G86" t="s">
        <v>1008</v>
      </c>
    </row>
    <row r="87" spans="1:7" ht="30" hidden="1" x14ac:dyDescent="0.25">
      <c r="A87" t="s">
        <v>1009</v>
      </c>
      <c r="B87" s="36" t="s">
        <v>1010</v>
      </c>
      <c r="C87" s="36" t="s">
        <v>742</v>
      </c>
      <c r="D87" t="s">
        <v>152</v>
      </c>
      <c r="E87" s="36">
        <v>2015</v>
      </c>
      <c r="G87" t="s">
        <v>1011</v>
      </c>
    </row>
    <row r="88" spans="1:7" hidden="1" x14ac:dyDescent="0.25">
      <c r="A88" t="s">
        <v>1012</v>
      </c>
      <c r="B88" s="36" t="s">
        <v>1013</v>
      </c>
      <c r="C88" s="36" t="s">
        <v>747</v>
      </c>
      <c r="D88" t="s">
        <v>152</v>
      </c>
      <c r="E88" s="36" t="s">
        <v>906</v>
      </c>
      <c r="F88" t="s">
        <v>99</v>
      </c>
      <c r="G88" t="s">
        <v>1014</v>
      </c>
    </row>
    <row r="89" spans="1:7" hidden="1" x14ac:dyDescent="0.25">
      <c r="A89" t="s">
        <v>1015</v>
      </c>
      <c r="B89" s="36" t="s">
        <v>1016</v>
      </c>
      <c r="C89" s="36" t="s">
        <v>747</v>
      </c>
      <c r="D89" t="s">
        <v>152</v>
      </c>
      <c r="E89" s="36" t="s">
        <v>906</v>
      </c>
      <c r="F89" t="s">
        <v>99</v>
      </c>
      <c r="G89" t="s">
        <v>1017</v>
      </c>
    </row>
    <row r="90" spans="1:7" ht="30" x14ac:dyDescent="0.25">
      <c r="A90" t="s">
        <v>1335</v>
      </c>
      <c r="B90" s="36" t="s">
        <v>1010</v>
      </c>
      <c r="C90" s="36" t="s">
        <v>742</v>
      </c>
      <c r="E90" s="36" t="s">
        <v>1377</v>
      </c>
      <c r="G90" t="s">
        <v>1011</v>
      </c>
    </row>
    <row r="91" spans="1:7" ht="30" x14ac:dyDescent="0.25">
      <c r="A91" t="s">
        <v>1359</v>
      </c>
      <c r="B91" s="36" t="s">
        <v>1437</v>
      </c>
      <c r="C91" s="36" t="s">
        <v>742</v>
      </c>
      <c r="E91" s="36" t="s">
        <v>1377</v>
      </c>
      <c r="G91" s="36" t="s">
        <v>1439</v>
      </c>
    </row>
    <row r="92" spans="1:7" ht="30" x14ac:dyDescent="0.25">
      <c r="A92" t="s">
        <v>1358</v>
      </c>
      <c r="B92" s="36" t="s">
        <v>1438</v>
      </c>
      <c r="C92" s="36" t="s">
        <v>742</v>
      </c>
      <c r="E92" s="36" t="s">
        <v>1377</v>
      </c>
      <c r="G92" s="36" t="s">
        <v>1440</v>
      </c>
    </row>
    <row r="93" spans="1:7" x14ac:dyDescent="0.25">
      <c r="A93" t="s">
        <v>1018</v>
      </c>
      <c r="B93" s="36" t="s">
        <v>1019</v>
      </c>
      <c r="C93" s="36" t="s">
        <v>747</v>
      </c>
      <c r="E93" s="36" t="s">
        <v>858</v>
      </c>
      <c r="F93" t="s">
        <v>163</v>
      </c>
      <c r="G93" t="s">
        <v>1020</v>
      </c>
    </row>
    <row r="94" spans="1:7" x14ac:dyDescent="0.25">
      <c r="A94" t="s">
        <v>1021</v>
      </c>
      <c r="B94" s="36" t="s">
        <v>1022</v>
      </c>
      <c r="C94" s="36" t="s">
        <v>747</v>
      </c>
      <c r="E94" s="36" t="s">
        <v>858</v>
      </c>
      <c r="F94" t="s">
        <v>163</v>
      </c>
      <c r="G94" t="s">
        <v>1023</v>
      </c>
    </row>
    <row r="95" spans="1:7" x14ac:dyDescent="0.25">
      <c r="A95" t="s">
        <v>1024</v>
      </c>
      <c r="B95" s="36" t="s">
        <v>1025</v>
      </c>
      <c r="C95" s="36" t="s">
        <v>747</v>
      </c>
      <c r="E95" s="36" t="s">
        <v>858</v>
      </c>
      <c r="F95" t="s">
        <v>163</v>
      </c>
      <c r="G95" t="s">
        <v>1026</v>
      </c>
    </row>
    <row r="96" spans="1:7" ht="30" x14ac:dyDescent="0.25">
      <c r="A96" t="s">
        <v>1333</v>
      </c>
      <c r="B96" s="36" t="s">
        <v>1442</v>
      </c>
      <c r="C96" s="36" t="s">
        <v>927</v>
      </c>
      <c r="E96" s="36" t="s">
        <v>1377</v>
      </c>
      <c r="F96" t="s">
        <v>163</v>
      </c>
      <c r="G96" t="s">
        <v>1441</v>
      </c>
    </row>
    <row r="97" spans="1:7" ht="30" x14ac:dyDescent="0.25">
      <c r="A97" t="s">
        <v>1027</v>
      </c>
      <c r="B97" s="36" t="s">
        <v>1028</v>
      </c>
      <c r="C97" s="36" t="s">
        <v>927</v>
      </c>
      <c r="E97" s="36" t="s">
        <v>838</v>
      </c>
      <c r="G97" t="s">
        <v>1029</v>
      </c>
    </row>
    <row r="98" spans="1:7" ht="30" x14ac:dyDescent="0.25">
      <c r="A98" t="s">
        <v>1357</v>
      </c>
      <c r="B98" s="36" t="s">
        <v>1443</v>
      </c>
      <c r="C98" s="36" t="s">
        <v>927</v>
      </c>
      <c r="E98" s="36" t="s">
        <v>1377</v>
      </c>
      <c r="G98" s="36" t="s">
        <v>1444</v>
      </c>
    </row>
    <row r="99" spans="1:7" ht="30" x14ac:dyDescent="0.25">
      <c r="A99" t="s">
        <v>1030</v>
      </c>
      <c r="B99" s="36" t="s">
        <v>1031</v>
      </c>
      <c r="C99" s="36" t="s">
        <v>1032</v>
      </c>
      <c r="E99" s="36" t="s">
        <v>838</v>
      </c>
      <c r="G99" t="s">
        <v>1033</v>
      </c>
    </row>
    <row r="100" spans="1:7" x14ac:dyDescent="0.25">
      <c r="A100" t="s">
        <v>1324</v>
      </c>
      <c r="B100" s="36" t="s">
        <v>1445</v>
      </c>
      <c r="C100" s="36" t="s">
        <v>747</v>
      </c>
      <c r="E100" s="36" t="s">
        <v>1377</v>
      </c>
      <c r="F100" t="s">
        <v>839</v>
      </c>
      <c r="G100" t="s">
        <v>1446</v>
      </c>
    </row>
    <row r="101" spans="1:7" x14ac:dyDescent="0.25">
      <c r="A101" t="s">
        <v>1320</v>
      </c>
      <c r="B101" s="36" t="s">
        <v>1447</v>
      </c>
      <c r="C101" s="36" t="s">
        <v>747</v>
      </c>
      <c r="E101" s="36" t="s">
        <v>1377</v>
      </c>
      <c r="F101" t="s">
        <v>839</v>
      </c>
      <c r="G101" t="s">
        <v>1448</v>
      </c>
    </row>
    <row r="102" spans="1:7" x14ac:dyDescent="0.25">
      <c r="A102" t="s">
        <v>1322</v>
      </c>
      <c r="B102" s="36" t="s">
        <v>1449</v>
      </c>
      <c r="C102" s="36" t="s">
        <v>747</v>
      </c>
      <c r="E102" s="36" t="s">
        <v>1377</v>
      </c>
      <c r="F102" t="s">
        <v>839</v>
      </c>
      <c r="G102" t="s">
        <v>1450</v>
      </c>
    </row>
    <row r="103" spans="1:7" x14ac:dyDescent="0.25">
      <c r="A103" t="s">
        <v>1319</v>
      </c>
      <c r="B103" s="36" t="s">
        <v>1451</v>
      </c>
      <c r="C103" s="36" t="s">
        <v>747</v>
      </c>
      <c r="E103" s="36" t="s">
        <v>1377</v>
      </c>
      <c r="F103" t="s">
        <v>839</v>
      </c>
      <c r="G103" t="s">
        <v>1452</v>
      </c>
    </row>
    <row r="104" spans="1:7" ht="30" x14ac:dyDescent="0.25">
      <c r="A104" t="s">
        <v>1325</v>
      </c>
      <c r="B104" s="36" t="s">
        <v>1453</v>
      </c>
      <c r="C104" s="36" t="s">
        <v>1376</v>
      </c>
      <c r="E104" s="36" t="s">
        <v>1377</v>
      </c>
      <c r="G104" t="s">
        <v>1454</v>
      </c>
    </row>
    <row r="105" spans="1:7" ht="30" x14ac:dyDescent="0.25">
      <c r="A105" t="s">
        <v>1321</v>
      </c>
      <c r="B105" s="36" t="s">
        <v>1455</v>
      </c>
      <c r="C105" s="36" t="s">
        <v>1376</v>
      </c>
      <c r="E105" s="36" t="s">
        <v>1377</v>
      </c>
      <c r="G105" t="s">
        <v>1456</v>
      </c>
    </row>
    <row r="106" spans="1:7" ht="30" x14ac:dyDescent="0.25">
      <c r="A106" t="s">
        <v>1323</v>
      </c>
      <c r="B106" s="36" t="s">
        <v>1457</v>
      </c>
      <c r="C106" s="36" t="s">
        <v>1376</v>
      </c>
      <c r="E106" s="36" t="s">
        <v>1377</v>
      </c>
      <c r="G106" t="s">
        <v>1458</v>
      </c>
    </row>
    <row r="107" spans="1:7" x14ac:dyDescent="0.25">
      <c r="A107" t="s">
        <v>1348</v>
      </c>
      <c r="B107" s="36" t="s">
        <v>1459</v>
      </c>
      <c r="C107" s="36" t="s">
        <v>747</v>
      </c>
      <c r="E107" s="36" t="s">
        <v>1377</v>
      </c>
      <c r="F107" t="s">
        <v>839</v>
      </c>
      <c r="G107" t="s">
        <v>1460</v>
      </c>
    </row>
    <row r="108" spans="1:7" x14ac:dyDescent="0.25">
      <c r="A108" t="s">
        <v>1344</v>
      </c>
      <c r="B108" s="36" t="s">
        <v>1461</v>
      </c>
      <c r="C108" s="36" t="s">
        <v>747</v>
      </c>
      <c r="E108" s="36" t="s">
        <v>1377</v>
      </c>
      <c r="F108" t="s">
        <v>839</v>
      </c>
      <c r="G108" t="s">
        <v>1462</v>
      </c>
    </row>
    <row r="109" spans="1:7" x14ac:dyDescent="0.25">
      <c r="A109" t="s">
        <v>1346</v>
      </c>
      <c r="B109" s="36" t="s">
        <v>1463</v>
      </c>
      <c r="C109" s="36" t="s">
        <v>747</v>
      </c>
      <c r="E109" s="36" t="s">
        <v>1377</v>
      </c>
      <c r="F109" t="s">
        <v>839</v>
      </c>
      <c r="G109" t="s">
        <v>1464</v>
      </c>
    </row>
    <row r="110" spans="1:7" x14ac:dyDescent="0.25">
      <c r="A110" t="s">
        <v>1343</v>
      </c>
      <c r="B110" s="36" t="s">
        <v>1465</v>
      </c>
      <c r="C110" s="36" t="s">
        <v>747</v>
      </c>
      <c r="E110" s="36" t="s">
        <v>1377</v>
      </c>
      <c r="F110" t="s">
        <v>839</v>
      </c>
      <c r="G110" t="s">
        <v>1466</v>
      </c>
    </row>
    <row r="111" spans="1:7" ht="30" x14ac:dyDescent="0.25">
      <c r="A111" t="s">
        <v>1349</v>
      </c>
      <c r="B111" s="36" t="s">
        <v>1467</v>
      </c>
      <c r="C111" s="36" t="s">
        <v>1376</v>
      </c>
      <c r="E111" s="36" t="s">
        <v>1377</v>
      </c>
      <c r="G111" t="s">
        <v>1468</v>
      </c>
    </row>
    <row r="112" spans="1:7" ht="30" x14ac:dyDescent="0.25">
      <c r="A112" t="s">
        <v>1345</v>
      </c>
      <c r="B112" s="36" t="s">
        <v>1469</v>
      </c>
      <c r="C112" s="36" t="s">
        <v>1376</v>
      </c>
      <c r="E112" s="36" t="s">
        <v>1377</v>
      </c>
      <c r="G112" t="s">
        <v>1470</v>
      </c>
    </row>
    <row r="113" spans="1:7" ht="30" x14ac:dyDescent="0.25">
      <c r="A113" t="s">
        <v>1347</v>
      </c>
      <c r="B113" s="36" t="s">
        <v>1471</v>
      </c>
      <c r="C113" s="36" t="s">
        <v>1376</v>
      </c>
      <c r="E113" s="36" t="s">
        <v>1377</v>
      </c>
      <c r="G113" t="s">
        <v>1472</v>
      </c>
    </row>
    <row r="114" spans="1:7" x14ac:dyDescent="0.25">
      <c r="A114" t="s">
        <v>1331</v>
      </c>
      <c r="B114" s="36" t="s">
        <v>1473</v>
      </c>
      <c r="C114" s="36" t="s">
        <v>747</v>
      </c>
      <c r="E114" s="36" t="s">
        <v>1377</v>
      </c>
      <c r="F114" t="s">
        <v>839</v>
      </c>
      <c r="G114" t="s">
        <v>1474</v>
      </c>
    </row>
    <row r="115" spans="1:7" x14ac:dyDescent="0.25">
      <c r="A115" t="s">
        <v>1327</v>
      </c>
      <c r="B115" s="36" t="s">
        <v>1475</v>
      </c>
      <c r="C115" s="36" t="s">
        <v>747</v>
      </c>
      <c r="E115" s="36" t="s">
        <v>1377</v>
      </c>
      <c r="F115" t="s">
        <v>839</v>
      </c>
      <c r="G115" t="s">
        <v>1476</v>
      </c>
    </row>
    <row r="116" spans="1:7" x14ac:dyDescent="0.25">
      <c r="A116" t="s">
        <v>1329</v>
      </c>
      <c r="B116" s="36" t="s">
        <v>1477</v>
      </c>
      <c r="C116" s="36" t="s">
        <v>747</v>
      </c>
      <c r="E116" s="36" t="s">
        <v>1377</v>
      </c>
      <c r="F116" t="s">
        <v>839</v>
      </c>
      <c r="G116" t="s">
        <v>1478</v>
      </c>
    </row>
    <row r="117" spans="1:7" x14ac:dyDescent="0.25">
      <c r="A117" t="s">
        <v>1326</v>
      </c>
      <c r="B117" s="36" t="s">
        <v>1479</v>
      </c>
      <c r="C117" s="36" t="s">
        <v>747</v>
      </c>
      <c r="E117" s="36" t="s">
        <v>1377</v>
      </c>
      <c r="F117" t="s">
        <v>839</v>
      </c>
      <c r="G117" t="s">
        <v>1480</v>
      </c>
    </row>
    <row r="118" spans="1:7" ht="30" x14ac:dyDescent="0.25">
      <c r="A118" t="s">
        <v>1332</v>
      </c>
      <c r="B118" s="36" t="s">
        <v>1481</v>
      </c>
      <c r="C118" s="36" t="s">
        <v>1376</v>
      </c>
      <c r="E118" s="36" t="s">
        <v>1377</v>
      </c>
      <c r="G118" t="s">
        <v>1482</v>
      </c>
    </row>
    <row r="119" spans="1:7" ht="30" x14ac:dyDescent="0.25">
      <c r="A119" t="s">
        <v>1328</v>
      </c>
      <c r="B119" s="36" t="s">
        <v>1483</v>
      </c>
      <c r="C119" s="36" t="s">
        <v>1376</v>
      </c>
      <c r="E119" s="36" t="s">
        <v>1377</v>
      </c>
      <c r="G119" t="s">
        <v>1484</v>
      </c>
    </row>
    <row r="120" spans="1:7" ht="30" x14ac:dyDescent="0.25">
      <c r="A120" t="s">
        <v>1330</v>
      </c>
      <c r="B120" s="36" t="s">
        <v>1485</v>
      </c>
      <c r="C120" s="36" t="s">
        <v>1376</v>
      </c>
      <c r="E120" s="36" t="s">
        <v>1377</v>
      </c>
      <c r="G120" t="s">
        <v>1486</v>
      </c>
    </row>
    <row r="121" spans="1:7" ht="30" x14ac:dyDescent="0.25">
      <c r="A121" t="s">
        <v>1034</v>
      </c>
      <c r="B121" s="36" t="s">
        <v>1035</v>
      </c>
      <c r="C121" s="36" t="s">
        <v>742</v>
      </c>
      <c r="E121" s="36" t="s">
        <v>838</v>
      </c>
      <c r="F121" t="s">
        <v>1007</v>
      </c>
      <c r="G121" t="s">
        <v>1036</v>
      </c>
    </row>
    <row r="122" spans="1:7" hidden="1" x14ac:dyDescent="0.25">
      <c r="A122" t="s">
        <v>1037</v>
      </c>
      <c r="B122" s="36" t="s">
        <v>1038</v>
      </c>
      <c r="C122" s="36" t="s">
        <v>747</v>
      </c>
      <c r="D122" t="s">
        <v>152</v>
      </c>
      <c r="E122" s="36" t="s">
        <v>906</v>
      </c>
      <c r="F122" t="s">
        <v>870</v>
      </c>
      <c r="G122" t="s">
        <v>1039</v>
      </c>
    </row>
    <row r="123" spans="1:7" hidden="1" x14ac:dyDescent="0.25">
      <c r="A123" t="s">
        <v>1040</v>
      </c>
      <c r="B123" s="36" t="s">
        <v>1041</v>
      </c>
      <c r="C123" s="36" t="s">
        <v>747</v>
      </c>
      <c r="D123" t="s">
        <v>152</v>
      </c>
      <c r="E123" s="36" t="s">
        <v>906</v>
      </c>
      <c r="F123" t="s">
        <v>870</v>
      </c>
      <c r="G123" t="s">
        <v>1042</v>
      </c>
    </row>
    <row r="124" spans="1:7" hidden="1" x14ac:dyDescent="0.25">
      <c r="A124" t="s">
        <v>1043</v>
      </c>
      <c r="B124" s="36" t="s">
        <v>1044</v>
      </c>
      <c r="C124" s="36" t="s">
        <v>747</v>
      </c>
      <c r="D124" t="s">
        <v>152</v>
      </c>
      <c r="E124" s="36" t="s">
        <v>906</v>
      </c>
      <c r="F124" t="s">
        <v>870</v>
      </c>
      <c r="G124" t="s">
        <v>1045</v>
      </c>
    </row>
    <row r="125" spans="1:7" hidden="1" x14ac:dyDescent="0.25">
      <c r="A125" t="s">
        <v>1046</v>
      </c>
      <c r="B125" s="36" t="s">
        <v>1047</v>
      </c>
      <c r="C125" s="36" t="s">
        <v>747</v>
      </c>
      <c r="D125" t="s">
        <v>152</v>
      </c>
      <c r="E125" s="36" t="s">
        <v>906</v>
      </c>
      <c r="F125" t="s">
        <v>870</v>
      </c>
      <c r="G125" t="s">
        <v>1048</v>
      </c>
    </row>
    <row r="126" spans="1:7" hidden="1" x14ac:dyDescent="0.25">
      <c r="A126" t="s">
        <v>1049</v>
      </c>
      <c r="B126" s="36" t="s">
        <v>1050</v>
      </c>
      <c r="C126" s="36" t="s">
        <v>747</v>
      </c>
      <c r="D126" t="s">
        <v>152</v>
      </c>
      <c r="E126" s="36" t="s">
        <v>906</v>
      </c>
      <c r="F126" t="s">
        <v>870</v>
      </c>
      <c r="G126" t="s">
        <v>1051</v>
      </c>
    </row>
    <row r="127" spans="1:7" hidden="1" x14ac:dyDescent="0.25">
      <c r="A127" t="s">
        <v>1052</v>
      </c>
      <c r="B127" s="36" t="s">
        <v>1053</v>
      </c>
      <c r="C127" s="36" t="s">
        <v>747</v>
      </c>
      <c r="D127" t="s">
        <v>152</v>
      </c>
      <c r="E127" s="36" t="s">
        <v>906</v>
      </c>
      <c r="F127" t="s">
        <v>870</v>
      </c>
      <c r="G127" t="s">
        <v>1054</v>
      </c>
    </row>
    <row r="128" spans="1:7" ht="30" hidden="1" x14ac:dyDescent="0.25">
      <c r="A128" t="s">
        <v>1055</v>
      </c>
      <c r="B128" s="36" t="s">
        <v>1056</v>
      </c>
      <c r="C128" s="36" t="s">
        <v>742</v>
      </c>
      <c r="D128" t="s">
        <v>152</v>
      </c>
      <c r="E128" s="36">
        <v>2015</v>
      </c>
      <c r="F128" t="s">
        <v>1057</v>
      </c>
      <c r="G128" t="s">
        <v>1058</v>
      </c>
    </row>
    <row r="129" spans="1:7" ht="30" hidden="1" x14ac:dyDescent="0.25">
      <c r="A129" t="s">
        <v>1059</v>
      </c>
      <c r="B129" s="36" t="s">
        <v>1060</v>
      </c>
      <c r="C129" s="36" t="s">
        <v>740</v>
      </c>
      <c r="D129" t="s">
        <v>152</v>
      </c>
      <c r="E129" s="36" t="s">
        <v>1389</v>
      </c>
      <c r="G129" t="s">
        <v>1060</v>
      </c>
    </row>
    <row r="130" spans="1:7" ht="45" x14ac:dyDescent="0.25">
      <c r="A130" t="s">
        <v>1061</v>
      </c>
      <c r="B130" s="36" t="s">
        <v>1062</v>
      </c>
      <c r="C130" s="36" t="s">
        <v>742</v>
      </c>
      <c r="E130" s="36" t="s">
        <v>838</v>
      </c>
      <c r="F130" t="s">
        <v>1063</v>
      </c>
      <c r="G130" t="s">
        <v>1064</v>
      </c>
    </row>
    <row r="131" spans="1:7" ht="30" hidden="1" x14ac:dyDescent="0.25">
      <c r="A131" t="s">
        <v>1065</v>
      </c>
      <c r="B131" s="36" t="s">
        <v>1066</v>
      </c>
      <c r="C131" s="36" t="s">
        <v>747</v>
      </c>
      <c r="D131" t="s">
        <v>152</v>
      </c>
      <c r="E131" s="36" t="s">
        <v>1067</v>
      </c>
      <c r="F131" t="s">
        <v>99</v>
      </c>
      <c r="G131" t="s">
        <v>1068</v>
      </c>
    </row>
    <row r="132" spans="1:7" ht="30" hidden="1" x14ac:dyDescent="0.25">
      <c r="A132" t="s">
        <v>1069</v>
      </c>
      <c r="B132" s="36" t="s">
        <v>1070</v>
      </c>
      <c r="C132" s="36" t="s">
        <v>747</v>
      </c>
      <c r="D132" t="s">
        <v>152</v>
      </c>
      <c r="E132" s="36" t="s">
        <v>1067</v>
      </c>
      <c r="F132" t="s">
        <v>99</v>
      </c>
      <c r="G132" t="s">
        <v>1071</v>
      </c>
    </row>
    <row r="133" spans="1:7" ht="30" hidden="1" x14ac:dyDescent="0.25">
      <c r="A133" t="s">
        <v>1072</v>
      </c>
      <c r="B133" s="36" t="s">
        <v>1073</v>
      </c>
      <c r="C133" s="36" t="s">
        <v>747</v>
      </c>
      <c r="D133" t="s">
        <v>152</v>
      </c>
      <c r="E133" s="36" t="s">
        <v>1067</v>
      </c>
      <c r="F133" t="s">
        <v>99</v>
      </c>
      <c r="G133" t="s">
        <v>1074</v>
      </c>
    </row>
    <row r="134" spans="1:7" ht="30" hidden="1" x14ac:dyDescent="0.25">
      <c r="A134" t="s">
        <v>1075</v>
      </c>
      <c r="B134" s="36" t="s">
        <v>1076</v>
      </c>
      <c r="C134" s="36" t="s">
        <v>747</v>
      </c>
      <c r="D134" t="s">
        <v>152</v>
      </c>
      <c r="E134" s="36" t="s">
        <v>1067</v>
      </c>
      <c r="F134" t="s">
        <v>99</v>
      </c>
      <c r="G134" t="s">
        <v>1077</v>
      </c>
    </row>
    <row r="135" spans="1:7" x14ac:dyDescent="0.25">
      <c r="A135" t="s">
        <v>1078</v>
      </c>
      <c r="B135" s="36" t="s">
        <v>1079</v>
      </c>
      <c r="C135" s="36" t="s">
        <v>865</v>
      </c>
      <c r="E135" s="36" t="s">
        <v>866</v>
      </c>
      <c r="G135" t="s">
        <v>1079</v>
      </c>
    </row>
    <row r="136" spans="1:7" ht="30" hidden="1" x14ac:dyDescent="0.25">
      <c r="A136" t="s">
        <v>1080</v>
      </c>
      <c r="B136" s="36" t="s">
        <v>1081</v>
      </c>
      <c r="C136" s="36" t="s">
        <v>1082</v>
      </c>
      <c r="D136" t="s">
        <v>152</v>
      </c>
      <c r="E136" s="36" t="s">
        <v>1390</v>
      </c>
      <c r="G136" t="s">
        <v>1083</v>
      </c>
    </row>
    <row r="137" spans="1:7" ht="30" hidden="1" x14ac:dyDescent="0.25">
      <c r="A137" t="s">
        <v>327</v>
      </c>
      <c r="B137" s="36" t="s">
        <v>1084</v>
      </c>
      <c r="C137" s="36" t="s">
        <v>742</v>
      </c>
      <c r="D137" t="s">
        <v>152</v>
      </c>
      <c r="E137" s="36">
        <v>2015</v>
      </c>
      <c r="G137" t="s">
        <v>327</v>
      </c>
    </row>
    <row r="138" spans="1:7" x14ac:dyDescent="0.25">
      <c r="A138" t="s">
        <v>20</v>
      </c>
      <c r="B138" s="36" t="s">
        <v>1487</v>
      </c>
      <c r="C138" s="36" t="s">
        <v>1376</v>
      </c>
      <c r="E138" s="36" t="s">
        <v>1377</v>
      </c>
      <c r="G138" s="36" t="s">
        <v>1202</v>
      </c>
    </row>
    <row r="139" spans="1:7" ht="30" hidden="1" x14ac:dyDescent="0.25">
      <c r="A139" t="s">
        <v>1085</v>
      </c>
      <c r="B139" s="36" t="s">
        <v>1086</v>
      </c>
      <c r="C139" s="36" t="s">
        <v>740</v>
      </c>
      <c r="D139" t="s">
        <v>152</v>
      </c>
      <c r="E139" s="36" t="s">
        <v>1390</v>
      </c>
      <c r="G139" t="s">
        <v>1086</v>
      </c>
    </row>
    <row r="140" spans="1:7" ht="30" hidden="1" x14ac:dyDescent="0.25">
      <c r="A140" t="s">
        <v>1087</v>
      </c>
      <c r="B140" s="36" t="s">
        <v>1088</v>
      </c>
      <c r="C140" s="36" t="s">
        <v>740</v>
      </c>
      <c r="D140" t="s">
        <v>152</v>
      </c>
      <c r="E140" s="36" t="s">
        <v>1389</v>
      </c>
      <c r="G140" t="s">
        <v>1088</v>
      </c>
    </row>
    <row r="141" spans="1:7" ht="30" x14ac:dyDescent="0.25">
      <c r="A141" t="s">
        <v>5</v>
      </c>
      <c r="B141" s="36" t="s">
        <v>363</v>
      </c>
      <c r="C141" s="36" t="s">
        <v>740</v>
      </c>
      <c r="E141" s="36" t="s">
        <v>838</v>
      </c>
      <c r="G141" t="s">
        <v>5</v>
      </c>
    </row>
    <row r="142" spans="1:7" ht="30" hidden="1" x14ac:dyDescent="0.25">
      <c r="A142" t="s">
        <v>1089</v>
      </c>
      <c r="B142" s="36" t="s">
        <v>1090</v>
      </c>
      <c r="C142" s="36" t="s">
        <v>740</v>
      </c>
      <c r="D142" t="s">
        <v>152</v>
      </c>
      <c r="E142" s="36" t="s">
        <v>906</v>
      </c>
      <c r="G142" t="s">
        <v>1091</v>
      </c>
    </row>
    <row r="143" spans="1:7" ht="30" x14ac:dyDescent="0.25">
      <c r="A143" t="s">
        <v>1366</v>
      </c>
      <c r="B143" s="36" t="s">
        <v>1488</v>
      </c>
      <c r="C143" s="36" t="s">
        <v>740</v>
      </c>
      <c r="E143" s="36" t="s">
        <v>1377</v>
      </c>
      <c r="G143" s="36" t="s">
        <v>1532</v>
      </c>
    </row>
    <row r="144" spans="1:7" hidden="1" x14ac:dyDescent="0.25">
      <c r="A144" t="s">
        <v>1092</v>
      </c>
      <c r="B144" s="36" t="s">
        <v>1093</v>
      </c>
      <c r="C144" s="36" t="s">
        <v>747</v>
      </c>
      <c r="D144" t="s">
        <v>152</v>
      </c>
      <c r="E144" s="36" t="s">
        <v>906</v>
      </c>
      <c r="F144" t="s">
        <v>839</v>
      </c>
      <c r="G144" t="s">
        <v>1094</v>
      </c>
    </row>
    <row r="145" spans="1:7" x14ac:dyDescent="0.25">
      <c r="A145" t="s">
        <v>1095</v>
      </c>
      <c r="B145" s="36" t="s">
        <v>1096</v>
      </c>
      <c r="C145" s="36" t="s">
        <v>747</v>
      </c>
      <c r="E145" s="36" t="s">
        <v>838</v>
      </c>
      <c r="F145" t="s">
        <v>99</v>
      </c>
      <c r="G145" t="s">
        <v>1097</v>
      </c>
    </row>
    <row r="146" spans="1:7" x14ac:dyDescent="0.25">
      <c r="A146" t="s">
        <v>1350</v>
      </c>
      <c r="B146" s="36" t="s">
        <v>1489</v>
      </c>
      <c r="C146" s="36" t="s">
        <v>747</v>
      </c>
      <c r="E146" s="36" t="s">
        <v>1377</v>
      </c>
      <c r="F146" t="s">
        <v>99</v>
      </c>
      <c r="G146" t="s">
        <v>1490</v>
      </c>
    </row>
    <row r="147" spans="1:7" hidden="1" x14ac:dyDescent="0.25">
      <c r="A147" t="s">
        <v>1098</v>
      </c>
      <c r="B147" s="36" t="s">
        <v>1099</v>
      </c>
      <c r="C147" s="36" t="s">
        <v>747</v>
      </c>
      <c r="D147" t="s">
        <v>152</v>
      </c>
      <c r="E147" s="36" t="s">
        <v>906</v>
      </c>
      <c r="F147" t="s">
        <v>839</v>
      </c>
      <c r="G147" t="s">
        <v>1100</v>
      </c>
    </row>
    <row r="148" spans="1:7" x14ac:dyDescent="0.25">
      <c r="A148" t="s">
        <v>57</v>
      </c>
      <c r="B148" s="36" t="s">
        <v>1093</v>
      </c>
      <c r="C148" s="36" t="s">
        <v>747</v>
      </c>
      <c r="E148" s="36" t="s">
        <v>1377</v>
      </c>
      <c r="F148" t="s">
        <v>839</v>
      </c>
      <c r="G148" t="s">
        <v>1094</v>
      </c>
    </row>
    <row r="149" spans="1:7" x14ac:dyDescent="0.25">
      <c r="A149" t="s">
        <v>58</v>
      </c>
      <c r="B149" s="36" t="s">
        <v>1099</v>
      </c>
      <c r="C149" s="36" t="s">
        <v>747</v>
      </c>
      <c r="E149" s="36" t="s">
        <v>1377</v>
      </c>
      <c r="F149" t="s">
        <v>839</v>
      </c>
      <c r="G149" t="s">
        <v>1100</v>
      </c>
    </row>
    <row r="150" spans="1:7" ht="285" hidden="1" x14ac:dyDescent="0.25">
      <c r="A150" t="s">
        <v>1101</v>
      </c>
      <c r="B150" s="36" t="s">
        <v>1102</v>
      </c>
      <c r="C150" s="36" t="s">
        <v>1103</v>
      </c>
      <c r="D150" t="s">
        <v>152</v>
      </c>
      <c r="E150" s="36" t="s">
        <v>906</v>
      </c>
      <c r="G150" t="s">
        <v>1104</v>
      </c>
    </row>
    <row r="151" spans="1:7" ht="135" hidden="1" x14ac:dyDescent="0.25">
      <c r="A151" t="s">
        <v>1105</v>
      </c>
      <c r="B151" s="36" t="s">
        <v>1104</v>
      </c>
      <c r="C151" s="36" t="s">
        <v>1106</v>
      </c>
      <c r="D151" t="s">
        <v>152</v>
      </c>
      <c r="E151" s="36" t="s">
        <v>1389</v>
      </c>
      <c r="G151" t="s">
        <v>1104</v>
      </c>
    </row>
    <row r="152" spans="1:7" ht="30" hidden="1" x14ac:dyDescent="0.25">
      <c r="A152" t="s">
        <v>362</v>
      </c>
      <c r="B152" s="36" t="s">
        <v>1107</v>
      </c>
      <c r="C152" s="36" t="s">
        <v>927</v>
      </c>
      <c r="D152" t="s">
        <v>152</v>
      </c>
      <c r="E152" s="36" t="s">
        <v>1390</v>
      </c>
      <c r="G152" t="s">
        <v>1107</v>
      </c>
    </row>
    <row r="153" spans="1:7" ht="30" hidden="1" x14ac:dyDescent="0.25">
      <c r="A153" t="s">
        <v>6</v>
      </c>
      <c r="B153" s="36" t="s">
        <v>1108</v>
      </c>
      <c r="C153" s="36" t="s">
        <v>927</v>
      </c>
      <c r="D153" t="s">
        <v>152</v>
      </c>
      <c r="E153" s="36" t="s">
        <v>1491</v>
      </c>
      <c r="G153" t="s">
        <v>1108</v>
      </c>
    </row>
    <row r="154" spans="1:7" ht="30" x14ac:dyDescent="0.25">
      <c r="A154" t="s">
        <v>1351</v>
      </c>
      <c r="B154" s="36" t="s">
        <v>1492</v>
      </c>
      <c r="C154" s="36" t="s">
        <v>927</v>
      </c>
      <c r="E154" s="36" t="s">
        <v>1377</v>
      </c>
      <c r="F154" s="36" t="s">
        <v>99</v>
      </c>
      <c r="G154" s="36" t="s">
        <v>1493</v>
      </c>
    </row>
    <row r="155" spans="1:7" x14ac:dyDescent="0.25">
      <c r="A155" t="s">
        <v>1109</v>
      </c>
      <c r="B155" s="36" t="s">
        <v>1110</v>
      </c>
      <c r="C155" s="36" t="s">
        <v>747</v>
      </c>
      <c r="E155" s="36" t="s">
        <v>858</v>
      </c>
      <c r="F155" t="s">
        <v>163</v>
      </c>
      <c r="G155" t="s">
        <v>1111</v>
      </c>
    </row>
    <row r="156" spans="1:7" x14ac:dyDescent="0.25">
      <c r="A156" t="s">
        <v>1112</v>
      </c>
      <c r="B156" s="36" t="s">
        <v>1113</v>
      </c>
      <c r="C156" s="36" t="s">
        <v>747</v>
      </c>
      <c r="E156" s="36" t="s">
        <v>858</v>
      </c>
      <c r="F156" t="s">
        <v>163</v>
      </c>
      <c r="G156" t="s">
        <v>1114</v>
      </c>
    </row>
    <row r="157" spans="1:7" x14ac:dyDescent="0.25">
      <c r="A157" t="s">
        <v>1115</v>
      </c>
      <c r="B157" s="36" t="s">
        <v>1116</v>
      </c>
      <c r="C157" s="36" t="s">
        <v>747</v>
      </c>
      <c r="E157" s="36" t="s">
        <v>858</v>
      </c>
      <c r="F157" t="s">
        <v>163</v>
      </c>
      <c r="G157" t="s">
        <v>1117</v>
      </c>
    </row>
    <row r="158" spans="1:7" x14ac:dyDescent="0.25">
      <c r="A158" t="s">
        <v>1334</v>
      </c>
      <c r="B158" s="36" t="s">
        <v>1494</v>
      </c>
      <c r="C158" s="36" t="s">
        <v>747</v>
      </c>
      <c r="E158" s="36" t="s">
        <v>1377</v>
      </c>
      <c r="F158" t="s">
        <v>163</v>
      </c>
      <c r="G158" t="s">
        <v>1495</v>
      </c>
    </row>
    <row r="159" spans="1:7" x14ac:dyDescent="0.25">
      <c r="A159" t="s">
        <v>1354</v>
      </c>
      <c r="B159" s="36" t="s">
        <v>1496</v>
      </c>
      <c r="C159" s="36" t="s">
        <v>747</v>
      </c>
      <c r="E159" s="36" t="s">
        <v>1377</v>
      </c>
      <c r="F159" t="s">
        <v>163</v>
      </c>
      <c r="G159" s="36" t="s">
        <v>1499</v>
      </c>
    </row>
    <row r="160" spans="1:7" x14ac:dyDescent="0.25">
      <c r="A160" t="s">
        <v>1352</v>
      </c>
      <c r="B160" s="36" t="s">
        <v>1497</v>
      </c>
      <c r="C160" s="36" t="s">
        <v>747</v>
      </c>
      <c r="E160" s="36" t="s">
        <v>1377</v>
      </c>
      <c r="F160" t="s">
        <v>163</v>
      </c>
      <c r="G160" s="36" t="s">
        <v>1500</v>
      </c>
    </row>
    <row r="161" spans="1:7" x14ac:dyDescent="0.25">
      <c r="A161" t="s">
        <v>1353</v>
      </c>
      <c r="B161" s="36" t="s">
        <v>1498</v>
      </c>
      <c r="C161" s="36" t="s">
        <v>747</v>
      </c>
      <c r="E161" s="36" t="s">
        <v>1377</v>
      </c>
      <c r="F161" t="s">
        <v>163</v>
      </c>
      <c r="G161" s="36" t="s">
        <v>1501</v>
      </c>
    </row>
    <row r="162" spans="1:7" ht="30" x14ac:dyDescent="0.25">
      <c r="A162" t="s">
        <v>432</v>
      </c>
      <c r="B162" s="36" t="s">
        <v>1118</v>
      </c>
      <c r="C162" s="36" t="s">
        <v>742</v>
      </c>
      <c r="E162" s="36" t="s">
        <v>838</v>
      </c>
      <c r="F162" t="s">
        <v>1007</v>
      </c>
      <c r="G162" t="s">
        <v>1119</v>
      </c>
    </row>
    <row r="163" spans="1:7" ht="45" hidden="1" x14ac:dyDescent="0.25">
      <c r="A163" t="s">
        <v>1120</v>
      </c>
      <c r="B163" s="36" t="s">
        <v>1121</v>
      </c>
      <c r="C163" s="36" t="s">
        <v>1122</v>
      </c>
      <c r="D163" t="s">
        <v>152</v>
      </c>
      <c r="E163" s="36" t="s">
        <v>906</v>
      </c>
      <c r="G163" t="s">
        <v>1123</v>
      </c>
    </row>
    <row r="164" spans="1:7" ht="30" hidden="1" x14ac:dyDescent="0.25">
      <c r="A164" t="s">
        <v>1124</v>
      </c>
      <c r="B164" s="36" t="s">
        <v>1125</v>
      </c>
      <c r="C164" s="36" t="s">
        <v>740</v>
      </c>
      <c r="D164" t="s">
        <v>152</v>
      </c>
      <c r="E164" s="36" t="s">
        <v>906</v>
      </c>
      <c r="G164" t="s">
        <v>1126</v>
      </c>
    </row>
    <row r="165" spans="1:7" x14ac:dyDescent="0.25">
      <c r="A165" t="s">
        <v>1127</v>
      </c>
      <c r="B165" s="36" t="s">
        <v>363</v>
      </c>
      <c r="C165" s="36" t="s">
        <v>869</v>
      </c>
      <c r="E165" s="36" t="s">
        <v>838</v>
      </c>
      <c r="G165" t="s">
        <v>1128</v>
      </c>
    </row>
    <row r="166" spans="1:7" ht="30" hidden="1" x14ac:dyDescent="0.25">
      <c r="A166" t="s">
        <v>8</v>
      </c>
      <c r="B166" s="36" t="s">
        <v>466</v>
      </c>
      <c r="C166" s="36" t="s">
        <v>927</v>
      </c>
      <c r="D166" t="s">
        <v>152</v>
      </c>
      <c r="E166" s="36" t="s">
        <v>1502</v>
      </c>
      <c r="G166" t="s">
        <v>466</v>
      </c>
    </row>
    <row r="167" spans="1:7" ht="30" x14ac:dyDescent="0.25">
      <c r="A167" t="s">
        <v>1223</v>
      </c>
      <c r="B167" s="36" t="s">
        <v>1503</v>
      </c>
      <c r="C167" s="36" t="s">
        <v>740</v>
      </c>
      <c r="E167" s="36" t="s">
        <v>1377</v>
      </c>
      <c r="G167" s="36" t="s">
        <v>1505</v>
      </c>
    </row>
    <row r="168" spans="1:7" ht="30" x14ac:dyDescent="0.25">
      <c r="A168" t="s">
        <v>1367</v>
      </c>
      <c r="B168" s="36" t="s">
        <v>1504</v>
      </c>
      <c r="C168" s="36" t="s">
        <v>740</v>
      </c>
      <c r="E168" s="36" t="s">
        <v>1377</v>
      </c>
      <c r="G168" s="36" t="s">
        <v>1533</v>
      </c>
    </row>
    <row r="169" spans="1:7" ht="30" x14ac:dyDescent="0.25">
      <c r="A169" t="s">
        <v>1129</v>
      </c>
      <c r="B169" s="36" t="s">
        <v>1130</v>
      </c>
      <c r="C169" s="36" t="s">
        <v>740</v>
      </c>
      <c r="E169" s="36" t="s">
        <v>866</v>
      </c>
      <c r="G169" t="s">
        <v>1130</v>
      </c>
    </row>
    <row r="170" spans="1:7" hidden="1" x14ac:dyDescent="0.25">
      <c r="A170" t="s">
        <v>1131</v>
      </c>
      <c r="B170" s="36" t="s">
        <v>1132</v>
      </c>
      <c r="C170" s="36" t="s">
        <v>869</v>
      </c>
      <c r="D170" t="s">
        <v>152</v>
      </c>
      <c r="E170" s="36" t="s">
        <v>906</v>
      </c>
      <c r="G170" t="s">
        <v>1133</v>
      </c>
    </row>
    <row r="171" spans="1:7" ht="45" x14ac:dyDescent="0.25">
      <c r="A171" t="s">
        <v>1134</v>
      </c>
      <c r="B171" s="36" t="s">
        <v>1135</v>
      </c>
      <c r="C171" s="36" t="s">
        <v>742</v>
      </c>
      <c r="E171" s="36" t="s">
        <v>838</v>
      </c>
      <c r="F171" t="s">
        <v>1063</v>
      </c>
      <c r="G171" t="s">
        <v>1136</v>
      </c>
    </row>
    <row r="172" spans="1:7" ht="30" x14ac:dyDescent="0.25">
      <c r="A172" t="s">
        <v>1137</v>
      </c>
      <c r="B172" s="36" t="s">
        <v>1138</v>
      </c>
      <c r="C172" s="36" t="s">
        <v>1139</v>
      </c>
      <c r="E172" s="36" t="s">
        <v>838</v>
      </c>
      <c r="G172" t="s">
        <v>1140</v>
      </c>
    </row>
    <row r="173" spans="1:7" ht="30" hidden="1" x14ac:dyDescent="0.25">
      <c r="A173" t="s">
        <v>1141</v>
      </c>
      <c r="B173" s="36" t="s">
        <v>1142</v>
      </c>
      <c r="C173" s="36" t="s">
        <v>747</v>
      </c>
      <c r="D173" t="s">
        <v>152</v>
      </c>
      <c r="E173" s="36" t="s">
        <v>1067</v>
      </c>
      <c r="F173" t="s">
        <v>99</v>
      </c>
      <c r="G173" t="s">
        <v>1143</v>
      </c>
    </row>
    <row r="174" spans="1:7" ht="30" hidden="1" x14ac:dyDescent="0.25">
      <c r="A174" t="s">
        <v>1144</v>
      </c>
      <c r="B174" s="36" t="s">
        <v>1145</v>
      </c>
      <c r="C174" s="36" t="s">
        <v>747</v>
      </c>
      <c r="D174" t="s">
        <v>152</v>
      </c>
      <c r="E174" s="36" t="s">
        <v>1067</v>
      </c>
      <c r="F174" t="s">
        <v>99</v>
      </c>
      <c r="G174" t="s">
        <v>1146</v>
      </c>
    </row>
    <row r="175" spans="1:7" ht="30" hidden="1" x14ac:dyDescent="0.25">
      <c r="A175" t="s">
        <v>1147</v>
      </c>
      <c r="B175" s="36" t="s">
        <v>1148</v>
      </c>
      <c r="C175" s="36" t="s">
        <v>747</v>
      </c>
      <c r="D175" t="s">
        <v>152</v>
      </c>
      <c r="E175" s="36" t="s">
        <v>1067</v>
      </c>
      <c r="F175" t="s">
        <v>99</v>
      </c>
      <c r="G175" t="s">
        <v>1149</v>
      </c>
    </row>
    <row r="176" spans="1:7" ht="30" hidden="1" x14ac:dyDescent="0.25">
      <c r="A176" t="s">
        <v>1150</v>
      </c>
      <c r="B176" s="36" t="s">
        <v>1151</v>
      </c>
      <c r="C176" s="36" t="s">
        <v>747</v>
      </c>
      <c r="D176" t="s">
        <v>152</v>
      </c>
      <c r="E176" s="36" t="s">
        <v>1067</v>
      </c>
      <c r="F176" t="s">
        <v>99</v>
      </c>
      <c r="G176" t="s">
        <v>1152</v>
      </c>
    </row>
    <row r="177" spans="1:7" ht="30" hidden="1" x14ac:dyDescent="0.25">
      <c r="A177" t="s">
        <v>1153</v>
      </c>
      <c r="B177" s="36" t="s">
        <v>1154</v>
      </c>
      <c r="C177" s="36" t="s">
        <v>927</v>
      </c>
      <c r="D177" t="s">
        <v>152</v>
      </c>
      <c r="E177" s="36" t="s">
        <v>906</v>
      </c>
      <c r="G177" t="s">
        <v>1155</v>
      </c>
    </row>
    <row r="178" spans="1:7" ht="30" x14ac:dyDescent="0.25">
      <c r="A178" t="s">
        <v>34</v>
      </c>
      <c r="B178" s="36" t="s">
        <v>1156</v>
      </c>
      <c r="C178" s="36" t="s">
        <v>742</v>
      </c>
      <c r="E178" s="36" t="s">
        <v>1006</v>
      </c>
      <c r="F178" t="s">
        <v>1063</v>
      </c>
      <c r="G178" t="s">
        <v>1157</v>
      </c>
    </row>
    <row r="179" spans="1:7" ht="30" hidden="1" x14ac:dyDescent="0.25">
      <c r="A179" t="s">
        <v>1158</v>
      </c>
      <c r="B179" s="36" t="s">
        <v>1159</v>
      </c>
      <c r="C179" s="36" t="s">
        <v>742</v>
      </c>
      <c r="D179" t="s">
        <v>152</v>
      </c>
      <c r="E179" s="36" t="s">
        <v>1390</v>
      </c>
      <c r="F179" t="s">
        <v>870</v>
      </c>
      <c r="G179" t="s">
        <v>1160</v>
      </c>
    </row>
    <row r="180" spans="1:7" hidden="1" x14ac:dyDescent="0.25">
      <c r="A180" t="s">
        <v>735</v>
      </c>
      <c r="B180" s="36" t="s">
        <v>1161</v>
      </c>
      <c r="C180" s="36" t="s">
        <v>747</v>
      </c>
      <c r="D180" t="s">
        <v>152</v>
      </c>
      <c r="E180" s="36" t="s">
        <v>1394</v>
      </c>
      <c r="F180" t="s">
        <v>584</v>
      </c>
      <c r="G180" t="s">
        <v>1162</v>
      </c>
    </row>
    <row r="181" spans="1:7" ht="30" x14ac:dyDescent="0.25">
      <c r="A181" t="s">
        <v>1355</v>
      </c>
      <c r="B181" s="36" t="s">
        <v>1506</v>
      </c>
      <c r="C181" s="36" t="s">
        <v>742</v>
      </c>
      <c r="E181" s="36" t="s">
        <v>1377</v>
      </c>
      <c r="F181" s="36" t="s">
        <v>99</v>
      </c>
      <c r="G181" s="36" t="s">
        <v>1506</v>
      </c>
    </row>
    <row r="182" spans="1:7" ht="30" x14ac:dyDescent="0.25">
      <c r="A182" t="s">
        <v>1356</v>
      </c>
      <c r="B182" s="36" t="s">
        <v>1507</v>
      </c>
      <c r="C182" s="36" t="s">
        <v>742</v>
      </c>
      <c r="E182" s="36" t="s">
        <v>1377</v>
      </c>
      <c r="F182" s="36" t="s">
        <v>99</v>
      </c>
      <c r="G182" s="36" t="s">
        <v>1507</v>
      </c>
    </row>
    <row r="183" spans="1:7" ht="30" x14ac:dyDescent="0.25">
      <c r="A183" t="s">
        <v>1375</v>
      </c>
      <c r="B183" s="36" t="s">
        <v>1508</v>
      </c>
      <c r="C183" s="36" t="s">
        <v>742</v>
      </c>
      <c r="E183" s="36" t="s">
        <v>1377</v>
      </c>
      <c r="F183" s="36" t="s">
        <v>99</v>
      </c>
      <c r="G183" s="36" t="s">
        <v>1508</v>
      </c>
    </row>
    <row r="184" spans="1:7" ht="180" x14ac:dyDescent="0.25">
      <c r="A184" t="s">
        <v>1163</v>
      </c>
      <c r="B184" s="36" t="s">
        <v>1164</v>
      </c>
      <c r="C184" s="36" t="s">
        <v>1539</v>
      </c>
      <c r="E184" s="36" t="s">
        <v>838</v>
      </c>
      <c r="G184" t="s">
        <v>1165</v>
      </c>
    </row>
    <row r="185" spans="1:7" ht="90" x14ac:dyDescent="0.25">
      <c r="A185" t="s">
        <v>1302</v>
      </c>
      <c r="B185" s="36" t="s">
        <v>1102</v>
      </c>
      <c r="C185" s="36" t="s">
        <v>1509</v>
      </c>
      <c r="E185" s="36" t="s">
        <v>1377</v>
      </c>
      <c r="G185" t="s">
        <v>1104</v>
      </c>
    </row>
    <row r="186" spans="1:7" ht="60" x14ac:dyDescent="0.25">
      <c r="A186" t="s">
        <v>7</v>
      </c>
      <c r="B186" s="36" t="s">
        <v>1166</v>
      </c>
      <c r="C186" s="36" t="s">
        <v>1167</v>
      </c>
      <c r="E186" s="36" t="s">
        <v>866</v>
      </c>
      <c r="G186" t="s">
        <v>1168</v>
      </c>
    </row>
    <row r="187" spans="1:7" x14ac:dyDescent="0.25">
      <c r="A187" t="s">
        <v>1341</v>
      </c>
      <c r="B187" s="36" t="s">
        <v>1510</v>
      </c>
      <c r="C187" s="36" t="s">
        <v>747</v>
      </c>
      <c r="E187" s="36" t="s">
        <v>838</v>
      </c>
      <c r="F187" t="s">
        <v>839</v>
      </c>
      <c r="G187" t="s">
        <v>1511</v>
      </c>
    </row>
    <row r="188" spans="1:7" ht="30" x14ac:dyDescent="0.25">
      <c r="A188" t="s">
        <v>1337</v>
      </c>
      <c r="B188" s="36" t="s">
        <v>1512</v>
      </c>
      <c r="C188" s="36" t="s">
        <v>747</v>
      </c>
      <c r="E188" s="36" t="s">
        <v>843</v>
      </c>
      <c r="F188" t="s">
        <v>839</v>
      </c>
      <c r="G188" t="s">
        <v>1513</v>
      </c>
    </row>
    <row r="189" spans="1:7" x14ac:dyDescent="0.25">
      <c r="A189" t="s">
        <v>1339</v>
      </c>
      <c r="B189" s="36" t="s">
        <v>1514</v>
      </c>
      <c r="C189" s="36" t="s">
        <v>747</v>
      </c>
      <c r="E189" s="36" t="s">
        <v>838</v>
      </c>
      <c r="F189" t="s">
        <v>839</v>
      </c>
      <c r="G189" t="s">
        <v>1515</v>
      </c>
    </row>
    <row r="190" spans="1:7" x14ac:dyDescent="0.25">
      <c r="A190" t="s">
        <v>1336</v>
      </c>
      <c r="B190" s="36" t="s">
        <v>1516</v>
      </c>
      <c r="C190" s="36" t="s">
        <v>747</v>
      </c>
      <c r="E190" s="36" t="s">
        <v>1377</v>
      </c>
      <c r="F190" t="s">
        <v>839</v>
      </c>
      <c r="G190" t="s">
        <v>1517</v>
      </c>
    </row>
    <row r="191" spans="1:7" ht="30" x14ac:dyDescent="0.25">
      <c r="A191" t="s">
        <v>1342</v>
      </c>
      <c r="B191" s="36" t="s">
        <v>1518</v>
      </c>
      <c r="C191" s="36" t="s">
        <v>1376</v>
      </c>
      <c r="E191" s="36" t="s">
        <v>1377</v>
      </c>
      <c r="G191" t="s">
        <v>1519</v>
      </c>
    </row>
    <row r="192" spans="1:7" ht="30" x14ac:dyDescent="0.25">
      <c r="A192" t="s">
        <v>1338</v>
      </c>
      <c r="B192" s="36" t="s">
        <v>1520</v>
      </c>
      <c r="C192" s="36" t="s">
        <v>1376</v>
      </c>
      <c r="E192" s="36" t="s">
        <v>1377</v>
      </c>
      <c r="G192" t="s">
        <v>1521</v>
      </c>
    </row>
    <row r="193" spans="1:7" ht="30" x14ac:dyDescent="0.25">
      <c r="A193" t="s">
        <v>1340</v>
      </c>
      <c r="B193" s="36" t="s">
        <v>1522</v>
      </c>
      <c r="C193" s="36" t="s">
        <v>1376</v>
      </c>
      <c r="E193" s="36" t="s">
        <v>1377</v>
      </c>
      <c r="G193" t="s">
        <v>1523</v>
      </c>
    </row>
    <row r="194" spans="1:7" x14ac:dyDescent="0.25">
      <c r="A194" t="s">
        <v>1360</v>
      </c>
      <c r="B194" s="36" t="s">
        <v>1524</v>
      </c>
      <c r="C194" s="36" t="s">
        <v>1376</v>
      </c>
      <c r="E194" s="36" t="s">
        <v>1377</v>
      </c>
      <c r="G194" s="36" t="s">
        <v>1525</v>
      </c>
    </row>
    <row r="195" spans="1:7" x14ac:dyDescent="0.25">
      <c r="A195" t="s">
        <v>1361</v>
      </c>
      <c r="B195" s="36" t="s">
        <v>1526</v>
      </c>
      <c r="C195" s="36" t="s">
        <v>1527</v>
      </c>
      <c r="E195" s="36" t="s">
        <v>1377</v>
      </c>
      <c r="G195" s="36" t="s">
        <v>1528</v>
      </c>
    </row>
    <row r="196" spans="1:7" x14ac:dyDescent="0.25">
      <c r="A196" t="s">
        <v>1225</v>
      </c>
      <c r="B196" s="36" t="s">
        <v>1530</v>
      </c>
      <c r="C196" s="36" t="s">
        <v>747</v>
      </c>
      <c r="E196" s="36" t="s">
        <v>1377</v>
      </c>
      <c r="G196" s="36" t="s">
        <v>1531</v>
      </c>
    </row>
    <row r="197" spans="1:7" x14ac:dyDescent="0.25">
      <c r="A197" t="s">
        <v>1369</v>
      </c>
      <c r="B197" s="36" t="s">
        <v>1529</v>
      </c>
      <c r="C197" s="36" t="s">
        <v>747</v>
      </c>
      <c r="E197" s="36" t="s">
        <v>1377</v>
      </c>
      <c r="G197" s="36" t="s">
        <v>1534</v>
      </c>
    </row>
    <row r="198" spans="1:7" hidden="1" x14ac:dyDescent="0.25">
      <c r="A198" t="s">
        <v>1169</v>
      </c>
      <c r="B198" s="36" t="s">
        <v>1170</v>
      </c>
      <c r="C198" s="36" t="s">
        <v>747</v>
      </c>
      <c r="D198" t="s">
        <v>152</v>
      </c>
      <c r="E198" s="36" t="s">
        <v>1535</v>
      </c>
      <c r="F198" t="s">
        <v>870</v>
      </c>
      <c r="G198" t="s">
        <v>1171</v>
      </c>
    </row>
    <row r="199" spans="1:7" hidden="1" x14ac:dyDescent="0.25">
      <c r="A199" t="s">
        <v>1172</v>
      </c>
      <c r="B199" s="36" t="s">
        <v>1173</v>
      </c>
      <c r="C199" s="36" t="s">
        <v>747</v>
      </c>
      <c r="D199" t="s">
        <v>152</v>
      </c>
      <c r="E199" s="36" t="s">
        <v>1535</v>
      </c>
      <c r="F199" t="s">
        <v>870</v>
      </c>
      <c r="G199" t="s">
        <v>1174</v>
      </c>
    </row>
    <row r="200" spans="1:7" hidden="1" x14ac:dyDescent="0.25">
      <c r="A200" t="s">
        <v>1175</v>
      </c>
      <c r="B200" s="36" t="s">
        <v>1176</v>
      </c>
      <c r="C200" s="36" t="s">
        <v>747</v>
      </c>
      <c r="D200" t="s">
        <v>152</v>
      </c>
      <c r="E200" s="36" t="s">
        <v>1535</v>
      </c>
      <c r="F200" t="s">
        <v>870</v>
      </c>
      <c r="G200" t="s">
        <v>1177</v>
      </c>
    </row>
    <row r="201" spans="1:7" ht="30" hidden="1" x14ac:dyDescent="0.25">
      <c r="A201" t="s">
        <v>1178</v>
      </c>
      <c r="B201" s="36" t="s">
        <v>1179</v>
      </c>
      <c r="C201" s="36" t="s">
        <v>740</v>
      </c>
      <c r="D201" t="s">
        <v>152</v>
      </c>
      <c r="E201" s="36" t="s">
        <v>1536</v>
      </c>
      <c r="G201" t="s">
        <v>1179</v>
      </c>
    </row>
    <row r="202" spans="1:7" ht="45" hidden="1" x14ac:dyDescent="0.25">
      <c r="A202" t="s">
        <v>1180</v>
      </c>
      <c r="B202" s="36" t="s">
        <v>1181</v>
      </c>
      <c r="C202" s="36" t="s">
        <v>1182</v>
      </c>
      <c r="D202" t="s">
        <v>152</v>
      </c>
      <c r="E202" s="36" t="s">
        <v>1183</v>
      </c>
      <c r="G202" t="s">
        <v>1184</v>
      </c>
    </row>
    <row r="203" spans="1:7" ht="60" hidden="1" x14ac:dyDescent="0.25">
      <c r="A203" t="s">
        <v>1185</v>
      </c>
      <c r="B203" s="36" t="s">
        <v>1181</v>
      </c>
      <c r="C203" s="36" t="s">
        <v>1186</v>
      </c>
      <c r="D203" t="s">
        <v>152</v>
      </c>
      <c r="E203" s="36" t="s">
        <v>1537</v>
      </c>
      <c r="G203" t="s">
        <v>1184</v>
      </c>
    </row>
    <row r="204" spans="1:7" ht="45" hidden="1" x14ac:dyDescent="0.25">
      <c r="A204" t="s">
        <v>1187</v>
      </c>
      <c r="B204" s="36" t="s">
        <v>1188</v>
      </c>
      <c r="C204" s="36" t="s">
        <v>1189</v>
      </c>
      <c r="D204" t="s">
        <v>152</v>
      </c>
      <c r="E204" s="36" t="s">
        <v>1536</v>
      </c>
      <c r="G204" t="s">
        <v>1190</v>
      </c>
    </row>
    <row r="205" spans="1:7" ht="30" hidden="1" x14ac:dyDescent="0.25">
      <c r="A205" t="s">
        <v>1191</v>
      </c>
      <c r="B205" s="36" t="s">
        <v>1192</v>
      </c>
      <c r="C205" s="36" t="s">
        <v>742</v>
      </c>
      <c r="D205" t="s">
        <v>152</v>
      </c>
      <c r="E205" s="36" t="s">
        <v>1536</v>
      </c>
      <c r="G205" t="s">
        <v>1193</v>
      </c>
    </row>
    <row r="206" spans="1:7" ht="30" hidden="1" x14ac:dyDescent="0.25">
      <c r="A206" t="s">
        <v>1194</v>
      </c>
      <c r="B206" s="36" t="s">
        <v>1195</v>
      </c>
      <c r="C206" s="36" t="s">
        <v>742</v>
      </c>
      <c r="D206" t="s">
        <v>152</v>
      </c>
      <c r="E206" s="36" t="s">
        <v>1536</v>
      </c>
      <c r="G206" t="s">
        <v>1196</v>
      </c>
    </row>
    <row r="207" spans="1:7" ht="30" x14ac:dyDescent="0.25">
      <c r="A207" t="s">
        <v>82</v>
      </c>
      <c r="B207" s="36" t="s">
        <v>1538</v>
      </c>
      <c r="C207" s="36" t="s">
        <v>742</v>
      </c>
      <c r="E207" s="36" t="s">
        <v>1377</v>
      </c>
      <c r="G207" s="36" t="s">
        <v>1285</v>
      </c>
    </row>
  </sheetData>
  <autoFilter ref="A1:G207" xr:uid="{00000000-0009-0000-0000-000002000000}">
    <filterColumn colId="3">
      <filters blank="1"/>
    </filterColumn>
  </autoFilter>
  <sortState xmlns:xlrd2="http://schemas.microsoft.com/office/spreadsheetml/2017/richdata2" ref="A2:G20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topLeftCell="A31" workbookViewId="0">
      <selection activeCell="C8" sqref="C8"/>
    </sheetView>
  </sheetViews>
  <sheetFormatPr defaultColWidth="5" defaultRowHeight="15" x14ac:dyDescent="0.25"/>
  <cols>
    <col min="1" max="1" width="16.7109375" style="37" bestFit="1" customWidth="1"/>
    <col min="2" max="2" width="70.7109375" style="36" bestFit="1" customWidth="1"/>
    <col min="3" max="3" width="71.42578125" bestFit="1" customWidth="1"/>
    <col min="4" max="4" width="12.5703125" style="37" bestFit="1" customWidth="1"/>
    <col min="5" max="5" width="28.140625" style="37" bestFit="1" customWidth="1"/>
  </cols>
  <sheetData>
    <row r="1" spans="1:5" ht="15.75" thickBot="1" x14ac:dyDescent="0.3">
      <c r="A1" s="3" t="s">
        <v>832</v>
      </c>
      <c r="B1" s="3" t="s">
        <v>575</v>
      </c>
      <c r="C1" s="3" t="s">
        <v>833</v>
      </c>
      <c r="D1" s="3" t="s">
        <v>579</v>
      </c>
      <c r="E1" s="3" t="s">
        <v>835</v>
      </c>
    </row>
    <row r="2" spans="1:5" ht="15.75" thickTop="1" x14ac:dyDescent="0.25">
      <c r="A2" t="s">
        <v>1805</v>
      </c>
      <c r="B2" s="36" t="s">
        <v>1819</v>
      </c>
      <c r="C2" s="36" t="s">
        <v>1857</v>
      </c>
      <c r="E2" s="37" t="s">
        <v>1806</v>
      </c>
    </row>
    <row r="3" spans="1:5" x14ac:dyDescent="0.25">
      <c r="A3" t="s">
        <v>5</v>
      </c>
      <c r="B3" s="36" t="s">
        <v>1818</v>
      </c>
      <c r="C3" s="36" t="s">
        <v>1858</v>
      </c>
      <c r="E3" s="37" t="s">
        <v>1807</v>
      </c>
    </row>
    <row r="4" spans="1:5" ht="30" x14ac:dyDescent="0.25">
      <c r="A4" t="s">
        <v>8</v>
      </c>
      <c r="B4" s="36" t="s">
        <v>1203</v>
      </c>
      <c r="C4" s="36" t="s">
        <v>1859</v>
      </c>
      <c r="E4" s="37" t="s">
        <v>1203</v>
      </c>
    </row>
    <row r="5" spans="1:5" x14ac:dyDescent="0.25">
      <c r="A5" t="s">
        <v>1223</v>
      </c>
      <c r="B5" t="s">
        <v>1133</v>
      </c>
      <c r="C5" s="36" t="s">
        <v>1858</v>
      </c>
      <c r="E5" t="s">
        <v>1133</v>
      </c>
    </row>
    <row r="6" spans="1:5" x14ac:dyDescent="0.25">
      <c r="A6" t="s">
        <v>1224</v>
      </c>
      <c r="B6" s="45" t="s">
        <v>1842</v>
      </c>
      <c r="C6" s="36" t="s">
        <v>1857</v>
      </c>
      <c r="E6" t="s">
        <v>1429</v>
      </c>
    </row>
    <row r="7" spans="1:5" x14ac:dyDescent="0.25">
      <c r="A7" t="s">
        <v>1225</v>
      </c>
      <c r="B7" s="45" t="s">
        <v>1843</v>
      </c>
      <c r="C7" s="36" t="s">
        <v>1857</v>
      </c>
      <c r="E7" t="s">
        <v>1808</v>
      </c>
    </row>
    <row r="8" spans="1:5" ht="30" x14ac:dyDescent="0.25">
      <c r="A8" t="s">
        <v>9</v>
      </c>
      <c r="B8" s="45" t="s">
        <v>243</v>
      </c>
      <c r="C8" s="46" t="s">
        <v>1856</v>
      </c>
      <c r="E8" t="s">
        <v>243</v>
      </c>
    </row>
    <row r="9" spans="1:5" x14ac:dyDescent="0.25">
      <c r="A9" t="s">
        <v>10</v>
      </c>
      <c r="B9" s="36" t="s">
        <v>1844</v>
      </c>
      <c r="C9" s="36" t="s">
        <v>1858</v>
      </c>
      <c r="E9" s="37" t="s">
        <v>1844</v>
      </c>
    </row>
    <row r="10" spans="1:5" x14ac:dyDescent="0.25">
      <c r="A10" t="s">
        <v>11</v>
      </c>
      <c r="B10" s="36" t="s">
        <v>1845</v>
      </c>
      <c r="C10" s="36" t="s">
        <v>1858</v>
      </c>
      <c r="E10" s="37" t="s">
        <v>1845</v>
      </c>
    </row>
    <row r="11" spans="1:5" ht="30" x14ac:dyDescent="0.25">
      <c r="A11" t="s">
        <v>830</v>
      </c>
      <c r="B11" s="45" t="s">
        <v>831</v>
      </c>
      <c r="C11" s="36" t="s">
        <v>1859</v>
      </c>
      <c r="E11" s="37" t="s">
        <v>1197</v>
      </c>
    </row>
    <row r="12" spans="1:5" ht="30" x14ac:dyDescent="0.25">
      <c r="A12" t="s">
        <v>1205</v>
      </c>
      <c r="B12" s="36" t="s">
        <v>1206</v>
      </c>
      <c r="C12" s="36" t="s">
        <v>1860</v>
      </c>
      <c r="E12" s="37" t="s">
        <v>1206</v>
      </c>
    </row>
    <row r="13" spans="1:5" ht="30" x14ac:dyDescent="0.25">
      <c r="A13" t="s">
        <v>1791</v>
      </c>
      <c r="B13" s="36" t="s">
        <v>1826</v>
      </c>
      <c r="C13" s="36" t="s">
        <v>1859</v>
      </c>
      <c r="D13" s="37" t="s">
        <v>1846</v>
      </c>
      <c r="E13" s="37" t="s">
        <v>1838</v>
      </c>
    </row>
    <row r="14" spans="1:5" ht="30" x14ac:dyDescent="0.25">
      <c r="A14" t="s">
        <v>1792</v>
      </c>
      <c r="B14" s="21" t="s">
        <v>1827</v>
      </c>
      <c r="C14" s="36" t="s">
        <v>1859</v>
      </c>
      <c r="D14" s="37" t="s">
        <v>1846</v>
      </c>
      <c r="E14" s="37" t="s">
        <v>1837</v>
      </c>
    </row>
    <row r="15" spans="1:5" ht="75" x14ac:dyDescent="0.25">
      <c r="A15" t="s">
        <v>1793</v>
      </c>
      <c r="B15" s="36" t="s">
        <v>1840</v>
      </c>
      <c r="C15" s="36" t="s">
        <v>1836</v>
      </c>
      <c r="E15" s="36" t="s">
        <v>1840</v>
      </c>
    </row>
    <row r="16" spans="1:5" ht="30" x14ac:dyDescent="0.25">
      <c r="A16" t="s">
        <v>1794</v>
      </c>
      <c r="B16" s="36" t="s">
        <v>1829</v>
      </c>
      <c r="C16" s="36" t="s">
        <v>1860</v>
      </c>
      <c r="E16" s="37" t="s">
        <v>1847</v>
      </c>
    </row>
    <row r="17" spans="1:5" ht="30" x14ac:dyDescent="0.25">
      <c r="A17" t="s">
        <v>1795</v>
      </c>
      <c r="B17" s="36" t="s">
        <v>1828</v>
      </c>
      <c r="C17" s="36" t="s">
        <v>1859</v>
      </c>
      <c r="E17" s="37" t="s">
        <v>1849</v>
      </c>
    </row>
    <row r="18" spans="1:5" ht="30" x14ac:dyDescent="0.25">
      <c r="A18" t="s">
        <v>1796</v>
      </c>
      <c r="B18" s="36" t="s">
        <v>1830</v>
      </c>
      <c r="C18" s="36" t="s">
        <v>1860</v>
      </c>
      <c r="E18" s="37" t="s">
        <v>1848</v>
      </c>
    </row>
    <row r="19" spans="1:5" ht="30" x14ac:dyDescent="0.25">
      <c r="A19" t="s">
        <v>1797</v>
      </c>
      <c r="B19" s="36" t="s">
        <v>1831</v>
      </c>
      <c r="C19" s="36" t="s">
        <v>1859</v>
      </c>
      <c r="E19" s="37" t="s">
        <v>1850</v>
      </c>
    </row>
    <row r="20" spans="1:5" ht="30" x14ac:dyDescent="0.25">
      <c r="A20" t="s">
        <v>1798</v>
      </c>
      <c r="B20" s="36" t="s">
        <v>1832</v>
      </c>
      <c r="C20" s="36" t="s">
        <v>1859</v>
      </c>
      <c r="E20" s="37" t="s">
        <v>1851</v>
      </c>
    </row>
    <row r="21" spans="1:5" ht="30" x14ac:dyDescent="0.25">
      <c r="A21" t="s">
        <v>1799</v>
      </c>
      <c r="B21" s="36" t="s">
        <v>1833</v>
      </c>
      <c r="C21" s="36" t="s">
        <v>1859</v>
      </c>
      <c r="E21" s="37" t="s">
        <v>1839</v>
      </c>
    </row>
    <row r="22" spans="1:5" ht="30" x14ac:dyDescent="0.25">
      <c r="A22" t="s">
        <v>1800</v>
      </c>
      <c r="B22" s="36" t="s">
        <v>1834</v>
      </c>
      <c r="C22" s="36" t="s">
        <v>1859</v>
      </c>
      <c r="E22" s="37" t="s">
        <v>1852</v>
      </c>
    </row>
    <row r="23" spans="1:5" ht="30" x14ac:dyDescent="0.25">
      <c r="A23" t="s">
        <v>1801</v>
      </c>
      <c r="B23" s="36" t="s">
        <v>1835</v>
      </c>
      <c r="C23" s="36" t="s">
        <v>1859</v>
      </c>
      <c r="E23" s="37" t="s">
        <v>1853</v>
      </c>
    </row>
    <row r="24" spans="1:5" x14ac:dyDescent="0.25">
      <c r="A24" t="s">
        <v>13</v>
      </c>
      <c r="B24" s="36" t="s">
        <v>923</v>
      </c>
      <c r="C24" s="36" t="s">
        <v>1857</v>
      </c>
      <c r="E24" s="37" t="s">
        <v>923</v>
      </c>
    </row>
    <row r="25" spans="1:5" x14ac:dyDescent="0.25">
      <c r="A25" t="s">
        <v>14</v>
      </c>
      <c r="B25" s="36" t="s">
        <v>1820</v>
      </c>
      <c r="C25" s="36" t="s">
        <v>1857</v>
      </c>
      <c r="E25" s="37" t="s">
        <v>1854</v>
      </c>
    </row>
    <row r="26" spans="1:5" ht="45" x14ac:dyDescent="0.25">
      <c r="A26" t="s">
        <v>7</v>
      </c>
      <c r="B26" s="45" t="s">
        <v>1255</v>
      </c>
      <c r="C26" s="46" t="s">
        <v>1787</v>
      </c>
      <c r="E26" t="s">
        <v>1255</v>
      </c>
    </row>
    <row r="27" spans="1:5" x14ac:dyDescent="0.25">
      <c r="A27" t="s">
        <v>15</v>
      </c>
      <c r="B27" s="45" t="s">
        <v>1817</v>
      </c>
      <c r="C27" s="45" t="s">
        <v>349</v>
      </c>
      <c r="E27" t="s">
        <v>1817</v>
      </c>
    </row>
    <row r="28" spans="1:5" ht="120" x14ac:dyDescent="0.25">
      <c r="A28" t="s">
        <v>12</v>
      </c>
      <c r="B28" s="45" t="s">
        <v>1104</v>
      </c>
      <c r="C28" s="46" t="s">
        <v>1855</v>
      </c>
      <c r="E28" t="s">
        <v>1104</v>
      </c>
    </row>
    <row r="29" spans="1:5" x14ac:dyDescent="0.25">
      <c r="A29" t="s">
        <v>1207</v>
      </c>
      <c r="B29" s="36" t="s">
        <v>1200</v>
      </c>
      <c r="C29" s="36" t="s">
        <v>1857</v>
      </c>
      <c r="D29" s="37" t="s">
        <v>1201</v>
      </c>
      <c r="E29" s="37" t="s">
        <v>907</v>
      </c>
    </row>
    <row r="30" spans="1:5" ht="30" x14ac:dyDescent="0.25">
      <c r="A30" t="s">
        <v>17</v>
      </c>
      <c r="B30" s="45" t="s">
        <v>1268</v>
      </c>
      <c r="C30" s="36" t="s">
        <v>1860</v>
      </c>
      <c r="E30" s="37" t="s">
        <v>582</v>
      </c>
    </row>
    <row r="31" spans="1:5" ht="30" x14ac:dyDescent="0.25">
      <c r="A31" t="s">
        <v>23</v>
      </c>
      <c r="B31" s="36" t="s">
        <v>1279</v>
      </c>
      <c r="C31" s="36" t="s">
        <v>778</v>
      </c>
      <c r="E31" s="37" t="s">
        <v>1816</v>
      </c>
    </row>
    <row r="32" spans="1:5" ht="30" x14ac:dyDescent="0.25">
      <c r="A32" t="s">
        <v>28</v>
      </c>
      <c r="B32" s="36" t="s">
        <v>1008</v>
      </c>
      <c r="C32" s="36" t="s">
        <v>1859</v>
      </c>
      <c r="D32" s="37" t="s">
        <v>1199</v>
      </c>
      <c r="E32" s="37" t="s">
        <v>1008</v>
      </c>
    </row>
    <row r="33" spans="1:5" ht="30" x14ac:dyDescent="0.25">
      <c r="A33" t="s">
        <v>34</v>
      </c>
      <c r="B33" s="36" t="s">
        <v>1204</v>
      </c>
      <c r="C33" s="36" t="s">
        <v>1859</v>
      </c>
      <c r="D33" s="37" t="s">
        <v>163</v>
      </c>
      <c r="E33" s="37" t="s">
        <v>1157</v>
      </c>
    </row>
    <row r="34" spans="1:5" ht="30" x14ac:dyDescent="0.25">
      <c r="A34" t="s">
        <v>30</v>
      </c>
      <c r="B34" s="21" t="s">
        <v>796</v>
      </c>
      <c r="C34" s="36" t="s">
        <v>1859</v>
      </c>
      <c r="E34" s="37" t="s">
        <v>1198</v>
      </c>
    </row>
    <row r="35" spans="1:5" ht="30" x14ac:dyDescent="0.25">
      <c r="A35" t="s">
        <v>732</v>
      </c>
      <c r="B35" s="45" t="s">
        <v>1270</v>
      </c>
      <c r="C35" s="36" t="s">
        <v>1859</v>
      </c>
      <c r="D35" s="37" t="s">
        <v>163</v>
      </c>
      <c r="E35" t="s">
        <v>1809</v>
      </c>
    </row>
    <row r="36" spans="1:5" ht="30" x14ac:dyDescent="0.25">
      <c r="A36" t="s">
        <v>27</v>
      </c>
      <c r="B36" s="45" t="s">
        <v>1265</v>
      </c>
      <c r="C36" s="46" t="s">
        <v>778</v>
      </c>
      <c r="D36" s="37" t="s">
        <v>1841</v>
      </c>
      <c r="E36" t="s">
        <v>1810</v>
      </c>
    </row>
    <row r="37" spans="1:5" ht="30" x14ac:dyDescent="0.25">
      <c r="A37" t="s">
        <v>60</v>
      </c>
      <c r="B37" s="45" t="s">
        <v>1811</v>
      </c>
      <c r="C37" s="46" t="s">
        <v>1785</v>
      </c>
      <c r="E37" t="s">
        <v>1812</v>
      </c>
    </row>
    <row r="38" spans="1:5" ht="30" x14ac:dyDescent="0.25">
      <c r="A38" t="s">
        <v>480</v>
      </c>
      <c r="B38" s="45" t="s">
        <v>1813</v>
      </c>
      <c r="C38" s="46" t="s">
        <v>1786</v>
      </c>
      <c r="E38" t="s">
        <v>1813</v>
      </c>
    </row>
    <row r="39" spans="1:5" ht="30" x14ac:dyDescent="0.25">
      <c r="A39" t="s">
        <v>1802</v>
      </c>
      <c r="B39" s="36" t="s">
        <v>1824</v>
      </c>
      <c r="C39" s="36" t="s">
        <v>1859</v>
      </c>
      <c r="E39" s="37" t="s">
        <v>1824</v>
      </c>
    </row>
    <row r="40" spans="1:5" ht="30" x14ac:dyDescent="0.25">
      <c r="A40" t="s">
        <v>63</v>
      </c>
      <c r="B40" s="45" t="s">
        <v>1822</v>
      </c>
      <c r="C40" s="36" t="s">
        <v>1859</v>
      </c>
      <c r="D40" s="37" t="s">
        <v>99</v>
      </c>
      <c r="E40" s="38" t="s">
        <v>1814</v>
      </c>
    </row>
    <row r="41" spans="1:5" ht="30" x14ac:dyDescent="0.25">
      <c r="A41" t="s">
        <v>64</v>
      </c>
      <c r="B41" s="45" t="s">
        <v>1821</v>
      </c>
      <c r="C41" s="36" t="s">
        <v>1859</v>
      </c>
      <c r="D41" s="37" t="s">
        <v>99</v>
      </c>
      <c r="E41" t="s">
        <v>1815</v>
      </c>
    </row>
    <row r="42" spans="1:5" ht="30" x14ac:dyDescent="0.25">
      <c r="A42" t="s">
        <v>1803</v>
      </c>
      <c r="B42" s="36" t="s">
        <v>1823</v>
      </c>
      <c r="C42" s="36" t="s">
        <v>1859</v>
      </c>
      <c r="D42" s="37" t="s">
        <v>1841</v>
      </c>
      <c r="E42" s="37" t="s">
        <v>1825</v>
      </c>
    </row>
    <row r="43" spans="1:5" ht="30" x14ac:dyDescent="0.25">
      <c r="A43" t="s">
        <v>1804</v>
      </c>
      <c r="B43" s="36" t="s">
        <v>1861</v>
      </c>
      <c r="C43" t="s">
        <v>1858</v>
      </c>
      <c r="E43" s="37" t="s">
        <v>1862</v>
      </c>
    </row>
    <row r="44" spans="1:5" x14ac:dyDescent="0.25">
      <c r="A44"/>
    </row>
    <row r="45" spans="1:5" x14ac:dyDescent="0.25">
      <c r="A45"/>
    </row>
    <row r="46" spans="1:5" x14ac:dyDescent="0.25">
      <c r="A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8"/>
  <sheetViews>
    <sheetView workbookViewId="0">
      <selection activeCell="B31" sqref="B31"/>
    </sheetView>
  </sheetViews>
  <sheetFormatPr defaultRowHeight="15" x14ac:dyDescent="0.25"/>
  <cols>
    <col min="1" max="1" width="18.5703125" bestFit="1" customWidth="1"/>
  </cols>
  <sheetData>
    <row r="1" spans="1:1" x14ac:dyDescent="0.25">
      <c r="A1" s="2" t="s">
        <v>1261</v>
      </c>
    </row>
    <row r="3" spans="1:1" x14ac:dyDescent="0.25">
      <c r="A3" t="s">
        <v>726</v>
      </c>
    </row>
    <row r="4" spans="1:1" x14ac:dyDescent="0.25">
      <c r="A4" t="s">
        <v>1290</v>
      </c>
    </row>
    <row r="5" spans="1:1" x14ac:dyDescent="0.25">
      <c r="A5" t="s">
        <v>1291</v>
      </c>
    </row>
    <row r="6" spans="1:1" x14ac:dyDescent="0.25">
      <c r="A6" t="s">
        <v>1292</v>
      </c>
    </row>
    <row r="7" spans="1:1" x14ac:dyDescent="0.25">
      <c r="A7" t="s">
        <v>1293</v>
      </c>
    </row>
    <row r="8" spans="1:1" x14ac:dyDescent="0.25">
      <c r="A8" t="s">
        <v>1294</v>
      </c>
    </row>
    <row r="9" spans="1:1" x14ac:dyDescent="0.25">
      <c r="A9" t="s">
        <v>1295</v>
      </c>
    </row>
    <row r="10" spans="1:1" x14ac:dyDescent="0.25">
      <c r="A10" t="s">
        <v>1296</v>
      </c>
    </row>
    <row r="11" spans="1:1" x14ac:dyDescent="0.25">
      <c r="A11" t="s">
        <v>1297</v>
      </c>
    </row>
    <row r="12" spans="1:1" x14ac:dyDescent="0.25">
      <c r="A12" t="s">
        <v>1788</v>
      </c>
    </row>
    <row r="13" spans="1:1" x14ac:dyDescent="0.25">
      <c r="A13" t="s">
        <v>728</v>
      </c>
    </row>
    <row r="14" spans="1:1" x14ac:dyDescent="0.25">
      <c r="A14" t="s">
        <v>729</v>
      </c>
    </row>
    <row r="15" spans="1:1" x14ac:dyDescent="0.25">
      <c r="A15" t="s">
        <v>730</v>
      </c>
    </row>
    <row r="16" spans="1:1" x14ac:dyDescent="0.25">
      <c r="A16" t="s">
        <v>727</v>
      </c>
    </row>
    <row r="18" spans="1:1" x14ac:dyDescent="0.25">
      <c r="A18" t="s">
        <v>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PMIS Metadata</vt:lpstr>
      <vt:lpstr>PMIS-Oracle Metadata</vt:lpstr>
      <vt:lpstr>Distress_Collection_Meta</vt:lpstr>
      <vt:lpstr>dTIMS_Metadata</vt:lpstr>
      <vt:lpstr>Script</vt:lpstr>
    </vt:vector>
  </TitlesOfParts>
  <Company>Iowa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Mark</dc:creator>
  <cp:lastModifiedBy>jack krause</cp:lastModifiedBy>
  <dcterms:created xsi:type="dcterms:W3CDTF">2014-10-20T12:44:15Z</dcterms:created>
  <dcterms:modified xsi:type="dcterms:W3CDTF">2025-04-07T05:09:48Z</dcterms:modified>
</cp:coreProperties>
</file>