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A8E712C2-72DD-42DC-9EFE-8AB1238EDF97}" xr6:coauthVersionLast="43" xr6:coauthVersionMax="43" xr10:uidLastSave="{00000000-0000-0000-0000-000000000000}"/>
  <bookViews>
    <workbookView xWindow="-120" yWindow="-120" windowWidth="20730" windowHeight="11160" tabRatio="814" activeTab="6" xr2:uid="{00000000-000D-0000-FFFF-FFFF00000000}"/>
  </bookViews>
  <sheets>
    <sheet name="OA与SAP接口清单" sheetId="1" r:id="rId1"/>
    <sheet name="款项认领流程方案" sheetId="2" r:id="rId2"/>
    <sheet name="原材料对账单模板" sheetId="6" r:id="rId3"/>
    <sheet name="预付款模板-直接付款" sheetId="7" r:id="rId4"/>
    <sheet name="预付转移模板" sheetId="8" r:id="rId5"/>
    <sheet name="到货付款模板" sheetId="9" r:id="rId6"/>
    <sheet name="项目投标保证金 保函付款申请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9" l="1"/>
  <c r="K10" i="9"/>
  <c r="J10" i="9"/>
  <c r="I10" i="9"/>
  <c r="F10" i="9"/>
  <c r="K15" i="6"/>
  <c r="F15" i="6"/>
  <c r="J13" i="6"/>
  <c r="I13" i="6"/>
  <c r="H13" i="6"/>
  <c r="I12" i="6"/>
  <c r="H12" i="6"/>
  <c r="J12" i="6" s="1"/>
  <c r="I11" i="6"/>
  <c r="H11" i="6"/>
  <c r="J11" i="6" s="1"/>
  <c r="I10" i="6"/>
  <c r="H10" i="6"/>
  <c r="J10" i="6" s="1"/>
  <c r="I8" i="6"/>
  <c r="H8" i="6"/>
  <c r="J8" i="6" s="1"/>
  <c r="J7" i="6"/>
  <c r="I7" i="6"/>
  <c r="I15" i="6" s="1"/>
  <c r="H7" i="6"/>
  <c r="L6" i="6"/>
  <c r="J15" i="6" l="1"/>
  <c r="L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6" authorId="0" shapeId="0" xr:uid="{3F93C0A0-9B2E-40E8-AE64-D54B8107A95C}">
      <text>
        <r>
          <rPr>
            <b/>
            <sz val="9"/>
            <color indexed="81"/>
            <rFont val="宋体"/>
            <family val="3"/>
            <charset val="134"/>
          </rPr>
          <t>拆分金额必须等于收款金额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5" authorId="0" shapeId="0" xr:uid="{FF73AC5D-10ED-40B5-B650-3472DD188D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下拉选项：（转出付款订单&amp;转入付款订单）
</t>
        </r>
      </text>
    </comment>
  </commentList>
</comments>
</file>

<file path=xl/sharedStrings.xml><?xml version="1.0" encoding="utf-8"?>
<sst xmlns="http://schemas.openxmlformats.org/spreadsheetml/2006/main" count="222" uniqueCount="169">
  <si>
    <t>序号</t>
    <phoneticPr fontId="2" type="noConversion"/>
  </si>
  <si>
    <t>SAP业务流程</t>
    <phoneticPr fontId="2" type="noConversion"/>
  </si>
  <si>
    <t>是否有涉及到OA流程</t>
    <phoneticPr fontId="2" type="noConversion"/>
  </si>
  <si>
    <t>OA流程名称</t>
    <phoneticPr fontId="2" type="noConversion"/>
  </si>
  <si>
    <t>目前OA系统是否有该流程</t>
    <phoneticPr fontId="2" type="noConversion"/>
  </si>
  <si>
    <t>与OA交互的借口</t>
    <phoneticPr fontId="2" type="noConversion"/>
  </si>
  <si>
    <t>接口数量</t>
    <phoneticPr fontId="2" type="noConversion"/>
  </si>
  <si>
    <t>接口流向</t>
    <phoneticPr fontId="2" type="noConversion"/>
  </si>
  <si>
    <t>FI-02-003-费用报销管理流程</t>
    <phoneticPr fontId="2" type="noConversion"/>
  </si>
  <si>
    <t>有</t>
    <phoneticPr fontId="2" type="noConversion"/>
  </si>
  <si>
    <t>无，需新增/现在都是在NC走报销</t>
    <phoneticPr fontId="2" type="noConversion"/>
  </si>
  <si>
    <t>成本中心主数据维护接口
客户主数据维护接口</t>
    <phoneticPr fontId="2" type="noConversion"/>
  </si>
  <si>
    <t>OA-SAP</t>
    <phoneticPr fontId="2" type="noConversion"/>
  </si>
  <si>
    <t>预收款、应收款项在OA认领
SD-02-021-款项认领业务流程</t>
    <phoneticPr fontId="2" type="noConversion"/>
  </si>
  <si>
    <t>-</t>
    <phoneticPr fontId="2" type="noConversion"/>
  </si>
  <si>
    <t>无，需新增</t>
    <phoneticPr fontId="2" type="noConversion"/>
  </si>
  <si>
    <t>客户主数据维护接口</t>
    <phoneticPr fontId="2" type="noConversion"/>
  </si>
  <si>
    <t>发起人</t>
  </si>
  <si>
    <t>发起时间</t>
  </si>
  <si>
    <r>
      <t>财务维护</t>
    </r>
    <r>
      <rPr>
        <b/>
        <sz val="10"/>
        <color indexed="12"/>
        <rFont val="Calibri"/>
        <family val="2"/>
      </rPr>
      <t>-</t>
    </r>
    <r>
      <rPr>
        <b/>
        <sz val="10"/>
        <color indexed="12"/>
        <rFont val="宋体"/>
        <family val="3"/>
        <charset val="134"/>
      </rPr>
      <t>客户收款信息（全部为必填项）</t>
    </r>
    <r>
      <rPr>
        <b/>
        <sz val="10"/>
        <color indexed="12"/>
        <rFont val="Calibri"/>
        <family val="2"/>
      </rPr>
      <t>-</t>
    </r>
    <r>
      <rPr>
        <b/>
        <sz val="10"/>
        <color indexed="12"/>
        <rFont val="宋体"/>
        <family val="3"/>
        <charset val="134"/>
      </rPr>
      <t>批导信息</t>
    </r>
  </si>
  <si>
    <t>序号</t>
  </si>
  <si>
    <t>项目名称-从数据库选择</t>
  </si>
  <si>
    <t>注：商务认领时效是3小时内。</t>
  </si>
  <si>
    <t>款项性质（下拉选择）</t>
    <phoneticPr fontId="2" type="noConversion"/>
  </si>
  <si>
    <t>100万</t>
    <phoneticPr fontId="2" type="noConversion"/>
  </si>
  <si>
    <t>直营必填、经销商无</t>
    <phoneticPr fontId="2" type="noConversion"/>
  </si>
  <si>
    <t>拆分金额</t>
    <phoneticPr fontId="2" type="noConversion"/>
  </si>
  <si>
    <t>A客户</t>
    <phoneticPr fontId="2" type="noConversion"/>
  </si>
  <si>
    <t>B客户</t>
    <phoneticPr fontId="2" type="noConversion"/>
  </si>
  <si>
    <t>80万</t>
    <phoneticPr fontId="2" type="noConversion"/>
  </si>
  <si>
    <t>公司代码</t>
    <phoneticPr fontId="2" type="noConversion"/>
  </si>
  <si>
    <t>公司名称</t>
    <phoneticPr fontId="2" type="noConversion"/>
  </si>
  <si>
    <t>自动带出/如果带不出，需要去SAP查询/创建</t>
    <phoneticPr fontId="2" type="noConversion"/>
  </si>
  <si>
    <t>客商编码*</t>
    <phoneticPr fontId="2" type="noConversion"/>
  </si>
  <si>
    <t>客户编码对应的客户名称</t>
    <phoneticPr fontId="2" type="noConversion"/>
  </si>
  <si>
    <t>一次性客户名称</t>
    <phoneticPr fontId="2" type="noConversion"/>
  </si>
  <si>
    <t>客户名称*</t>
    <phoneticPr fontId="2" type="noConversion"/>
  </si>
  <si>
    <t>收款日期</t>
    <phoneticPr fontId="2" type="noConversion"/>
  </si>
  <si>
    <t>从财务维护表中自动带出</t>
    <phoneticPr fontId="2" type="noConversion"/>
  </si>
  <si>
    <t>收款金额</t>
    <phoneticPr fontId="2" type="noConversion"/>
  </si>
  <si>
    <t>项目编码-从数据库选择</t>
    <phoneticPr fontId="2" type="noConversion"/>
  </si>
  <si>
    <t>渠道模式</t>
    <phoneticPr fontId="2" type="noConversion"/>
  </si>
  <si>
    <t>直营/经销商（自己选）</t>
    <phoneticPr fontId="2" type="noConversion"/>
  </si>
  <si>
    <t>状态</t>
    <phoneticPr fontId="2" type="noConversion"/>
  </si>
  <si>
    <t>银行流水号</t>
    <phoneticPr fontId="2" type="noConversion"/>
  </si>
  <si>
    <t>银行流水信息由发起人（财务出纳）进行上载，上载时间有个区域自己决定</t>
    <phoneticPr fontId="2" type="noConversion"/>
  </si>
  <si>
    <t>拆分金额合计必须等于表头收款金额</t>
    <phoneticPr fontId="2" type="noConversion"/>
  </si>
  <si>
    <t>款项认领</t>
    <phoneticPr fontId="2" type="noConversion"/>
  </si>
  <si>
    <t>商务维护-款项认领信息（全部为必填项）</t>
    <phoneticPr fontId="2" type="noConversion"/>
  </si>
  <si>
    <t>结算方式（下拉选择）</t>
    <phoneticPr fontId="2" type="noConversion"/>
  </si>
  <si>
    <t>收款客户名称</t>
    <phoneticPr fontId="2" type="noConversion"/>
  </si>
  <si>
    <t>摘要</t>
    <phoneticPr fontId="2" type="noConversion"/>
  </si>
  <si>
    <t>收款银行</t>
    <phoneticPr fontId="2" type="noConversion"/>
  </si>
  <si>
    <t>收款银行账号</t>
    <phoneticPr fontId="2" type="noConversion"/>
  </si>
  <si>
    <t>款项认领流程</t>
    <phoneticPr fontId="2" type="noConversion"/>
  </si>
  <si>
    <t>SAP销售订单号-等后期集成时考虑</t>
    <phoneticPr fontId="2" type="noConversion"/>
  </si>
  <si>
    <t>金额拆分各区域自由确定，不需要财务人员审核</t>
    <phoneticPr fontId="2" type="noConversion"/>
  </si>
  <si>
    <t>通过关键字查询客户银行款项</t>
    <phoneticPr fontId="2" type="noConversion"/>
  </si>
  <si>
    <t>状态</t>
    <phoneticPr fontId="2" type="noConversion"/>
  </si>
  <si>
    <t>已开始做</t>
    <phoneticPr fontId="2" type="noConversion"/>
  </si>
  <si>
    <t>采购付款申请包括预付款</t>
    <phoneticPr fontId="2" type="noConversion"/>
  </si>
  <si>
    <t>SAP-OA-SAP</t>
    <phoneticPr fontId="2" type="noConversion"/>
  </si>
  <si>
    <t>送货供应商：</t>
  </si>
  <si>
    <t>巴斯夫（中国）有限公司</t>
  </si>
  <si>
    <t>付款条件：</t>
  </si>
  <si>
    <t>采购业务员：</t>
  </si>
  <si>
    <t>收货单位：</t>
  </si>
  <si>
    <t>昆山科顺防水材料有限公司</t>
  </si>
  <si>
    <t>采购入库日期</t>
  </si>
  <si>
    <t>存货编号</t>
  </si>
  <si>
    <t>存货名称</t>
  </si>
  <si>
    <t>规格型号</t>
  </si>
  <si>
    <t>单位</t>
  </si>
  <si>
    <t>入库数量</t>
  </si>
  <si>
    <t>不含税单价</t>
  </si>
  <si>
    <t>含税价格</t>
  </si>
  <si>
    <t>不含税金额</t>
  </si>
  <si>
    <t>含税金额</t>
  </si>
  <si>
    <t>已付款金额</t>
  </si>
  <si>
    <t>应付余额(含税）</t>
  </si>
  <si>
    <t>丁苯乳液</t>
  </si>
  <si>
    <t>/7623</t>
  </si>
  <si>
    <t>KG</t>
  </si>
  <si>
    <t>2121108S</t>
  </si>
  <si>
    <t>苯丙乳液</t>
  </si>
  <si>
    <t>200KG/桶/1108S</t>
  </si>
  <si>
    <t>支付货款</t>
  </si>
  <si>
    <t>本期总计</t>
  </si>
  <si>
    <t>核对回复：</t>
  </si>
  <si>
    <t>送货供应商确认：</t>
  </si>
  <si>
    <r>
      <rPr>
        <sz val="11"/>
        <color rgb="FF000000"/>
        <rFont val="宋体"/>
        <family val="3"/>
        <charset val="134"/>
      </rPr>
      <t>以上账务经核对</t>
    </r>
    <r>
      <rPr>
        <u/>
        <sz val="11"/>
        <color rgb="FF000000"/>
        <rFont val="宋体"/>
        <family val="3"/>
        <charset val="134"/>
      </rPr>
      <t xml:space="preserve">              </t>
    </r>
    <r>
      <rPr>
        <sz val="11"/>
        <color rgb="FF000000"/>
        <rFont val="宋体"/>
        <family val="3"/>
        <charset val="134"/>
      </rPr>
      <t>（无误、或不符）调整内容如下：</t>
    </r>
  </si>
  <si>
    <t>回传号码：</t>
  </si>
  <si>
    <t>1、</t>
  </si>
  <si>
    <t>联系人：</t>
  </si>
  <si>
    <t>2、</t>
  </si>
  <si>
    <t>日期</t>
  </si>
  <si>
    <t>3、</t>
  </si>
  <si>
    <t>盖章：</t>
  </si>
  <si>
    <r>
      <rPr>
        <sz val="11"/>
        <color rgb="FF000000"/>
        <rFont val="宋体"/>
        <family val="3"/>
        <charset val="134"/>
      </rPr>
      <t>调整后本月交易金额</t>
    </r>
    <r>
      <rPr>
        <u/>
        <sz val="11"/>
        <color rgb="FF000000"/>
        <rFont val="宋体"/>
        <family val="3"/>
        <charset val="134"/>
      </rPr>
      <t xml:space="preserve">       </t>
    </r>
    <r>
      <rPr>
        <sz val="11"/>
        <color rgb="FF000000"/>
        <rFont val="宋体"/>
        <family val="3"/>
        <charset val="134"/>
      </rPr>
      <t>元，截止</t>
    </r>
    <r>
      <rPr>
        <u/>
        <sz val="11"/>
        <color rgb="FF000000"/>
        <rFont val="宋体"/>
        <family val="3"/>
        <charset val="134"/>
      </rPr>
      <t xml:space="preserve">     </t>
    </r>
    <r>
      <rPr>
        <sz val="11"/>
        <color rgb="FF000000"/>
        <rFont val="宋体"/>
        <family val="3"/>
        <charset val="134"/>
      </rPr>
      <t>年</t>
    </r>
    <r>
      <rPr>
        <u/>
        <sz val="11"/>
        <color rgb="FF000000"/>
        <rFont val="宋体"/>
        <family val="3"/>
        <charset val="134"/>
      </rPr>
      <t xml:space="preserve">   </t>
    </r>
    <r>
      <rPr>
        <sz val="11"/>
        <color rgb="FF000000"/>
        <rFont val="宋体"/>
        <family val="3"/>
        <charset val="134"/>
      </rPr>
      <t>月欠款余额</t>
    </r>
    <r>
      <rPr>
        <u/>
        <sz val="11"/>
        <color rgb="FF000000"/>
        <rFont val="宋体"/>
        <family val="3"/>
        <charset val="134"/>
      </rPr>
      <t xml:space="preserve">        </t>
    </r>
    <r>
      <rPr>
        <sz val="11"/>
        <color rgb="FF000000"/>
        <rFont val="宋体"/>
        <family val="3"/>
        <charset val="134"/>
      </rPr>
      <t>元。</t>
    </r>
  </si>
  <si>
    <t>工厂名称</t>
  </si>
  <si>
    <t>SAP付款单据号</t>
  </si>
  <si>
    <t>供应商名称</t>
  </si>
  <si>
    <t>业务员</t>
  </si>
  <si>
    <t>付款日期</t>
  </si>
  <si>
    <t>付款金额</t>
  </si>
  <si>
    <t>备注</t>
  </si>
  <si>
    <t>订单号</t>
  </si>
  <si>
    <t>税额</t>
  </si>
  <si>
    <t>已预付金额</t>
  </si>
  <si>
    <t>摘要</t>
  </si>
  <si>
    <t>以订单内容为基础数据</t>
  </si>
  <si>
    <t>转移付款金额</t>
  </si>
  <si>
    <t>发票号码</t>
  </si>
  <si>
    <t>存货编码</t>
  </si>
  <si>
    <t>入库日期</t>
  </si>
  <si>
    <t>不含税价格</t>
  </si>
  <si>
    <t>总计</t>
  </si>
  <si>
    <t>期初应付余额</t>
    <phoneticPr fontId="27" type="noConversion"/>
  </si>
  <si>
    <t>期初暂估余额</t>
    <phoneticPr fontId="27" type="noConversion"/>
  </si>
  <si>
    <t>期初合计（暂估+应付）</t>
    <phoneticPr fontId="27" type="noConversion"/>
  </si>
  <si>
    <t>期末应付余额</t>
    <phoneticPr fontId="27" type="noConversion"/>
  </si>
  <si>
    <t>期末暂估余额</t>
    <phoneticPr fontId="27" type="noConversion"/>
  </si>
  <si>
    <t>期末合计（暂估+应付）</t>
    <phoneticPr fontId="27" type="noConversion"/>
  </si>
  <si>
    <t>备注：只要有入库就需要显示</t>
    <phoneticPr fontId="27" type="noConversion"/>
  </si>
  <si>
    <t>业务类别</t>
    <phoneticPr fontId="27" type="noConversion"/>
  </si>
  <si>
    <t>付款日期</t>
    <phoneticPr fontId="27" type="noConversion"/>
  </si>
  <si>
    <t>付款金额</t>
    <phoneticPr fontId="27" type="noConversion"/>
  </si>
  <si>
    <t>付款条件</t>
  </si>
  <si>
    <t>付款方式</t>
    <phoneticPr fontId="27" type="noConversion"/>
  </si>
  <si>
    <t>项目号</t>
    <phoneticPr fontId="27" type="noConversion"/>
  </si>
  <si>
    <t>内部订单号</t>
    <phoneticPr fontId="27" type="noConversion"/>
  </si>
  <si>
    <t>已付金额</t>
    <phoneticPr fontId="27" type="noConversion"/>
  </si>
  <si>
    <t>SAP单据号</t>
  </si>
  <si>
    <t>类型</t>
  </si>
  <si>
    <t>转移含税金额</t>
  </si>
  <si>
    <t>转出订单号</t>
  </si>
  <si>
    <t>P0-G-1901120002</t>
  </si>
  <si>
    <t>转入订单号</t>
  </si>
  <si>
    <t>P0-G-1905120002</t>
  </si>
  <si>
    <t>P0-G-1905120003</t>
  </si>
  <si>
    <t>P0-G-1905120004</t>
  </si>
  <si>
    <t>SAP付款单据号</t>
    <phoneticPr fontId="27" type="noConversion"/>
  </si>
  <si>
    <t>工程建设；生产设备/技改项目；原辅料付款</t>
    <phoneticPr fontId="27" type="noConversion"/>
  </si>
  <si>
    <t>现金、银行存款、商业承兑汇票、银行承兑汇票、支票、信用证、银行保理、融信</t>
    <phoneticPr fontId="2" type="noConversion"/>
  </si>
  <si>
    <r>
      <t xml:space="preserve">处理中/
已完结
</t>
    </r>
    <r>
      <rPr>
        <sz val="11"/>
        <color rgb="FFFF0000"/>
        <rFont val="等线"/>
        <family val="3"/>
        <charset val="134"/>
        <scheme val="minor"/>
      </rPr>
      <t>正在认领的行，需要锁定</t>
    </r>
    <phoneticPr fontId="2" type="noConversion"/>
  </si>
  <si>
    <t>利润中心（下拉选择、简称自动带出）</t>
    <phoneticPr fontId="2" type="noConversion"/>
  </si>
  <si>
    <t>预收账款、应收账款-进度款、结算款、质保金</t>
    <phoneticPr fontId="2" type="noConversion"/>
  </si>
  <si>
    <t>华东大区、华南大区、华北大区、华西大区、深圳特区、万达华夏事业部、恒大碧桂园事业部、核电事业部、高速交通事业部、融创万科事业部、中海事业部、依来德华东大区、依来德大广东区、依来德华南大区、依来德大客户部、依来德华北大区、深圳工程….(具体到时候细化）</t>
    <phoneticPr fontId="2" type="noConversion"/>
  </si>
  <si>
    <t>若公司代码为北京分公司，则利润中心自动带出“华北大区”…</t>
    <phoneticPr fontId="2" type="noConversion"/>
  </si>
  <si>
    <t>顾问建议：</t>
    <phoneticPr fontId="2" type="noConversion"/>
  </si>
  <si>
    <t>1、添加利润中心：</t>
    <phoneticPr fontId="2" type="noConversion"/>
  </si>
  <si>
    <t>2、订单款项性质认领错误（金额错误）调整</t>
    <phoneticPr fontId="2" type="noConversion"/>
  </si>
  <si>
    <t>3、涉及项目名称变更，财务与商务线下沟通，直接进行账务调整</t>
    <phoneticPr fontId="2" type="noConversion"/>
  </si>
  <si>
    <t>行项目号</t>
    <phoneticPr fontId="2" type="noConversion"/>
  </si>
  <si>
    <t>项目投标保证金/保函付款申请</t>
    <phoneticPr fontId="2" type="noConversion"/>
  </si>
  <si>
    <t>有</t>
    <phoneticPr fontId="2" type="noConversion"/>
  </si>
  <si>
    <t>已确定</t>
    <phoneticPr fontId="2" type="noConversion"/>
  </si>
  <si>
    <t>1.添加业务类型用于区分是投标保证金或保函付款</t>
    <phoneticPr fontId="2" type="noConversion"/>
  </si>
  <si>
    <t>OA表单更改项</t>
    <phoneticPr fontId="2" type="noConversion"/>
  </si>
  <si>
    <t>功能描述</t>
    <phoneticPr fontId="2" type="noConversion"/>
  </si>
  <si>
    <t>1.投标保证金业务审批完成，生成凭证进【其他应收-投标保证金】</t>
    <phoneticPr fontId="2" type="noConversion"/>
  </si>
  <si>
    <t>2.支付金额给银行开具保函，保函注明到期日，将保函（类似票据）传递到财务进行审批，没有问题生成财务凭证。与招标方合同顺利签订，保函到期日，保函需要退回</t>
    <phoneticPr fontId="2" type="noConversion"/>
  </si>
  <si>
    <t>2.收款单位信息：手工输入时SAP有该供应商，则带出SAP供应商编码；如果输入没有此供应商，则带出一次性供应商</t>
    <phoneticPr fontId="2" type="noConversion"/>
  </si>
  <si>
    <t>3.添加字段保函需要显示支付比例</t>
    <phoneticPr fontId="2" type="noConversion"/>
  </si>
  <si>
    <t>付款方式名称</t>
    <phoneticPr fontId="2" type="noConversion"/>
  </si>
  <si>
    <t>付款方式编码</t>
    <phoneticPr fontId="27" type="noConversion"/>
  </si>
  <si>
    <t>银行科目+票据科目</t>
    <phoneticPr fontId="2" type="noConversion"/>
  </si>
  <si>
    <t>4.需要添加付款方式编码银行科目</t>
    <phoneticPr fontId="2" type="noConversion"/>
  </si>
  <si>
    <t>已确定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</si>
</sst>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/m/d;@"/>
  </numFmts>
  <fonts count="3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color rgb="FF0000FF"/>
      <name val="宋体"/>
      <family val="3"/>
      <charset val="134"/>
    </font>
    <font>
      <b/>
      <sz val="10"/>
      <color indexed="12"/>
      <name val="Calibri"/>
      <family val="2"/>
    </font>
    <font>
      <b/>
      <sz val="10"/>
      <color indexed="12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Dialog"/>
    </font>
    <font>
      <sz val="10"/>
      <color rgb="FF000000"/>
      <name val="宋体"/>
      <family val="3"/>
      <charset val="134"/>
    </font>
    <font>
      <sz val="10"/>
      <name val="Arial"/>
      <family val="2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theme="5" tint="-0.49998474074526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9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0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1">
      <alignment vertical="center"/>
    </xf>
    <xf numFmtId="0" fontId="7" fillId="0" borderId="1" xfId="1" applyFont="1" applyBorder="1" applyAlignment="1">
      <alignment vertical="center" wrapText="1"/>
    </xf>
    <xf numFmtId="0" fontId="1" fillId="0" borderId="0" xfId="1" applyFont="1" applyBorder="1" applyAlignment="1"/>
    <xf numFmtId="0" fontId="5" fillId="0" borderId="0" xfId="1" applyFont="1" applyBorder="1" applyAlignment="1"/>
    <xf numFmtId="0" fontId="4" fillId="0" borderId="1" xfId="0" applyFont="1" applyBorder="1"/>
    <xf numFmtId="0" fontId="12" fillId="0" borderId="0" xfId="1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15" fillId="0" borderId="1" xfId="1" applyFont="1" applyBorder="1" applyAlignment="1">
      <alignment horizontal="left" vertical="top" wrapText="1"/>
    </xf>
    <xf numFmtId="0" fontId="16" fillId="0" borderId="0" xfId="1" applyFont="1">
      <alignment vertical="center"/>
    </xf>
    <xf numFmtId="0" fontId="0" fillId="0" borderId="0" xfId="0" applyFont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5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0" fontId="19" fillId="0" borderId="1" xfId="0" applyFont="1" applyBorder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43" fontId="19" fillId="0" borderId="1" xfId="2" applyFont="1" applyBorder="1" applyAlignment="1">
      <alignment vertical="center" shrinkToFit="1"/>
    </xf>
    <xf numFmtId="176" fontId="0" fillId="0" borderId="1" xfId="0" applyNumberFormat="1" applyFont="1" applyBorder="1" applyAlignment="1">
      <alignment vertical="center" shrinkToFit="1"/>
    </xf>
    <xf numFmtId="0" fontId="19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20" fillId="0" borderId="1" xfId="0" applyNumberFormat="1" applyFont="1" applyFill="1" applyBorder="1" applyAlignment="1" applyProtection="1">
      <alignment horizontal="left" vertical="center" shrinkToFit="1"/>
      <protection locked="0"/>
    </xf>
    <xf numFmtId="49" fontId="21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0" fillId="0" borderId="1" xfId="0" applyFont="1" applyBorder="1" applyAlignment="1">
      <alignment vertical="center" shrinkToFit="1"/>
    </xf>
    <xf numFmtId="43" fontId="0" fillId="0" borderId="1" xfId="2" applyFont="1" applyBorder="1" applyAlignment="1">
      <alignment vertical="center" shrinkToFit="1"/>
    </xf>
    <xf numFmtId="0" fontId="22" fillId="0" borderId="1" xfId="0" applyFont="1" applyFill="1" applyBorder="1" applyAlignment="1">
      <alignment shrinkToFit="1"/>
    </xf>
    <xf numFmtId="49" fontId="20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28" fillId="0" borderId="0" xfId="0" applyFont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58" fontId="2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center" wrapText="1"/>
    </xf>
    <xf numFmtId="0" fontId="15" fillId="0" borderId="1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5" fillId="6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3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6" xfId="0" applyBorder="1" applyAlignme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wrapText="1"/>
    </xf>
    <xf numFmtId="0" fontId="9" fillId="4" borderId="0" xfId="1" applyFont="1" applyFill="1" applyBorder="1" applyAlignment="1">
      <alignment horizont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6" xfId="1" applyFont="1" applyFill="1" applyBorder="1" applyAlignment="1">
      <alignment horizontal="center" vertical="center" wrapText="1"/>
    </xf>
    <xf numFmtId="0" fontId="15" fillId="0" borderId="8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center" wrapText="1"/>
    </xf>
    <xf numFmtId="0" fontId="9" fillId="3" borderId="3" xfId="1" applyFont="1" applyFill="1" applyBorder="1" applyAlignment="1">
      <alignment horizontal="center" wrapText="1"/>
    </xf>
    <xf numFmtId="0" fontId="12" fillId="0" borderId="1" xfId="1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top"/>
    </xf>
    <xf numFmtId="0" fontId="28" fillId="0" borderId="3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836543</xdr:colOff>
      <xdr:row>17</xdr:row>
      <xdr:rowOff>41413</xdr:rowOff>
    </xdr:from>
    <xdr:to>
      <xdr:col>3</xdr:col>
      <xdr:colOff>836543</xdr:colOff>
      <xdr:row>18</xdr:row>
      <xdr:rowOff>91108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761BCC44-8B47-45A6-9107-0D0923B67727}"/>
            </a:ext>
          </a:extLst>
        </xdr:cNvPr>
        <xdr:cNvCxnSpPr/>
      </xdr:nvCxnSpPr>
      <xdr:spPr>
        <a:xfrm>
          <a:off x="4075043" y="4937263"/>
          <a:ext cx="0" cy="2306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303562</xdr:colOff>
      <xdr:row>29</xdr:row>
      <xdr:rowOff>155567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2DE5143-C123-40F3-A126-5E52C27E3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4762" cy="6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opLeftCell="B1" zoomScale="115" zoomScaleNormal="115" workbookViewId="0">
      <selection activeCell="E8" sqref="E8"/>
    </sheetView>
  </sheetViews>
  <sheetFormatPr defaultRowHeight="14.25"/>
  <cols>
    <col min="1" max="1" width="4.375" style="8" customWidth="1"/>
    <col min="2" max="2" width="32.875" customWidth="1"/>
    <col min="3" max="3" width="18" customWidth="1"/>
    <col min="4" max="4" width="7.25" customWidth="1"/>
    <col min="5" max="5" width="22.875" style="10" customWidth="1"/>
    <col min="6" max="6" width="25.125" customWidth="1"/>
    <col min="7" max="7" width="7.5" customWidth="1"/>
    <col min="8" max="8" width="12.875" bestFit="1" customWidth="1"/>
  </cols>
  <sheetData>
    <row r="1" spans="1:9" s="3" customFormat="1">
      <c r="A1" s="2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58</v>
      </c>
    </row>
    <row r="2" spans="1:9" ht="28.5">
      <c r="A2" s="23">
        <v>1</v>
      </c>
      <c r="B2" s="5" t="s">
        <v>8</v>
      </c>
      <c r="C2" s="5" t="s">
        <v>9</v>
      </c>
      <c r="D2" s="5"/>
      <c r="E2" s="6" t="s">
        <v>10</v>
      </c>
      <c r="F2" s="6" t="s">
        <v>11</v>
      </c>
      <c r="G2" s="73">
        <v>2</v>
      </c>
      <c r="H2" s="73" t="s">
        <v>12</v>
      </c>
      <c r="I2" s="5" t="s">
        <v>59</v>
      </c>
    </row>
    <row r="3" spans="1:9" ht="28.5">
      <c r="A3" s="23">
        <v>3</v>
      </c>
      <c r="B3" s="6" t="s">
        <v>13</v>
      </c>
      <c r="C3" s="5" t="s">
        <v>9</v>
      </c>
      <c r="D3" s="5" t="s">
        <v>14</v>
      </c>
      <c r="E3" s="6" t="s">
        <v>15</v>
      </c>
      <c r="F3" s="5" t="s">
        <v>16</v>
      </c>
      <c r="G3" s="4">
        <v>1</v>
      </c>
      <c r="H3" s="4" t="s">
        <v>12</v>
      </c>
      <c r="I3" s="6" t="s">
        <v>156</v>
      </c>
    </row>
    <row r="4" spans="1:9">
      <c r="A4" s="8">
        <v>4</v>
      </c>
      <c r="B4" s="5" t="s">
        <v>60</v>
      </c>
      <c r="C4" s="5" t="s">
        <v>9</v>
      </c>
      <c r="D4" s="5"/>
      <c r="E4" s="6"/>
      <c r="F4" s="5"/>
      <c r="G4" s="5"/>
      <c r="H4" s="5" t="s">
        <v>61</v>
      </c>
      <c r="I4" s="6" t="s">
        <v>156</v>
      </c>
    </row>
    <row r="5" spans="1:9">
      <c r="B5" s="5" t="s">
        <v>154</v>
      </c>
      <c r="C5" s="74" t="s">
        <v>155</v>
      </c>
      <c r="D5" s="5"/>
      <c r="E5" s="6" t="s">
        <v>15</v>
      </c>
      <c r="F5" s="5" t="s">
        <v>16</v>
      </c>
      <c r="G5" s="5"/>
      <c r="H5" s="4" t="s">
        <v>12</v>
      </c>
      <c r="I5" s="5" t="s">
        <v>168</v>
      </c>
    </row>
    <row r="7" spans="1:9">
      <c r="B7" s="9"/>
    </row>
    <row r="8" spans="1:9">
      <c r="B8" s="9"/>
    </row>
    <row r="9" spans="1:9">
      <c r="B9" s="9"/>
    </row>
    <row r="10" spans="1:9">
      <c r="B10" s="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4" zoomScaleNormal="100" workbookViewId="0">
      <selection activeCell="E14" sqref="E14"/>
    </sheetView>
  </sheetViews>
  <sheetFormatPr defaultRowHeight="14.25"/>
  <cols>
    <col min="1" max="1" width="24.5" customWidth="1"/>
    <col min="4" max="4" width="28.125" customWidth="1"/>
    <col min="5" max="5" width="10" customWidth="1"/>
    <col min="9" max="9" width="12.875" customWidth="1"/>
    <col min="10" max="10" width="20.375" customWidth="1"/>
    <col min="11" max="11" width="8.875" customWidth="1"/>
    <col min="12" max="12" width="9.75" customWidth="1"/>
  </cols>
  <sheetData>
    <row r="1" spans="1:12" ht="18.75" customHeight="1">
      <c r="A1" s="78" t="s">
        <v>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>
      <c r="A2" s="12" t="s">
        <v>17</v>
      </c>
      <c r="B2" s="76"/>
      <c r="C2" s="76"/>
      <c r="D2" s="76"/>
      <c r="E2" s="76"/>
      <c r="F2" s="76"/>
      <c r="G2" s="76"/>
      <c r="H2" s="12" t="s">
        <v>18</v>
      </c>
      <c r="I2" s="77"/>
      <c r="J2" s="77"/>
      <c r="K2" s="77"/>
      <c r="L2" s="77"/>
    </row>
    <row r="3" spans="1:12" ht="14.25" customHeight="1">
      <c r="A3" s="87" t="s">
        <v>19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12" ht="27">
      <c r="A4" s="64" t="s">
        <v>20</v>
      </c>
      <c r="B4" s="64" t="s">
        <v>30</v>
      </c>
      <c r="C4" s="64" t="s">
        <v>31</v>
      </c>
      <c r="D4" s="64" t="s">
        <v>37</v>
      </c>
      <c r="E4" s="64" t="s">
        <v>50</v>
      </c>
      <c r="F4" s="64" t="s">
        <v>39</v>
      </c>
      <c r="G4" s="64" t="s">
        <v>51</v>
      </c>
      <c r="H4" s="64" t="s">
        <v>52</v>
      </c>
      <c r="I4" s="65" t="s">
        <v>53</v>
      </c>
      <c r="J4" s="64" t="s">
        <v>49</v>
      </c>
      <c r="K4" s="64" t="s">
        <v>44</v>
      </c>
      <c r="L4" s="62" t="s">
        <v>43</v>
      </c>
    </row>
    <row r="5" spans="1:12" ht="71.25">
      <c r="A5" s="64">
        <v>1</v>
      </c>
      <c r="B5" s="64"/>
      <c r="C5" s="64"/>
      <c r="D5" s="15"/>
      <c r="E5" s="64" t="s">
        <v>27</v>
      </c>
      <c r="F5" s="64" t="s">
        <v>24</v>
      </c>
      <c r="G5" s="64"/>
      <c r="H5" s="64"/>
      <c r="I5" s="15"/>
      <c r="J5" s="19" t="s">
        <v>143</v>
      </c>
      <c r="K5" s="19"/>
      <c r="L5" s="67" t="s">
        <v>144</v>
      </c>
    </row>
    <row r="6" spans="1:12">
      <c r="A6" s="64">
        <v>2</v>
      </c>
      <c r="B6" s="64"/>
      <c r="C6" s="64"/>
      <c r="D6" s="15"/>
      <c r="E6" s="64" t="s">
        <v>28</v>
      </c>
      <c r="F6" s="64" t="s">
        <v>29</v>
      </c>
      <c r="G6" s="64"/>
      <c r="H6" s="64"/>
      <c r="I6" s="64"/>
      <c r="J6" s="15"/>
      <c r="K6" s="15"/>
      <c r="L6" s="15"/>
    </row>
    <row r="7" spans="1:12">
      <c r="A7" t="s">
        <v>57</v>
      </c>
      <c r="B7" s="16"/>
      <c r="C7" s="16"/>
      <c r="D7" s="17"/>
      <c r="E7" s="16"/>
      <c r="F7" s="16"/>
      <c r="G7" s="16"/>
      <c r="H7" s="16"/>
      <c r="I7" s="16"/>
      <c r="J7" s="17"/>
      <c r="K7" s="17"/>
    </row>
    <row r="8" spans="1:12">
      <c r="A8" s="11" t="s">
        <v>45</v>
      </c>
      <c r="B8" s="11"/>
      <c r="C8" s="11"/>
      <c r="D8" s="11"/>
      <c r="E8" s="13"/>
      <c r="F8" s="13"/>
      <c r="G8" s="13"/>
      <c r="H8" s="13"/>
      <c r="I8" s="13"/>
    </row>
    <row r="9" spans="1:12">
      <c r="A9" s="11"/>
      <c r="B9" s="11"/>
      <c r="C9" s="11"/>
      <c r="D9" s="11"/>
      <c r="E9" s="13"/>
      <c r="F9" s="13"/>
      <c r="G9" s="13"/>
      <c r="H9" s="13"/>
      <c r="I9" s="13"/>
    </row>
    <row r="10" spans="1:12" ht="23.25">
      <c r="A10" s="20" t="s">
        <v>47</v>
      </c>
      <c r="B10" s="11"/>
      <c r="C10" s="11"/>
      <c r="D10" s="11"/>
      <c r="E10" s="13"/>
      <c r="F10" s="13"/>
      <c r="G10" s="13"/>
      <c r="H10" s="13"/>
      <c r="I10" s="13"/>
    </row>
    <row r="11" spans="1:12">
      <c r="A11" s="14" t="s">
        <v>33</v>
      </c>
      <c r="B11" s="13" t="s">
        <v>32</v>
      </c>
      <c r="C11" s="13"/>
      <c r="D11" s="13"/>
      <c r="E11" s="13"/>
      <c r="G11" s="13"/>
      <c r="H11" s="13"/>
      <c r="I11" s="13"/>
    </row>
    <row r="12" spans="1:12">
      <c r="A12" s="14" t="s">
        <v>36</v>
      </c>
      <c r="B12" s="13" t="s">
        <v>34</v>
      </c>
      <c r="C12" s="13"/>
      <c r="D12" s="13"/>
      <c r="E12" s="13" t="s">
        <v>35</v>
      </c>
      <c r="F12" s="13"/>
      <c r="G12" s="13"/>
      <c r="H12" s="13"/>
      <c r="I12" s="13"/>
    </row>
    <row r="13" spans="1:12">
      <c r="A13" s="14" t="s">
        <v>37</v>
      </c>
      <c r="B13" s="13" t="s">
        <v>38</v>
      </c>
      <c r="C13" s="13"/>
      <c r="D13" s="13"/>
      <c r="G13" s="14" t="s">
        <v>39</v>
      </c>
      <c r="H13" s="13" t="s">
        <v>38</v>
      </c>
      <c r="I13" s="13"/>
    </row>
    <row r="14" spans="1:12">
      <c r="A14" s="14" t="s">
        <v>41</v>
      </c>
      <c r="B14" s="13" t="s">
        <v>42</v>
      </c>
      <c r="C14" s="13"/>
      <c r="D14" s="13"/>
      <c r="E14" s="14"/>
      <c r="F14" s="13"/>
      <c r="G14" s="13"/>
      <c r="H14" s="13"/>
      <c r="I14" s="13"/>
    </row>
    <row r="15" spans="1:12" ht="14.25" customHeight="1">
      <c r="A15" s="80" t="s">
        <v>48</v>
      </c>
      <c r="B15" s="81"/>
      <c r="C15" s="81"/>
      <c r="D15" s="81"/>
      <c r="E15" s="81"/>
      <c r="F15" s="81"/>
      <c r="G15" s="81"/>
      <c r="H15" s="81"/>
      <c r="I15" s="81"/>
    </row>
    <row r="16" spans="1:12" ht="27" customHeight="1">
      <c r="A16" s="64" t="s">
        <v>23</v>
      </c>
      <c r="B16" s="82" t="s">
        <v>26</v>
      </c>
      <c r="C16" s="82"/>
      <c r="D16" s="68" t="s">
        <v>145</v>
      </c>
      <c r="E16" s="82" t="s">
        <v>40</v>
      </c>
      <c r="F16" s="82"/>
      <c r="G16" s="83" t="s">
        <v>21</v>
      </c>
      <c r="H16" s="84"/>
      <c r="I16" s="85" t="s">
        <v>55</v>
      </c>
      <c r="J16" s="85"/>
    </row>
    <row r="17" spans="1:10" ht="96">
      <c r="A17" s="69" t="s">
        <v>146</v>
      </c>
      <c r="B17" s="89" t="s">
        <v>46</v>
      </c>
      <c r="C17" s="89"/>
      <c r="D17" s="70" t="s">
        <v>147</v>
      </c>
      <c r="E17" s="94"/>
      <c r="F17" s="94"/>
      <c r="G17" s="89" t="s">
        <v>25</v>
      </c>
      <c r="H17" s="89"/>
      <c r="I17" s="90"/>
      <c r="J17" s="90"/>
    </row>
    <row r="18" spans="1:10">
      <c r="A18" s="71"/>
      <c r="B18" s="92"/>
      <c r="C18" s="92"/>
      <c r="D18" s="63"/>
      <c r="E18" s="91"/>
      <c r="F18" s="91"/>
      <c r="G18" s="92"/>
      <c r="H18" s="92"/>
      <c r="I18" s="93"/>
      <c r="J18" s="93"/>
    </row>
    <row r="19" spans="1:10">
      <c r="A19" s="86" t="s">
        <v>56</v>
      </c>
      <c r="B19" s="86"/>
      <c r="C19" s="86"/>
      <c r="D19" s="86"/>
    </row>
    <row r="20" spans="1:10">
      <c r="A20" s="13" t="s">
        <v>22</v>
      </c>
      <c r="B20" s="21"/>
      <c r="C20" s="21"/>
      <c r="D20" t="s">
        <v>148</v>
      </c>
    </row>
    <row r="21" spans="1:10">
      <c r="E21" s="11"/>
      <c r="F21" s="11"/>
      <c r="G21" s="11"/>
      <c r="H21" s="11"/>
    </row>
    <row r="22" spans="1:10">
      <c r="E22" s="11"/>
      <c r="F22" s="11"/>
      <c r="G22" s="11"/>
      <c r="H22" s="11"/>
    </row>
    <row r="24" spans="1:10">
      <c r="A24" s="72" t="s">
        <v>149</v>
      </c>
    </row>
    <row r="25" spans="1:10">
      <c r="A25" s="72" t="s">
        <v>150</v>
      </c>
    </row>
    <row r="26" spans="1:10">
      <c r="A26" s="72" t="s">
        <v>151</v>
      </c>
    </row>
    <row r="27" spans="1:10">
      <c r="A27" s="72" t="s">
        <v>152</v>
      </c>
    </row>
  </sheetData>
  <mergeCells count="18">
    <mergeCell ref="A19:D19"/>
    <mergeCell ref="A3:L3"/>
    <mergeCell ref="G17:H17"/>
    <mergeCell ref="I17:J17"/>
    <mergeCell ref="E18:F18"/>
    <mergeCell ref="G18:H18"/>
    <mergeCell ref="I18:J18"/>
    <mergeCell ref="E17:F17"/>
    <mergeCell ref="B17:C17"/>
    <mergeCell ref="B18:C18"/>
    <mergeCell ref="B2:G2"/>
    <mergeCell ref="I2:L2"/>
    <mergeCell ref="A1:L1"/>
    <mergeCell ref="A15:I15"/>
    <mergeCell ref="B16:C16"/>
    <mergeCell ref="E16:F16"/>
    <mergeCell ref="G16:H16"/>
    <mergeCell ref="I16:J16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A2A7-F7F1-454C-8D57-A288FC0A04BC}">
  <dimension ref="A1:L27"/>
  <sheetViews>
    <sheetView workbookViewId="0">
      <selection activeCell="G22" sqref="G22"/>
    </sheetView>
  </sheetViews>
  <sheetFormatPr defaultColWidth="9" defaultRowHeight="14.25"/>
  <cols>
    <col min="1" max="1" width="12.75" style="27" customWidth="1"/>
    <col min="2" max="2" width="10.125" style="27" customWidth="1"/>
    <col min="3" max="3" width="18.875" style="26" customWidth="1"/>
    <col min="4" max="4" width="11.25" style="27" customWidth="1"/>
    <col min="5" max="5" width="5.5" style="27" customWidth="1"/>
    <col min="6" max="6" width="10.875" style="27" customWidth="1"/>
    <col min="7" max="7" width="10.375" style="27" customWidth="1"/>
    <col min="8" max="8" width="9.5" style="27" customWidth="1"/>
    <col min="9" max="9" width="9.625" style="27" customWidth="1"/>
    <col min="10" max="10" width="9.75" style="27" customWidth="1"/>
    <col min="11" max="11" width="11.5" style="27" customWidth="1"/>
    <col min="12" max="12" width="15.375" style="27" customWidth="1"/>
    <col min="13" max="16384" width="9" style="27"/>
  </cols>
  <sheetData>
    <row r="1" spans="1:12" s="24" customFormat="1">
      <c r="A1" s="24" t="s">
        <v>62</v>
      </c>
      <c r="B1" s="24" t="s">
        <v>63</v>
      </c>
      <c r="C1" s="25"/>
      <c r="E1" s="95" t="s">
        <v>64</v>
      </c>
      <c r="F1" s="95"/>
      <c r="H1" s="96" t="s">
        <v>65</v>
      </c>
      <c r="I1" s="96"/>
    </row>
    <row r="2" spans="1:12">
      <c r="A2" s="24" t="s">
        <v>66</v>
      </c>
      <c r="B2" s="24" t="s">
        <v>67</v>
      </c>
    </row>
    <row r="3" spans="1:12" s="29" customFormat="1">
      <c r="A3" s="28" t="s">
        <v>68</v>
      </c>
      <c r="B3" s="28" t="s">
        <v>69</v>
      </c>
      <c r="C3" s="28" t="s">
        <v>70</v>
      </c>
      <c r="D3" s="28" t="s">
        <v>71</v>
      </c>
      <c r="E3" s="28" t="s">
        <v>72</v>
      </c>
      <c r="F3" s="28" t="s">
        <v>73</v>
      </c>
      <c r="G3" s="28" t="s">
        <v>74</v>
      </c>
      <c r="H3" s="28" t="s">
        <v>75</v>
      </c>
      <c r="I3" s="28" t="s">
        <v>76</v>
      </c>
      <c r="J3" s="28" t="s">
        <v>77</v>
      </c>
      <c r="K3" s="28" t="s">
        <v>78</v>
      </c>
      <c r="L3" s="28" t="s">
        <v>79</v>
      </c>
    </row>
    <row r="4" spans="1:12" s="29" customFormat="1">
      <c r="A4" s="30"/>
      <c r="B4" s="30"/>
      <c r="C4" s="31" t="s">
        <v>117</v>
      </c>
      <c r="D4" s="30"/>
      <c r="E4" s="30"/>
      <c r="F4" s="32"/>
      <c r="G4" s="32"/>
      <c r="H4" s="32"/>
      <c r="I4" s="32"/>
      <c r="J4" s="32"/>
      <c r="K4" s="32"/>
      <c r="L4" s="32">
        <v>976600</v>
      </c>
    </row>
    <row r="5" spans="1:12" s="29" customFormat="1">
      <c r="A5" s="30"/>
      <c r="B5" s="30"/>
      <c r="C5" s="31" t="s">
        <v>118</v>
      </c>
      <c r="D5" s="30"/>
      <c r="E5" s="30"/>
      <c r="F5" s="32"/>
      <c r="G5" s="32"/>
      <c r="H5" s="32"/>
      <c r="I5" s="32"/>
      <c r="J5" s="32"/>
      <c r="K5" s="32"/>
      <c r="L5" s="32">
        <v>200000</v>
      </c>
    </row>
    <row r="6" spans="1:12" s="29" customFormat="1">
      <c r="A6" s="30"/>
      <c r="B6" s="30"/>
      <c r="C6" s="31" t="s">
        <v>119</v>
      </c>
      <c r="D6" s="30"/>
      <c r="E6" s="30"/>
      <c r="F6" s="32"/>
      <c r="G6" s="32"/>
      <c r="H6" s="32"/>
      <c r="I6" s="32"/>
      <c r="J6" s="32"/>
      <c r="K6" s="32"/>
      <c r="L6" s="32">
        <f>L4+L5</f>
        <v>1176600</v>
      </c>
    </row>
    <row r="7" spans="1:12" s="29" customFormat="1">
      <c r="A7" s="33">
        <v>43586</v>
      </c>
      <c r="B7" s="39">
        <v>2127623</v>
      </c>
      <c r="C7" s="40" t="s">
        <v>80</v>
      </c>
      <c r="D7" s="41" t="s">
        <v>81</v>
      </c>
      <c r="E7" s="42" t="s">
        <v>82</v>
      </c>
      <c r="F7" s="43">
        <v>230</v>
      </c>
      <c r="G7" s="43">
        <v>10.6</v>
      </c>
      <c r="H7" s="43">
        <f t="shared" ref="H7:H13" si="0">G7*1.13</f>
        <v>11.977999999999998</v>
      </c>
      <c r="I7" s="43">
        <f>G7*F7</f>
        <v>2438</v>
      </c>
      <c r="J7" s="43">
        <f t="shared" ref="J7:J13" si="1">F7*H7</f>
        <v>2754.9399999999996</v>
      </c>
      <c r="K7" s="43"/>
      <c r="L7" s="43"/>
    </row>
    <row r="8" spans="1:12" s="29" customFormat="1" ht="17.100000000000001" customHeight="1">
      <c r="A8" s="33">
        <v>43587</v>
      </c>
      <c r="B8" s="44" t="s">
        <v>83</v>
      </c>
      <c r="C8" s="40" t="s">
        <v>84</v>
      </c>
      <c r="D8" s="41" t="s">
        <v>85</v>
      </c>
      <c r="E8" s="42" t="s">
        <v>82</v>
      </c>
      <c r="F8" s="43">
        <v>230</v>
      </c>
      <c r="G8" s="43">
        <v>12</v>
      </c>
      <c r="H8" s="43">
        <f t="shared" si="0"/>
        <v>13.559999999999999</v>
      </c>
      <c r="I8" s="43">
        <f t="shared" ref="I8:I13" si="2">G8*F8</f>
        <v>2760</v>
      </c>
      <c r="J8" s="43">
        <f t="shared" si="1"/>
        <v>3118.7999999999997</v>
      </c>
      <c r="K8" s="43"/>
      <c r="L8" s="43"/>
    </row>
    <row r="9" spans="1:12" s="29" customFormat="1">
      <c r="A9" s="33">
        <v>43600</v>
      </c>
      <c r="B9" s="33"/>
      <c r="C9" s="40" t="s">
        <v>86</v>
      </c>
      <c r="D9" s="41"/>
      <c r="E9" s="42"/>
      <c r="F9" s="43"/>
      <c r="G9" s="43"/>
      <c r="H9" s="43"/>
      <c r="I9" s="43"/>
      <c r="J9" s="43"/>
      <c r="K9" s="43">
        <v>53400</v>
      </c>
      <c r="L9" s="43"/>
    </row>
    <row r="10" spans="1:12" s="29" customFormat="1">
      <c r="A10" s="33">
        <v>43611</v>
      </c>
      <c r="B10" s="45" t="s">
        <v>83</v>
      </c>
      <c r="C10" s="40" t="s">
        <v>84</v>
      </c>
      <c r="D10" s="41" t="s">
        <v>85</v>
      </c>
      <c r="E10" s="42" t="s">
        <v>82</v>
      </c>
      <c r="F10" s="43">
        <v>120</v>
      </c>
      <c r="G10" s="43">
        <v>14</v>
      </c>
      <c r="H10" s="43">
        <f t="shared" si="0"/>
        <v>15.819999999999999</v>
      </c>
      <c r="I10" s="43">
        <f t="shared" si="2"/>
        <v>1680</v>
      </c>
      <c r="J10" s="43">
        <f t="shared" si="1"/>
        <v>1898.3999999999999</v>
      </c>
      <c r="K10" s="43"/>
      <c r="L10" s="43"/>
    </row>
    <row r="11" spans="1:12" s="29" customFormat="1">
      <c r="A11" s="33">
        <v>43622</v>
      </c>
      <c r="B11" s="39">
        <v>2127623</v>
      </c>
      <c r="C11" s="40" t="s">
        <v>80</v>
      </c>
      <c r="D11" s="41" t="s">
        <v>81</v>
      </c>
      <c r="E11" s="42" t="s">
        <v>82</v>
      </c>
      <c r="F11" s="43">
        <v>120</v>
      </c>
      <c r="G11" s="43">
        <v>16</v>
      </c>
      <c r="H11" s="43">
        <f t="shared" si="0"/>
        <v>18.079999999999998</v>
      </c>
      <c r="I11" s="43">
        <f t="shared" si="2"/>
        <v>1920</v>
      </c>
      <c r="J11" s="43">
        <f t="shared" si="1"/>
        <v>2169.6</v>
      </c>
      <c r="K11" s="43"/>
      <c r="L11" s="43"/>
    </row>
    <row r="12" spans="1:12" s="29" customFormat="1" ht="17.100000000000001" customHeight="1">
      <c r="A12" s="33">
        <v>43622</v>
      </c>
      <c r="B12" s="44" t="s">
        <v>83</v>
      </c>
      <c r="C12" s="40" t="s">
        <v>84</v>
      </c>
      <c r="D12" s="41" t="s">
        <v>85</v>
      </c>
      <c r="E12" s="42" t="s">
        <v>82</v>
      </c>
      <c r="F12" s="43">
        <v>123</v>
      </c>
      <c r="G12" s="43">
        <v>10.6</v>
      </c>
      <c r="H12" s="43">
        <f t="shared" si="0"/>
        <v>11.977999999999998</v>
      </c>
      <c r="I12" s="43">
        <f t="shared" si="2"/>
        <v>1303.8</v>
      </c>
      <c r="J12" s="43">
        <f t="shared" si="1"/>
        <v>1473.2939999999996</v>
      </c>
      <c r="K12" s="43"/>
      <c r="L12" s="43"/>
    </row>
    <row r="13" spans="1:12" s="29" customFormat="1">
      <c r="A13" s="33">
        <v>43622</v>
      </c>
      <c r="B13" s="45" t="s">
        <v>83</v>
      </c>
      <c r="C13" s="40" t="s">
        <v>84</v>
      </c>
      <c r="D13" s="41" t="s">
        <v>85</v>
      </c>
      <c r="E13" s="42" t="s">
        <v>82</v>
      </c>
      <c r="F13" s="43">
        <v>123</v>
      </c>
      <c r="G13" s="43">
        <v>12</v>
      </c>
      <c r="H13" s="43">
        <f t="shared" si="0"/>
        <v>13.559999999999999</v>
      </c>
      <c r="I13" s="43">
        <f t="shared" si="2"/>
        <v>1476</v>
      </c>
      <c r="J13" s="43">
        <f t="shared" si="1"/>
        <v>1667.8799999999999</v>
      </c>
      <c r="K13" s="43"/>
      <c r="L13" s="43"/>
    </row>
    <row r="14" spans="1:12" s="29" customFormat="1">
      <c r="A14" s="42"/>
      <c r="B14" s="42"/>
      <c r="C14" s="40"/>
      <c r="D14" s="41"/>
      <c r="E14" s="42"/>
      <c r="F14" s="43"/>
      <c r="G14" s="43"/>
      <c r="H14" s="43"/>
      <c r="I14" s="43"/>
      <c r="J14" s="43"/>
      <c r="K14" s="43"/>
      <c r="L14" s="43"/>
    </row>
    <row r="15" spans="1:12" s="34" customFormat="1" ht="13.5">
      <c r="A15" s="97" t="s">
        <v>87</v>
      </c>
      <c r="B15" s="97"/>
      <c r="C15" s="97"/>
      <c r="D15" s="97"/>
      <c r="E15" s="97"/>
      <c r="F15" s="32">
        <f>SUM(F7:F14)</f>
        <v>946</v>
      </c>
      <c r="G15" s="32"/>
      <c r="H15" s="32"/>
      <c r="I15" s="32">
        <f t="shared" ref="I15:K15" si="3">SUM(I7:I14)</f>
        <v>11577.8</v>
      </c>
      <c r="J15" s="32">
        <f t="shared" si="3"/>
        <v>13082.913999999999</v>
      </c>
      <c r="K15" s="32">
        <f t="shared" si="3"/>
        <v>53400</v>
      </c>
      <c r="L15" s="32"/>
    </row>
    <row r="16" spans="1:12" s="29" customFormat="1">
      <c r="A16" s="30"/>
      <c r="B16" s="30"/>
      <c r="C16" s="31" t="s">
        <v>120</v>
      </c>
      <c r="D16" s="30"/>
      <c r="E16" s="30"/>
      <c r="F16" s="32"/>
      <c r="G16" s="32"/>
      <c r="H16" s="32"/>
      <c r="I16" s="32"/>
      <c r="J16" s="32"/>
      <c r="K16" s="32"/>
      <c r="L16" s="32">
        <f>L4+J15-K15</f>
        <v>936282.91399999999</v>
      </c>
    </row>
    <row r="17" spans="1:12" s="29" customFormat="1">
      <c r="A17" s="31"/>
      <c r="B17" s="31"/>
      <c r="C17" s="31" t="s">
        <v>121</v>
      </c>
      <c r="D17" s="31"/>
      <c r="E17" s="31"/>
      <c r="F17" s="32"/>
      <c r="G17" s="32"/>
      <c r="H17" s="32"/>
      <c r="I17" s="32"/>
      <c r="J17" s="32"/>
      <c r="K17" s="32"/>
      <c r="L17" s="32"/>
    </row>
    <row r="18" spans="1:12" s="29" customFormat="1">
      <c r="A18" s="31"/>
      <c r="B18" s="31"/>
      <c r="C18" s="31" t="s">
        <v>122</v>
      </c>
      <c r="D18" s="31"/>
      <c r="E18" s="31"/>
      <c r="F18" s="32"/>
      <c r="G18" s="32"/>
      <c r="H18" s="32"/>
      <c r="I18" s="32"/>
      <c r="J18" s="32"/>
      <c r="K18" s="32"/>
      <c r="L18" s="32"/>
    </row>
    <row r="19" spans="1:12" s="35" customFormat="1">
      <c r="C19" s="36"/>
    </row>
    <row r="20" spans="1:12">
      <c r="A20" s="27" t="s">
        <v>88</v>
      </c>
      <c r="I20" s="27" t="s">
        <v>89</v>
      </c>
    </row>
    <row r="21" spans="1:12">
      <c r="A21" s="37" t="s">
        <v>90</v>
      </c>
      <c r="I21" s="27" t="s">
        <v>91</v>
      </c>
    </row>
    <row r="22" spans="1:12">
      <c r="A22" s="27" t="s">
        <v>92</v>
      </c>
      <c r="I22" s="27" t="s">
        <v>93</v>
      </c>
    </row>
    <row r="23" spans="1:12">
      <c r="A23" s="27" t="s">
        <v>94</v>
      </c>
      <c r="I23" s="27" t="s">
        <v>95</v>
      </c>
    </row>
    <row r="24" spans="1:12">
      <c r="A24" s="27" t="s">
        <v>96</v>
      </c>
      <c r="I24" s="27" t="s">
        <v>97</v>
      </c>
    </row>
    <row r="25" spans="1:12">
      <c r="A25" s="37" t="s">
        <v>98</v>
      </c>
    </row>
    <row r="27" spans="1:12">
      <c r="A27" s="46" t="s">
        <v>123</v>
      </c>
    </row>
  </sheetData>
  <mergeCells count="3">
    <mergeCell ref="E1:F1"/>
    <mergeCell ref="H1:I1"/>
    <mergeCell ref="A15:E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E6A6-C312-48F3-B204-0BC60FE88A0A}">
  <dimension ref="A1:K18"/>
  <sheetViews>
    <sheetView workbookViewId="0">
      <selection activeCell="G8" sqref="G8"/>
    </sheetView>
  </sheetViews>
  <sheetFormatPr defaultColWidth="9" defaultRowHeight="14.25"/>
  <cols>
    <col min="1" max="1" width="11" style="26" customWidth="1"/>
    <col min="2" max="2" width="6.625" style="26" customWidth="1"/>
    <col min="3" max="3" width="9.5" style="26" customWidth="1"/>
    <col min="4" max="4" width="11.5" style="26" customWidth="1"/>
    <col min="5" max="5" width="22.625" style="26" customWidth="1"/>
    <col min="6" max="6" width="14.875" style="26" customWidth="1"/>
    <col min="7" max="7" width="10.875" style="26" customWidth="1"/>
    <col min="8" max="8" width="9.5" style="26" customWidth="1"/>
    <col min="9" max="9" width="16.625" style="26" customWidth="1"/>
    <col min="10" max="10" width="12.375" style="26" customWidth="1"/>
    <col min="11" max="11" width="14" style="26" customWidth="1"/>
    <col min="12" max="16384" width="9" style="26"/>
  </cols>
  <sheetData>
    <row r="1" spans="1:11">
      <c r="A1" s="47" t="s">
        <v>124</v>
      </c>
      <c r="B1" s="99" t="s">
        <v>142</v>
      </c>
      <c r="C1" s="100"/>
      <c r="D1" s="100"/>
      <c r="E1" s="100"/>
    </row>
    <row r="2" spans="1:11">
      <c r="A2" s="7" t="s">
        <v>99</v>
      </c>
      <c r="B2" s="101"/>
      <c r="C2" s="101"/>
      <c r="D2" s="101"/>
      <c r="E2" s="101"/>
      <c r="F2" s="7" t="s">
        <v>100</v>
      </c>
      <c r="G2" s="102"/>
      <c r="H2" s="104"/>
      <c r="I2" s="48"/>
      <c r="J2" s="61"/>
      <c r="K2" s="61"/>
    </row>
    <row r="3" spans="1:11">
      <c r="A3" s="7" t="s">
        <v>101</v>
      </c>
      <c r="B3" s="101"/>
      <c r="C3" s="101"/>
      <c r="D3" s="101"/>
      <c r="E3" s="101"/>
      <c r="F3" s="7" t="s">
        <v>102</v>
      </c>
      <c r="G3" s="102"/>
      <c r="H3" s="104"/>
      <c r="I3" s="48"/>
      <c r="J3" s="61"/>
      <c r="K3" s="61"/>
    </row>
    <row r="4" spans="1:11">
      <c r="A4" s="47" t="s">
        <v>125</v>
      </c>
      <c r="B4" s="102"/>
      <c r="C4" s="103"/>
      <c r="D4" s="103"/>
      <c r="E4" s="104"/>
      <c r="F4" s="47" t="s">
        <v>126</v>
      </c>
      <c r="G4" s="102"/>
      <c r="H4" s="103"/>
      <c r="I4" s="103"/>
      <c r="J4" s="103"/>
      <c r="K4" s="104"/>
    </row>
    <row r="5" spans="1:11">
      <c r="A5" s="7" t="s">
        <v>127</v>
      </c>
      <c r="B5" s="102"/>
      <c r="C5" s="103"/>
      <c r="D5" s="103"/>
      <c r="E5" s="104"/>
      <c r="F5" s="47" t="s">
        <v>165</v>
      </c>
      <c r="G5" s="102" t="s">
        <v>166</v>
      </c>
      <c r="H5" s="104"/>
      <c r="I5" s="61" t="s">
        <v>164</v>
      </c>
      <c r="J5" s="61"/>
      <c r="K5" s="61"/>
    </row>
    <row r="6" spans="1:11">
      <c r="A6" s="7" t="s">
        <v>105</v>
      </c>
      <c r="E6" s="48"/>
      <c r="G6" s="48"/>
      <c r="H6" s="48"/>
      <c r="I6" s="48"/>
      <c r="J6" s="48"/>
      <c r="K6" s="49"/>
    </row>
    <row r="7" spans="1:11">
      <c r="A7" s="98" t="s">
        <v>106</v>
      </c>
      <c r="B7" s="98"/>
      <c r="C7" s="66" t="s">
        <v>153</v>
      </c>
      <c r="D7" s="50" t="s">
        <v>76</v>
      </c>
      <c r="E7" s="50" t="s">
        <v>77</v>
      </c>
      <c r="F7" s="50" t="s">
        <v>107</v>
      </c>
      <c r="G7" s="50" t="s">
        <v>108</v>
      </c>
      <c r="H7" s="50" t="s">
        <v>129</v>
      </c>
      <c r="I7" s="50" t="s">
        <v>130</v>
      </c>
      <c r="J7" s="50" t="s">
        <v>131</v>
      </c>
      <c r="K7" s="7" t="s">
        <v>109</v>
      </c>
    </row>
    <row r="8" spans="1:11">
      <c r="A8" s="98"/>
      <c r="B8" s="98"/>
      <c r="C8" s="66"/>
      <c r="D8" s="18"/>
      <c r="E8" s="18"/>
      <c r="F8" s="18"/>
      <c r="G8" s="18"/>
      <c r="H8" s="18"/>
      <c r="I8" s="18"/>
      <c r="J8" s="18"/>
      <c r="K8" s="7"/>
    </row>
    <row r="9" spans="1:11">
      <c r="A9" s="98"/>
      <c r="B9" s="98"/>
      <c r="C9" s="66"/>
      <c r="D9" s="18"/>
      <c r="E9" s="18"/>
      <c r="F9" s="18"/>
      <c r="G9" s="18"/>
      <c r="H9" s="18"/>
      <c r="I9" s="18"/>
      <c r="J9" s="18"/>
      <c r="K9" s="7"/>
    </row>
    <row r="10" spans="1:11">
      <c r="A10" s="98"/>
      <c r="B10" s="98"/>
      <c r="C10" s="66"/>
      <c r="D10" s="18"/>
      <c r="E10" s="18"/>
      <c r="F10" s="18"/>
      <c r="G10" s="18"/>
      <c r="H10" s="18"/>
      <c r="I10" s="18"/>
      <c r="J10" s="18"/>
      <c r="K10" s="7"/>
    </row>
    <row r="11" spans="1:11">
      <c r="A11" s="98"/>
      <c r="B11" s="98"/>
      <c r="C11" s="66"/>
      <c r="D11" s="18"/>
      <c r="E11" s="18"/>
      <c r="F11" s="18"/>
      <c r="G11" s="18"/>
      <c r="H11" s="18"/>
      <c r="I11" s="18"/>
      <c r="J11" s="18"/>
      <c r="K11" s="7"/>
    </row>
    <row r="12" spans="1:11">
      <c r="A12" s="98"/>
      <c r="B12" s="98"/>
      <c r="C12" s="66"/>
      <c r="D12" s="18"/>
      <c r="E12" s="18"/>
      <c r="F12" s="18"/>
      <c r="G12" s="18"/>
      <c r="H12" s="18"/>
      <c r="I12" s="18"/>
      <c r="J12" s="18"/>
      <c r="K12" s="7"/>
    </row>
    <row r="13" spans="1:11">
      <c r="A13" s="98"/>
      <c r="B13" s="98"/>
      <c r="C13" s="66"/>
      <c r="D13" s="18"/>
      <c r="E13" s="18"/>
      <c r="F13" s="18"/>
      <c r="G13" s="18"/>
      <c r="H13" s="18"/>
      <c r="I13" s="18"/>
      <c r="J13" s="18"/>
      <c r="K13" s="7"/>
    </row>
    <row r="14" spans="1:11">
      <c r="A14" s="98"/>
      <c r="B14" s="98"/>
      <c r="C14" s="66"/>
      <c r="D14" s="18"/>
      <c r="E14" s="18"/>
      <c r="F14" s="18"/>
      <c r="G14" s="18"/>
      <c r="H14" s="18"/>
      <c r="I14" s="18"/>
      <c r="J14" s="18"/>
      <c r="K14" s="7"/>
    </row>
    <row r="15" spans="1:11">
      <c r="A15" s="98"/>
      <c r="B15" s="98"/>
      <c r="C15" s="66"/>
      <c r="D15" s="51"/>
      <c r="E15" s="18"/>
      <c r="F15" s="18"/>
      <c r="G15" s="18"/>
      <c r="H15" s="18"/>
      <c r="I15" s="18"/>
      <c r="J15" s="18"/>
      <c r="K15" s="7"/>
    </row>
    <row r="18" spans="1:1">
      <c r="A18" s="38" t="s">
        <v>110</v>
      </c>
    </row>
  </sheetData>
  <mergeCells count="18">
    <mergeCell ref="G2:H2"/>
    <mergeCell ref="G3:H3"/>
    <mergeCell ref="G5:H5"/>
    <mergeCell ref="G4:K4"/>
    <mergeCell ref="B5:E5"/>
    <mergeCell ref="A7:B7"/>
    <mergeCell ref="A8:B8"/>
    <mergeCell ref="A9:B9"/>
    <mergeCell ref="B1:E1"/>
    <mergeCell ref="A10:B10"/>
    <mergeCell ref="B2:E2"/>
    <mergeCell ref="B3:E3"/>
    <mergeCell ref="B4:E4"/>
    <mergeCell ref="A11:B11"/>
    <mergeCell ref="A12:B12"/>
    <mergeCell ref="A13:B13"/>
    <mergeCell ref="A14:B14"/>
    <mergeCell ref="A15:B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F330-FD88-44CF-921D-A96A7496EC7E}">
  <dimension ref="A1:D12"/>
  <sheetViews>
    <sheetView workbookViewId="0">
      <selection activeCell="C4" sqref="C4"/>
    </sheetView>
  </sheetViews>
  <sheetFormatPr defaultColWidth="9" defaultRowHeight="14.25"/>
  <cols>
    <col min="1" max="1" width="16.875" style="58" customWidth="1"/>
    <col min="2" max="2" width="25.625" style="58" customWidth="1"/>
    <col min="3" max="3" width="18.625" style="58" customWidth="1"/>
    <col min="4" max="4" width="21.5" style="58" customWidth="1"/>
    <col min="5" max="16384" width="9" style="26"/>
  </cols>
  <sheetData>
    <row r="1" spans="1:4" ht="21" customHeight="1">
      <c r="A1" s="52" t="s">
        <v>99</v>
      </c>
      <c r="B1" s="105"/>
      <c r="C1" s="105"/>
      <c r="D1" s="105"/>
    </row>
    <row r="2" spans="1:4" ht="21" customHeight="1">
      <c r="A2" s="52" t="s">
        <v>101</v>
      </c>
      <c r="B2" s="105"/>
      <c r="C2" s="105"/>
      <c r="D2" s="105"/>
    </row>
    <row r="3" spans="1:4" ht="21" customHeight="1">
      <c r="A3" s="52" t="s">
        <v>132</v>
      </c>
      <c r="B3" s="52"/>
      <c r="C3" s="52" t="s">
        <v>102</v>
      </c>
      <c r="D3" s="52"/>
    </row>
    <row r="4" spans="1:4" ht="21" customHeight="1">
      <c r="A4" s="52" t="s">
        <v>111</v>
      </c>
      <c r="B4" s="52"/>
      <c r="C4" s="52" t="s">
        <v>128</v>
      </c>
      <c r="D4" s="52"/>
    </row>
    <row r="5" spans="1:4" ht="18" customHeight="1">
      <c r="A5" s="52" t="s">
        <v>133</v>
      </c>
      <c r="B5" s="52" t="s">
        <v>106</v>
      </c>
      <c r="C5" s="53" t="s">
        <v>134</v>
      </c>
      <c r="D5" s="52" t="s">
        <v>105</v>
      </c>
    </row>
    <row r="6" spans="1:4" ht="24" customHeight="1">
      <c r="A6" s="54" t="s">
        <v>135</v>
      </c>
      <c r="B6" s="55" t="s">
        <v>136</v>
      </c>
      <c r="C6" s="56"/>
      <c r="D6" s="57"/>
    </row>
    <row r="7" spans="1:4" ht="24" customHeight="1">
      <c r="A7" s="54"/>
      <c r="B7" s="55"/>
      <c r="C7" s="56"/>
      <c r="D7" s="57"/>
    </row>
    <row r="8" spans="1:4" ht="24" customHeight="1">
      <c r="A8" s="54" t="s">
        <v>137</v>
      </c>
      <c r="B8" s="55" t="s">
        <v>138</v>
      </c>
      <c r="C8" s="56"/>
      <c r="D8" s="57"/>
    </row>
    <row r="9" spans="1:4" ht="24" customHeight="1">
      <c r="A9" s="54" t="s">
        <v>137</v>
      </c>
      <c r="B9" s="55" t="s">
        <v>139</v>
      </c>
      <c r="C9" s="56"/>
      <c r="D9" s="57"/>
    </row>
    <row r="10" spans="1:4" ht="24" customHeight="1">
      <c r="A10" s="54" t="s">
        <v>137</v>
      </c>
      <c r="B10" s="55" t="s">
        <v>140</v>
      </c>
      <c r="C10" s="56"/>
      <c r="D10" s="57"/>
    </row>
    <row r="11" spans="1:4" ht="24" customHeight="1">
      <c r="A11" s="54"/>
      <c r="B11" s="55"/>
      <c r="C11" s="56"/>
      <c r="D11" s="57"/>
    </row>
    <row r="12" spans="1:4" ht="24" customHeight="1">
      <c r="A12" s="54"/>
      <c r="B12" s="55"/>
      <c r="C12" s="56"/>
      <c r="D12" s="57"/>
    </row>
  </sheetData>
  <mergeCells count="2">
    <mergeCell ref="B1:D1"/>
    <mergeCell ref="B2:D2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474-5387-4134-B31F-53DBC5419FB1}">
  <dimension ref="A1:O13"/>
  <sheetViews>
    <sheetView zoomScale="85" zoomScaleNormal="85" workbookViewId="0">
      <selection activeCell="D9" sqref="D9"/>
    </sheetView>
  </sheetViews>
  <sheetFormatPr defaultColWidth="9" defaultRowHeight="14.25"/>
  <cols>
    <col min="1" max="1" width="16.375" style="27" customWidth="1"/>
    <col min="2" max="2" width="8.375" style="27" customWidth="1"/>
    <col min="3" max="3" width="11.25" style="27" customWidth="1"/>
    <col min="4" max="4" width="15.5" style="27" customWidth="1"/>
    <col min="5" max="6" width="12.375" style="27" customWidth="1"/>
    <col min="7" max="7" width="13.5" style="27" customWidth="1"/>
    <col min="8" max="8" width="8.875" style="27" customWidth="1"/>
    <col min="9" max="9" width="10.875" style="27" customWidth="1"/>
    <col min="10" max="10" width="12.375" style="27" customWidth="1"/>
    <col min="11" max="11" width="10.125" style="27" customWidth="1"/>
    <col min="12" max="12" width="10.875" style="27" customWidth="1"/>
    <col min="13" max="13" width="13.75" style="27" customWidth="1"/>
    <col min="14" max="16384" width="9" style="27"/>
  </cols>
  <sheetData>
    <row r="1" spans="1:15">
      <c r="A1" s="7" t="s">
        <v>99</v>
      </c>
      <c r="B1" s="101"/>
      <c r="C1" s="101"/>
      <c r="D1" s="7" t="s">
        <v>101</v>
      </c>
      <c r="E1" s="101"/>
      <c r="F1" s="101"/>
      <c r="G1" s="47" t="s">
        <v>141</v>
      </c>
      <c r="H1" s="101"/>
      <c r="I1" s="101"/>
      <c r="J1" s="7" t="s">
        <v>104</v>
      </c>
      <c r="K1" s="75"/>
      <c r="L1" s="48"/>
      <c r="M1" s="48"/>
      <c r="N1" s="48"/>
      <c r="O1" s="49"/>
    </row>
    <row r="2" spans="1:15">
      <c r="A2" s="7" t="s">
        <v>103</v>
      </c>
      <c r="B2" s="101"/>
      <c r="C2" s="101"/>
      <c r="D2" s="7" t="s">
        <v>127</v>
      </c>
      <c r="E2" s="101"/>
      <c r="F2" s="101"/>
      <c r="G2" s="47" t="s">
        <v>165</v>
      </c>
      <c r="H2" s="102" t="s">
        <v>166</v>
      </c>
      <c r="I2" s="104"/>
      <c r="J2" s="61" t="s">
        <v>164</v>
      </c>
      <c r="K2" s="75"/>
      <c r="L2" s="48"/>
      <c r="M2" s="7" t="s">
        <v>105</v>
      </c>
      <c r="N2" s="48"/>
      <c r="O2" s="49"/>
    </row>
    <row r="3" spans="1:15">
      <c r="A3" s="50" t="s">
        <v>106</v>
      </c>
      <c r="B3" s="50" t="s">
        <v>112</v>
      </c>
      <c r="C3" s="50" t="s">
        <v>113</v>
      </c>
      <c r="D3" s="50" t="s">
        <v>70</v>
      </c>
      <c r="E3" s="50" t="s">
        <v>114</v>
      </c>
      <c r="F3" s="50" t="s">
        <v>73</v>
      </c>
      <c r="G3" s="50" t="s">
        <v>115</v>
      </c>
      <c r="H3" s="50" t="s">
        <v>75</v>
      </c>
      <c r="I3" s="50" t="s">
        <v>76</v>
      </c>
      <c r="J3" s="50" t="s">
        <v>77</v>
      </c>
      <c r="K3" s="50" t="s">
        <v>107</v>
      </c>
      <c r="L3" s="50" t="s">
        <v>108</v>
      </c>
      <c r="M3" s="50" t="s">
        <v>129</v>
      </c>
      <c r="N3" s="50" t="s">
        <v>130</v>
      </c>
      <c r="O3" s="50" t="s">
        <v>131</v>
      </c>
    </row>
    <row r="4" spans="1:15">
      <c r="A4" s="59"/>
      <c r="B4" s="59"/>
      <c r="C4" s="59"/>
      <c r="D4" s="59"/>
      <c r="E4" s="60"/>
      <c r="F4" s="59"/>
      <c r="G4" s="59"/>
      <c r="H4" s="59"/>
      <c r="I4" s="59"/>
      <c r="J4" s="59"/>
      <c r="K4" s="59"/>
      <c r="L4" s="18"/>
      <c r="M4" s="61"/>
      <c r="N4" s="61"/>
      <c r="O4" s="61"/>
    </row>
    <row r="5" spans="1:15">
      <c r="A5" s="59"/>
      <c r="B5" s="59"/>
      <c r="C5" s="59"/>
      <c r="D5" s="59"/>
      <c r="E5" s="60"/>
      <c r="F5" s="59"/>
      <c r="G5" s="59"/>
      <c r="H5" s="59"/>
      <c r="I5" s="59"/>
      <c r="J5" s="59"/>
      <c r="K5" s="59"/>
      <c r="L5" s="18"/>
      <c r="M5" s="61"/>
      <c r="N5" s="61"/>
      <c r="O5" s="61"/>
    </row>
    <row r="6" spans="1: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61"/>
      <c r="N6" s="61"/>
      <c r="O6" s="61"/>
    </row>
    <row r="7" spans="1: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61"/>
      <c r="N7" s="61"/>
      <c r="O7" s="61"/>
    </row>
    <row r="8" spans="1: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61"/>
      <c r="N8" s="61"/>
      <c r="O8" s="61"/>
    </row>
    <row r="9" spans="1: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61"/>
      <c r="N9" s="61"/>
      <c r="O9" s="61"/>
    </row>
    <row r="10" spans="1:15">
      <c r="A10" s="106" t="s">
        <v>116</v>
      </c>
      <c r="B10" s="106"/>
      <c r="C10" s="106"/>
      <c r="D10" s="106"/>
      <c r="E10" s="106"/>
      <c r="F10" s="18">
        <f>SUM(F4:F9)</f>
        <v>0</v>
      </c>
      <c r="G10" s="18"/>
      <c r="H10" s="18"/>
      <c r="I10" s="18">
        <f>SUM(I4:I9)</f>
        <v>0</v>
      </c>
      <c r="J10" s="18">
        <f>SUM(J4:J9)</f>
        <v>0</v>
      </c>
      <c r="K10" s="18">
        <f>SUM(K4:K9)</f>
        <v>0</v>
      </c>
      <c r="L10" s="18">
        <f>SUM(L4:L9)</f>
        <v>0</v>
      </c>
      <c r="M10" s="61"/>
      <c r="N10" s="61"/>
      <c r="O10" s="61"/>
    </row>
    <row r="11" spans="1: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5">
      <c r="A13" s="38"/>
      <c r="B13" s="26"/>
      <c r="C13" s="26"/>
      <c r="D13" s="26"/>
      <c r="E13" s="26"/>
      <c r="F13" s="26"/>
      <c r="H13" s="26"/>
      <c r="I13" s="26"/>
      <c r="J13" s="26"/>
      <c r="K13" s="26"/>
      <c r="L13" s="26"/>
    </row>
  </sheetData>
  <mergeCells count="7">
    <mergeCell ref="A10:E10"/>
    <mergeCell ref="B1:C1"/>
    <mergeCell ref="E1:F1"/>
    <mergeCell ref="H1:I1"/>
    <mergeCell ref="B2:C2"/>
    <mergeCell ref="E2:F2"/>
    <mergeCell ref="H2:I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90FE-9ADB-4437-9B83-A25BD997760F}">
  <dimension ref="P1:P9"/>
  <sheetViews>
    <sheetView tabSelected="1" zoomScale="85" zoomScaleNormal="85" workbookViewId="0">
      <selection activeCell="P6" sqref="P6"/>
    </sheetView>
  </sheetViews>
  <sheetFormatPr defaultRowHeight="14.25"/>
  <cols>
    <col min="15" max="15" width="4.5" customWidth="1"/>
    <col min="16" max="16" width="61.25" style="10" customWidth="1"/>
  </cols>
  <sheetData>
    <row r="1" spans="16:16">
      <c r="P1" s="10" t="s">
        <v>158</v>
      </c>
    </row>
    <row r="2" spans="16:16">
      <c r="P2" s="10" t="s">
        <v>157</v>
      </c>
    </row>
    <row r="3" spans="16:16" ht="28.5">
      <c r="P3" s="10" t="s">
        <v>162</v>
      </c>
    </row>
    <row r="4" spans="16:16">
      <c r="P4" s="10" t="s">
        <v>163</v>
      </c>
    </row>
    <row r="5" spans="16:16">
      <c r="P5" s="10" t="s">
        <v>167</v>
      </c>
    </row>
    <row r="7" spans="16:16">
      <c r="P7" s="10" t="s">
        <v>159</v>
      </c>
    </row>
    <row r="8" spans="16:16">
      <c r="P8" s="10" t="s">
        <v>160</v>
      </c>
    </row>
    <row r="9" spans="16:16" ht="49.5" customHeight="1">
      <c r="P9" s="10" t="s">
        <v>161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OA与SAP接口清单</vt:lpstr>
      <vt:lpstr>款项认领流程方案</vt:lpstr>
      <vt:lpstr>原材料对账单模板</vt:lpstr>
      <vt:lpstr>预付款模板-直接付款</vt:lpstr>
      <vt:lpstr>预付转移模板</vt:lpstr>
      <vt:lpstr>到货付款模板</vt:lpstr>
      <vt:lpstr>项目投标保证金 保函付款申请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2019-06-06T01:12:11Z</dcterms:modified>
</cp:coreProperties>
</file>