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czerwiec 2020 podejście 2\"/>
    </mc:Choice>
  </mc:AlternateContent>
  <xr:revisionPtr revIDLastSave="0" documentId="8_{43745662-CFC4-44B9-953A-2433789A5B93}" xr6:coauthVersionLast="46" xr6:coauthVersionMax="46" xr10:uidLastSave="{00000000-0000-0000-0000-000000000000}"/>
  <bookViews>
    <workbookView xWindow="-28410" yWindow="390" windowWidth="21600" windowHeight="12120" activeTab="2" xr2:uid="{806B5638-34F7-4952-BF78-56D16FF4676D}"/>
  </bookViews>
  <sheets>
    <sheet name="Arkusz2" sheetId="2" r:id="rId1"/>
    <sheet name="Arkusz4" sheetId="4" r:id="rId2"/>
    <sheet name="Arkusz1" sheetId="1" r:id="rId3"/>
  </sheets>
  <calcPr calcId="191029"/>
  <pivotCaches>
    <pivotCache cacheId="4" r:id="rId4"/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5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H3" i="1"/>
  <c r="G3" i="1"/>
  <c r="H2" i="1"/>
  <c r="I4" i="1"/>
  <c r="I5" i="1"/>
  <c r="I7" i="1"/>
  <c r="I9" i="1"/>
  <c r="I10" i="1"/>
  <c r="I12" i="1"/>
  <c r="I13" i="1"/>
  <c r="I14" i="1"/>
  <c r="I16" i="1"/>
  <c r="I17" i="1"/>
  <c r="I18" i="1"/>
  <c r="I20" i="1"/>
  <c r="I21" i="1"/>
  <c r="I23" i="1"/>
  <c r="I24" i="1"/>
  <c r="I26" i="1"/>
  <c r="I28" i="1"/>
  <c r="I29" i="1"/>
  <c r="I30" i="1"/>
  <c r="I32" i="1"/>
  <c r="I33" i="1"/>
  <c r="I34" i="1"/>
  <c r="I35" i="1"/>
  <c r="I37" i="1"/>
  <c r="I38" i="1"/>
  <c r="I39" i="1"/>
  <c r="I41" i="1"/>
  <c r="I43" i="1"/>
  <c r="I44" i="1"/>
  <c r="I46" i="1"/>
  <c r="I47" i="1"/>
  <c r="I48" i="1"/>
  <c r="I49" i="1"/>
  <c r="I51" i="1"/>
  <c r="I52" i="1"/>
  <c r="I53" i="1"/>
  <c r="I54" i="1"/>
  <c r="I56" i="1"/>
  <c r="I57" i="1"/>
  <c r="I59" i="1"/>
  <c r="I60" i="1"/>
  <c r="I62" i="1"/>
  <c r="I63" i="1"/>
  <c r="I64" i="1"/>
  <c r="I66" i="1"/>
  <c r="I67" i="1"/>
  <c r="I69" i="1"/>
  <c r="I70" i="1"/>
  <c r="I71" i="1"/>
  <c r="I72" i="1"/>
  <c r="I74" i="1"/>
  <c r="I75" i="1"/>
  <c r="I77" i="1"/>
  <c r="I79" i="1"/>
  <c r="I80" i="1"/>
  <c r="I81" i="1"/>
  <c r="I83" i="1"/>
  <c r="I84" i="1"/>
  <c r="I86" i="1"/>
  <c r="I87" i="1"/>
  <c r="I88" i="1"/>
  <c r="I89" i="1"/>
  <c r="I91" i="1"/>
  <c r="I92" i="1"/>
  <c r="I93" i="1"/>
  <c r="I94" i="1"/>
  <c r="I96" i="1"/>
  <c r="I97" i="1"/>
  <c r="I98" i="1"/>
  <c r="I99" i="1"/>
  <c r="I101" i="1"/>
  <c r="I102" i="1"/>
  <c r="I103" i="1"/>
  <c r="I104" i="1"/>
  <c r="I106" i="1"/>
  <c r="I108" i="1"/>
  <c r="I109" i="1"/>
  <c r="I110" i="1"/>
  <c r="I111" i="1"/>
  <c r="I113" i="1"/>
  <c r="I114" i="1"/>
  <c r="I115" i="1"/>
  <c r="I117" i="1"/>
  <c r="I118" i="1"/>
  <c r="I119" i="1"/>
  <c r="I121" i="1"/>
  <c r="I123" i="1"/>
  <c r="I125" i="1"/>
  <c r="I126" i="1"/>
  <c r="I127" i="1"/>
  <c r="I128" i="1"/>
  <c r="I130" i="1"/>
  <c r="I132" i="1"/>
  <c r="I133" i="1"/>
  <c r="I135" i="1"/>
  <c r="I136" i="1"/>
  <c r="I137" i="1"/>
  <c r="I139" i="1"/>
  <c r="I140" i="1"/>
  <c r="I141" i="1"/>
  <c r="I142" i="1"/>
  <c r="I144" i="1"/>
  <c r="I146" i="1"/>
  <c r="I147" i="1"/>
  <c r="I148" i="1"/>
  <c r="I149" i="1"/>
  <c r="I151" i="1"/>
  <c r="I153" i="1"/>
  <c r="I154" i="1"/>
  <c r="I156" i="1"/>
  <c r="I157" i="1"/>
  <c r="I158" i="1"/>
  <c r="I160" i="1"/>
  <c r="I161" i="1"/>
  <c r="I163" i="1"/>
  <c r="I164" i="1"/>
  <c r="I166" i="1"/>
  <c r="I167" i="1"/>
  <c r="I169" i="1"/>
  <c r="I170" i="1"/>
  <c r="I171" i="1"/>
  <c r="I172" i="1"/>
  <c r="I174" i="1"/>
  <c r="I175" i="1"/>
  <c r="I176" i="1"/>
  <c r="I178" i="1"/>
  <c r="I179" i="1"/>
  <c r="I180" i="1"/>
  <c r="I182" i="1"/>
  <c r="I183" i="1"/>
  <c r="I184" i="1"/>
  <c r="I186" i="1"/>
  <c r="I187" i="1"/>
  <c r="I188" i="1"/>
  <c r="I189" i="1"/>
  <c r="I191" i="1"/>
  <c r="I192" i="1"/>
  <c r="I194" i="1"/>
  <c r="I196" i="1"/>
  <c r="I197" i="1"/>
  <c r="I199" i="1"/>
  <c r="I200" i="1"/>
  <c r="I201" i="1"/>
  <c r="I202" i="1"/>
  <c r="I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I203" i="1" s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P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9" i="1"/>
  <c r="I11" i="1" l="1"/>
  <c r="I36" i="1"/>
  <c r="J204" i="1"/>
  <c r="I134" i="1"/>
  <c r="I122" i="1"/>
  <c r="I50" i="1"/>
  <c r="I193" i="1"/>
  <c r="I181" i="1"/>
  <c r="I145" i="1"/>
  <c r="I85" i="1"/>
  <c r="I73" i="1"/>
  <c r="I61" i="1"/>
  <c r="I25" i="1"/>
  <c r="I155" i="1"/>
  <c r="I143" i="1"/>
  <c r="I131" i="1"/>
  <c r="I107" i="1"/>
  <c r="I95" i="1"/>
  <c r="K1" i="1"/>
  <c r="I190" i="1"/>
  <c r="I82" i="1"/>
  <c r="I58" i="1"/>
  <c r="I22" i="1"/>
  <c r="I120" i="1"/>
  <c r="I177" i="1"/>
  <c r="I105" i="1"/>
  <c r="I152" i="1"/>
  <c r="I116" i="1"/>
  <c r="I68" i="1"/>
  <c r="I8" i="1"/>
  <c r="I168" i="1"/>
  <c r="I165" i="1"/>
  <c r="I129" i="1"/>
  <c r="I45" i="1"/>
  <c r="I55" i="1"/>
  <c r="I31" i="1"/>
  <c r="I19" i="1"/>
  <c r="I198" i="1"/>
  <c r="I162" i="1"/>
  <c r="I150" i="1"/>
  <c r="I138" i="1"/>
  <c r="I90" i="1"/>
  <c r="I78" i="1"/>
  <c r="I42" i="1"/>
  <c r="I6" i="1"/>
  <c r="I185" i="1"/>
  <c r="I173" i="1"/>
  <c r="I65" i="1"/>
  <c r="I124" i="1"/>
  <c r="I112" i="1"/>
  <c r="I100" i="1"/>
  <c r="I76" i="1"/>
  <c r="I40" i="1"/>
  <c r="I195" i="1"/>
  <c r="I159" i="1"/>
  <c r="I27" i="1"/>
  <c r="I15" i="1"/>
  <c r="I204" i="1" l="1"/>
</calcChain>
</file>

<file path=xl/sharedStrings.xml><?xml version="1.0" encoding="utf-8"?>
<sst xmlns="http://schemas.openxmlformats.org/spreadsheetml/2006/main" count="733" uniqueCount="80">
  <si>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</si>
  <si>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</si>
  <si>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</si>
  <si>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</si>
  <si>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</si>
  <si>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</si>
  <si>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</si>
  <si>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</si>
  <si>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</si>
  <si>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</si>
  <si>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</si>
  <si>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</si>
  <si>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</si>
  <si>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</si>
  <si>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</si>
  <si>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</si>
  <si>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</si>
  <si>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</si>
  <si>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</si>
  <si>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</si>
  <si>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</si>
  <si>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</si>
  <si>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</si>
  <si>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</si>
  <si>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</si>
  <si>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2016</t>
  </si>
  <si>
    <t>sty</t>
  </si>
  <si>
    <t>lut</t>
  </si>
  <si>
    <t>mar</t>
  </si>
  <si>
    <t>kwi</t>
  </si>
  <si>
    <t>cze</t>
  </si>
  <si>
    <t>lip</t>
  </si>
  <si>
    <t>wrz</t>
  </si>
  <si>
    <t>paź</t>
  </si>
  <si>
    <t>lis</t>
  </si>
  <si>
    <t>2017</t>
  </si>
  <si>
    <t>maj</t>
  </si>
  <si>
    <t>sie</t>
  </si>
  <si>
    <t>gru</t>
  </si>
  <si>
    <t>2018</t>
  </si>
  <si>
    <t>Suma z ile ton</t>
  </si>
  <si>
    <t>Liczba z ile ton2</t>
  </si>
  <si>
    <t>miesiac</t>
  </si>
  <si>
    <t>wyładunek</t>
  </si>
  <si>
    <t>załadunek</t>
  </si>
  <si>
    <t>Lata</t>
  </si>
  <si>
    <t>2016sty</t>
  </si>
  <si>
    <t>2016lut</t>
  </si>
  <si>
    <t>2016mar</t>
  </si>
  <si>
    <t>2016kwi</t>
  </si>
  <si>
    <t>2016cze</t>
  </si>
  <si>
    <t>2016lip</t>
  </si>
  <si>
    <t>2016sie</t>
  </si>
  <si>
    <t>2016wrz</t>
  </si>
  <si>
    <t>2016lis</t>
  </si>
  <si>
    <t>2017sty</t>
  </si>
  <si>
    <t>2017lut</t>
  </si>
  <si>
    <t>2017mar</t>
  </si>
  <si>
    <t>2017kwi</t>
  </si>
  <si>
    <t>2017maj</t>
  </si>
  <si>
    <t>2017cze</t>
  </si>
  <si>
    <t>2017lip</t>
  </si>
  <si>
    <t>2017sie</t>
  </si>
  <si>
    <t>2017paź</t>
  </si>
  <si>
    <t>2017lis</t>
  </si>
  <si>
    <t>2018sty</t>
  </si>
  <si>
    <t>2018lut</t>
  </si>
  <si>
    <t>2018mar</t>
  </si>
  <si>
    <t>2018kwi</t>
  </si>
  <si>
    <t>2018cze</t>
  </si>
  <si>
    <t>2018lip</t>
  </si>
  <si>
    <t>2018sie</t>
  </si>
  <si>
    <t>2018wrz</t>
  </si>
  <si>
    <t>2018paź</t>
  </si>
  <si>
    <t>2018lis</t>
  </si>
  <si>
    <t>2018gru</t>
  </si>
  <si>
    <t>miesiąć i rok</t>
  </si>
  <si>
    <t>kasa na koniec</t>
  </si>
  <si>
    <t>wydatki</t>
  </si>
  <si>
    <t>zarobki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</si>
</sst>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25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b/>
        <i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 dla każdego miesiąca w danym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Arkusz4!$H$17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Arkusz4!$G$18:$G$47</c:f>
              <c:strCache>
                <c:ptCount val="30"/>
                <c:pt idx="0">
                  <c:v>2016sty</c:v>
                </c:pt>
                <c:pt idx="1">
                  <c:v>2016lut</c:v>
                </c:pt>
                <c:pt idx="2">
                  <c:v>2016mar</c:v>
                </c:pt>
                <c:pt idx="3">
                  <c:v>2016kwi</c:v>
                </c:pt>
                <c:pt idx="4">
                  <c:v>2016cze</c:v>
                </c:pt>
                <c:pt idx="5">
                  <c:v>2016lip</c:v>
                </c:pt>
                <c:pt idx="6">
                  <c:v>2016sie</c:v>
                </c:pt>
                <c:pt idx="7">
                  <c:v>2016wrz</c:v>
                </c:pt>
                <c:pt idx="8">
                  <c:v>2016lis</c:v>
                </c:pt>
                <c:pt idx="9">
                  <c:v>2017sty</c:v>
                </c:pt>
                <c:pt idx="10">
                  <c:v>2017lut</c:v>
                </c:pt>
                <c:pt idx="11">
                  <c:v>2017mar</c:v>
                </c:pt>
                <c:pt idx="12">
                  <c:v>2017kwi</c:v>
                </c:pt>
                <c:pt idx="13">
                  <c:v>2017maj</c:v>
                </c:pt>
                <c:pt idx="14">
                  <c:v>2017cze</c:v>
                </c:pt>
                <c:pt idx="15">
                  <c:v>2017lip</c:v>
                </c:pt>
                <c:pt idx="16">
                  <c:v>2017sie</c:v>
                </c:pt>
                <c:pt idx="17">
                  <c:v>2017paź</c:v>
                </c:pt>
                <c:pt idx="18">
                  <c:v>2017lis</c:v>
                </c:pt>
                <c:pt idx="19">
                  <c:v>2018sty</c:v>
                </c:pt>
                <c:pt idx="20">
                  <c:v>2018lut</c:v>
                </c:pt>
                <c:pt idx="21">
                  <c:v>2018mar</c:v>
                </c:pt>
                <c:pt idx="22">
                  <c:v>2018kwi</c:v>
                </c:pt>
                <c:pt idx="23">
                  <c:v>2018cze</c:v>
                </c:pt>
                <c:pt idx="24">
                  <c:v>2018lip</c:v>
                </c:pt>
                <c:pt idx="25">
                  <c:v>2018sie</c:v>
                </c:pt>
                <c:pt idx="26">
                  <c:v>2018wrz</c:v>
                </c:pt>
                <c:pt idx="27">
                  <c:v>2018paź</c:v>
                </c:pt>
                <c:pt idx="28">
                  <c:v>2018lis</c:v>
                </c:pt>
                <c:pt idx="29">
                  <c:v>2018gru</c:v>
                </c:pt>
              </c:strCache>
            </c:strRef>
          </c:cat>
          <c:val>
            <c:numRef>
              <c:f>Arkusz4!$H$18:$H$47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FC1-908B-525795ED5CD3}"/>
            </c:ext>
          </c:extLst>
        </c:ser>
        <c:ser>
          <c:idx val="1"/>
          <c:order val="1"/>
          <c:tx>
            <c:strRef>
              <c:f>Arkusz4!$I$17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Arkusz4!$G$18:$G$47</c:f>
              <c:strCache>
                <c:ptCount val="30"/>
                <c:pt idx="0">
                  <c:v>2016sty</c:v>
                </c:pt>
                <c:pt idx="1">
                  <c:v>2016lut</c:v>
                </c:pt>
                <c:pt idx="2">
                  <c:v>2016mar</c:v>
                </c:pt>
                <c:pt idx="3">
                  <c:v>2016kwi</c:v>
                </c:pt>
                <c:pt idx="4">
                  <c:v>2016cze</c:v>
                </c:pt>
                <c:pt idx="5">
                  <c:v>2016lip</c:v>
                </c:pt>
                <c:pt idx="6">
                  <c:v>2016sie</c:v>
                </c:pt>
                <c:pt idx="7">
                  <c:v>2016wrz</c:v>
                </c:pt>
                <c:pt idx="8">
                  <c:v>2016lis</c:v>
                </c:pt>
                <c:pt idx="9">
                  <c:v>2017sty</c:v>
                </c:pt>
                <c:pt idx="10">
                  <c:v>2017lut</c:v>
                </c:pt>
                <c:pt idx="11">
                  <c:v>2017mar</c:v>
                </c:pt>
                <c:pt idx="12">
                  <c:v>2017kwi</c:v>
                </c:pt>
                <c:pt idx="13">
                  <c:v>2017maj</c:v>
                </c:pt>
                <c:pt idx="14">
                  <c:v>2017cze</c:v>
                </c:pt>
                <c:pt idx="15">
                  <c:v>2017lip</c:v>
                </c:pt>
                <c:pt idx="16">
                  <c:v>2017sie</c:v>
                </c:pt>
                <c:pt idx="17">
                  <c:v>2017paź</c:v>
                </c:pt>
                <c:pt idx="18">
                  <c:v>2017lis</c:v>
                </c:pt>
                <c:pt idx="19">
                  <c:v>2018sty</c:v>
                </c:pt>
                <c:pt idx="20">
                  <c:v>2018lut</c:v>
                </c:pt>
                <c:pt idx="21">
                  <c:v>2018mar</c:v>
                </c:pt>
                <c:pt idx="22">
                  <c:v>2018kwi</c:v>
                </c:pt>
                <c:pt idx="23">
                  <c:v>2018cze</c:v>
                </c:pt>
                <c:pt idx="24">
                  <c:v>2018lip</c:v>
                </c:pt>
                <c:pt idx="25">
                  <c:v>2018sie</c:v>
                </c:pt>
                <c:pt idx="26">
                  <c:v>2018wrz</c:v>
                </c:pt>
                <c:pt idx="27">
                  <c:v>2018paź</c:v>
                </c:pt>
                <c:pt idx="28">
                  <c:v>2018lis</c:v>
                </c:pt>
                <c:pt idx="29">
                  <c:v>2018gru</c:v>
                </c:pt>
              </c:strCache>
            </c:strRef>
          </c:cat>
          <c:val>
            <c:numRef>
              <c:f>Arkusz4!$I$18:$I$47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E-4FC1-908B-525795ED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26656"/>
        <c:axId val="976525824"/>
      </c:barChart>
      <c:catAx>
        <c:axId val="9765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525824"/>
        <c:crosses val="autoZero"/>
        <c:auto val="1"/>
        <c:lblAlgn val="ctr"/>
        <c:lblOffset val="100"/>
        <c:noMultiLvlLbl val="0"/>
      </c:catAx>
      <c:valAx>
        <c:axId val="976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5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19</xdr:row>
      <xdr:rowOff>185737</xdr:rowOff>
    </xdr:from>
    <xdr:to>
      <xdr:col>14</xdr:col>
      <xdr:colOff>0</xdr:colOff>
      <xdr:row>34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B958BE-B456-4A3C-9230-8AF6CB5A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314.790844444447" createdVersion="7" refreshedVersion="7" minRefreshableVersion="3" recordCount="202" xr:uid="{B39A632B-4E42-42A8-90B0-5FCDA10DD624}">
  <cacheSource type="worksheet">
    <worksheetSource ref="A1:F203" sheet="Arkusz1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314.804703125003" createdVersion="7" refreshedVersion="7" minRefreshableVersion="3" recordCount="202" xr:uid="{2BA2722F-89DF-4E6A-9E13-A0D61276D9C3}">
  <cacheSource type="worksheet">
    <worksheetSource ref="A1:Q203" sheet="Arkusz1"/>
  </cacheSource>
  <cacheFields count="15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14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22" numFmtId="0">
      <sharedItems containsSemiMixedTypes="0" containsString="0" containsNumber="1" containsInteger="1" minValue="0" maxValue="25"/>
    </cacheField>
    <cacheField name="T1" numFmtId="0">
      <sharedItems containsSemiMixedTypes="0" containsString="0" containsNumber="1" containsInteger="1" minValue="0" maxValue="195"/>
    </cacheField>
    <cacheField name="T2" numFmtId="0">
      <sharedItems containsSemiMixedTypes="0" containsString="0" containsNumber="1" containsInteger="1" minValue="0" maxValue="199"/>
    </cacheField>
    <cacheField name="T3" numFmtId="0">
      <sharedItems containsSemiMixedTypes="0" containsString="0" containsNumber="1" containsInteger="1" minValue="0" maxValue="151"/>
    </cacheField>
    <cacheField name="T4" numFmtId="0">
      <sharedItems containsSemiMixedTypes="0" containsString="0" containsNumber="1" containsInteger="1" minValue="0" maxValue="184"/>
    </cacheField>
    <cacheField name="T5" numFmtId="0">
      <sharedItems containsSemiMixedTypes="0" containsString="0" containsNumber="1" containsInteger="1" minValue="0" maxValue="195" count="30">
        <n v="0"/>
        <n v="32"/>
        <n v="44"/>
        <n v="52"/>
        <n v="2"/>
        <n v="35"/>
        <n v="70"/>
        <n v="112"/>
        <n v="147"/>
        <n v="195"/>
        <n v="4"/>
        <n v="74"/>
        <n v="113"/>
        <n v="1"/>
        <n v="36"/>
        <n v="69"/>
        <n v="9"/>
        <n v="51"/>
        <n v="3"/>
        <n v="7"/>
        <n v="12"/>
        <n v="22"/>
        <n v="34"/>
        <n v="5"/>
        <n v="53"/>
        <n v="100"/>
        <n v="125"/>
        <n v="26"/>
        <n v="20"/>
        <n v="68"/>
      </sharedItems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  <n v="0"/>
    <n v="0"/>
    <n v="0"/>
    <n v="0"/>
    <n v="3"/>
    <x v="0"/>
    <x v="0"/>
  </r>
  <r>
    <x v="0"/>
    <s v="Algier"/>
    <x v="1"/>
    <x v="0"/>
    <n v="32"/>
    <n v="50"/>
    <n v="0"/>
    <n v="0"/>
    <n v="0"/>
    <n v="0"/>
    <n v="3"/>
    <x v="1"/>
    <x v="0"/>
  </r>
  <r>
    <x v="0"/>
    <s v="Algier"/>
    <x v="2"/>
    <x v="0"/>
    <n v="38"/>
    <n v="10"/>
    <n v="0"/>
    <n v="38"/>
    <n v="0"/>
    <n v="0"/>
    <n v="3"/>
    <x v="1"/>
    <x v="0"/>
  </r>
  <r>
    <x v="0"/>
    <s v="Algier"/>
    <x v="3"/>
    <x v="0"/>
    <n v="33"/>
    <n v="30"/>
    <n v="0"/>
    <n v="38"/>
    <n v="33"/>
    <n v="0"/>
    <n v="3"/>
    <x v="1"/>
    <x v="0"/>
  </r>
  <r>
    <x v="0"/>
    <s v="Algier"/>
    <x v="4"/>
    <x v="0"/>
    <n v="43"/>
    <n v="25"/>
    <n v="0"/>
    <n v="38"/>
    <n v="33"/>
    <n v="43"/>
    <n v="3"/>
    <x v="1"/>
    <x v="0"/>
  </r>
  <r>
    <x v="1"/>
    <s v="Tunis"/>
    <x v="1"/>
    <x v="1"/>
    <n v="32"/>
    <n v="58"/>
    <n v="14"/>
    <n v="38"/>
    <n v="33"/>
    <n v="43"/>
    <n v="3"/>
    <x v="0"/>
    <x v="0"/>
  </r>
  <r>
    <x v="1"/>
    <s v="Tunis"/>
    <x v="3"/>
    <x v="0"/>
    <n v="14"/>
    <n v="26"/>
    <n v="0"/>
    <n v="38"/>
    <n v="47"/>
    <n v="43"/>
    <n v="3"/>
    <x v="0"/>
    <x v="0"/>
  </r>
  <r>
    <x v="2"/>
    <s v="Benghazi"/>
    <x v="1"/>
    <x v="0"/>
    <n v="44"/>
    <n v="46"/>
    <n v="7"/>
    <n v="38"/>
    <n v="47"/>
    <n v="43"/>
    <n v="3"/>
    <x v="2"/>
    <x v="0"/>
  </r>
  <r>
    <x v="2"/>
    <s v="Benghazi"/>
    <x v="3"/>
    <x v="0"/>
    <n v="1"/>
    <n v="28"/>
    <n v="0"/>
    <n v="38"/>
    <n v="48"/>
    <n v="43"/>
    <n v="3"/>
    <x v="2"/>
    <x v="0"/>
  </r>
  <r>
    <x v="2"/>
    <s v="Benghazi"/>
    <x v="0"/>
    <x v="0"/>
    <n v="21"/>
    <n v="74"/>
    <n v="0"/>
    <n v="38"/>
    <n v="48"/>
    <n v="43"/>
    <n v="24"/>
    <x v="2"/>
    <x v="0"/>
  </r>
  <r>
    <x v="3"/>
    <s v="Aleksandria"/>
    <x v="4"/>
    <x v="1"/>
    <n v="43"/>
    <n v="32"/>
    <n v="25"/>
    <n v="38"/>
    <n v="48"/>
    <n v="0"/>
    <n v="24"/>
    <x v="2"/>
    <x v="1"/>
  </r>
  <r>
    <x v="3"/>
    <s v="Aleksandria"/>
    <x v="2"/>
    <x v="1"/>
    <n v="38"/>
    <n v="13"/>
    <n v="0"/>
    <n v="0"/>
    <n v="48"/>
    <n v="0"/>
    <n v="24"/>
    <x v="2"/>
    <x v="1"/>
  </r>
  <r>
    <x v="3"/>
    <s v="Aleksandria"/>
    <x v="0"/>
    <x v="0"/>
    <n v="9"/>
    <n v="59"/>
    <n v="0"/>
    <n v="0"/>
    <n v="48"/>
    <n v="0"/>
    <n v="33"/>
    <x v="2"/>
    <x v="1"/>
  </r>
  <r>
    <x v="3"/>
    <s v="Aleksandria"/>
    <x v="1"/>
    <x v="0"/>
    <n v="8"/>
    <n v="37"/>
    <n v="0"/>
    <n v="0"/>
    <n v="48"/>
    <n v="0"/>
    <n v="33"/>
    <x v="3"/>
    <x v="1"/>
  </r>
  <r>
    <x v="4"/>
    <s v="Bejrut"/>
    <x v="1"/>
    <x v="1"/>
    <n v="50"/>
    <n v="61"/>
    <n v="20"/>
    <n v="0"/>
    <n v="48"/>
    <n v="0"/>
    <n v="33"/>
    <x v="4"/>
    <x v="2"/>
  </r>
  <r>
    <x v="4"/>
    <s v="Bejrut"/>
    <x v="4"/>
    <x v="0"/>
    <n v="32"/>
    <n v="20"/>
    <n v="0"/>
    <n v="0"/>
    <n v="48"/>
    <n v="32"/>
    <n v="33"/>
    <x v="4"/>
    <x v="2"/>
  </r>
  <r>
    <x v="4"/>
    <s v="Bejrut"/>
    <x v="2"/>
    <x v="0"/>
    <n v="7"/>
    <n v="8"/>
    <n v="0"/>
    <n v="7"/>
    <n v="48"/>
    <n v="32"/>
    <n v="33"/>
    <x v="4"/>
    <x v="2"/>
  </r>
  <r>
    <x v="4"/>
    <s v="Bejrut"/>
    <x v="3"/>
    <x v="0"/>
    <n v="10"/>
    <n v="24"/>
    <n v="0"/>
    <n v="7"/>
    <n v="58"/>
    <n v="32"/>
    <n v="33"/>
    <x v="4"/>
    <x v="2"/>
  </r>
  <r>
    <x v="5"/>
    <s v="Palermo"/>
    <x v="2"/>
    <x v="1"/>
    <n v="7"/>
    <n v="12"/>
    <n v="23"/>
    <n v="0"/>
    <n v="58"/>
    <n v="32"/>
    <n v="33"/>
    <x v="4"/>
    <x v="3"/>
  </r>
  <r>
    <x v="5"/>
    <s v="Palermo"/>
    <x v="4"/>
    <x v="0"/>
    <n v="25"/>
    <n v="19"/>
    <n v="0"/>
    <n v="0"/>
    <n v="58"/>
    <n v="57"/>
    <n v="33"/>
    <x v="4"/>
    <x v="3"/>
  </r>
  <r>
    <x v="5"/>
    <s v="Palermo"/>
    <x v="1"/>
    <x v="0"/>
    <n v="33"/>
    <n v="38"/>
    <n v="0"/>
    <n v="0"/>
    <n v="58"/>
    <n v="57"/>
    <n v="33"/>
    <x v="5"/>
    <x v="3"/>
  </r>
  <r>
    <x v="6"/>
    <s v="Neapol"/>
    <x v="3"/>
    <x v="1"/>
    <n v="36"/>
    <n v="35"/>
    <n v="17"/>
    <n v="0"/>
    <n v="22"/>
    <n v="57"/>
    <n v="33"/>
    <x v="5"/>
    <x v="3"/>
  </r>
  <r>
    <x v="6"/>
    <s v="Neapol"/>
    <x v="0"/>
    <x v="0"/>
    <n v="5"/>
    <n v="66"/>
    <n v="0"/>
    <n v="0"/>
    <n v="22"/>
    <n v="57"/>
    <n v="38"/>
    <x v="5"/>
    <x v="3"/>
  </r>
  <r>
    <x v="6"/>
    <s v="Neapol"/>
    <x v="1"/>
    <x v="0"/>
    <n v="35"/>
    <n v="41"/>
    <n v="0"/>
    <n v="0"/>
    <n v="22"/>
    <n v="57"/>
    <n v="38"/>
    <x v="6"/>
    <x v="3"/>
  </r>
  <r>
    <x v="7"/>
    <s v="Monako"/>
    <x v="0"/>
    <x v="1"/>
    <n v="38"/>
    <n v="98"/>
    <n v="21"/>
    <n v="0"/>
    <n v="22"/>
    <n v="57"/>
    <n v="0"/>
    <x v="6"/>
    <x v="4"/>
  </r>
  <r>
    <x v="7"/>
    <s v="Monako"/>
    <x v="3"/>
    <x v="0"/>
    <n v="10"/>
    <n v="23"/>
    <n v="0"/>
    <n v="0"/>
    <n v="32"/>
    <n v="57"/>
    <n v="0"/>
    <x v="6"/>
    <x v="4"/>
  </r>
  <r>
    <x v="8"/>
    <s v="Barcelona"/>
    <x v="3"/>
    <x v="1"/>
    <n v="4"/>
    <n v="38"/>
    <n v="24"/>
    <n v="0"/>
    <n v="28"/>
    <n v="57"/>
    <n v="0"/>
    <x v="6"/>
    <x v="5"/>
  </r>
  <r>
    <x v="8"/>
    <s v="Barcelona"/>
    <x v="0"/>
    <x v="0"/>
    <n v="42"/>
    <n v="60"/>
    <n v="0"/>
    <n v="0"/>
    <n v="28"/>
    <n v="57"/>
    <n v="42"/>
    <x v="6"/>
    <x v="5"/>
  </r>
  <r>
    <x v="8"/>
    <s v="Barcelona"/>
    <x v="2"/>
    <x v="0"/>
    <n v="28"/>
    <n v="8"/>
    <n v="0"/>
    <n v="28"/>
    <n v="28"/>
    <n v="57"/>
    <n v="42"/>
    <x v="6"/>
    <x v="5"/>
  </r>
  <r>
    <x v="8"/>
    <s v="Barcelona"/>
    <x v="4"/>
    <x v="0"/>
    <n v="19"/>
    <n v="19"/>
    <n v="0"/>
    <n v="28"/>
    <n v="28"/>
    <n v="76"/>
    <n v="42"/>
    <x v="6"/>
    <x v="5"/>
  </r>
  <r>
    <x v="9"/>
    <s v="Walencja"/>
    <x v="4"/>
    <x v="1"/>
    <n v="72"/>
    <n v="28"/>
    <n v="12"/>
    <n v="28"/>
    <n v="28"/>
    <n v="4"/>
    <n v="42"/>
    <x v="6"/>
    <x v="5"/>
  </r>
  <r>
    <x v="9"/>
    <s v="Walencja"/>
    <x v="0"/>
    <x v="1"/>
    <n v="42"/>
    <n v="90"/>
    <n v="0"/>
    <n v="28"/>
    <n v="28"/>
    <n v="4"/>
    <n v="0"/>
    <x v="6"/>
    <x v="5"/>
  </r>
  <r>
    <x v="9"/>
    <s v="Walencja"/>
    <x v="1"/>
    <x v="0"/>
    <n v="42"/>
    <n v="44"/>
    <n v="0"/>
    <n v="28"/>
    <n v="28"/>
    <n v="4"/>
    <n v="0"/>
    <x v="7"/>
    <x v="5"/>
  </r>
  <r>
    <x v="9"/>
    <s v="Walencja"/>
    <x v="3"/>
    <x v="0"/>
    <n v="33"/>
    <n v="26"/>
    <n v="0"/>
    <n v="28"/>
    <n v="61"/>
    <n v="4"/>
    <n v="0"/>
    <x v="7"/>
    <x v="5"/>
  </r>
  <r>
    <x v="9"/>
    <s v="Walencja"/>
    <x v="2"/>
    <x v="0"/>
    <n v="9"/>
    <n v="9"/>
    <n v="0"/>
    <n v="37"/>
    <n v="61"/>
    <n v="4"/>
    <n v="0"/>
    <x v="7"/>
    <x v="5"/>
  </r>
  <r>
    <x v="10"/>
    <s v="Algier"/>
    <x v="4"/>
    <x v="1"/>
    <n v="4"/>
    <n v="29"/>
    <n v="16"/>
    <n v="37"/>
    <n v="61"/>
    <n v="0"/>
    <n v="0"/>
    <x v="7"/>
    <x v="6"/>
  </r>
  <r>
    <x v="10"/>
    <s v="Algier"/>
    <x v="2"/>
    <x v="1"/>
    <n v="37"/>
    <n v="12"/>
    <n v="0"/>
    <n v="0"/>
    <n v="61"/>
    <n v="0"/>
    <n v="0"/>
    <x v="7"/>
    <x v="6"/>
  </r>
  <r>
    <x v="10"/>
    <s v="Algier"/>
    <x v="1"/>
    <x v="0"/>
    <n v="35"/>
    <n v="42"/>
    <n v="0"/>
    <n v="0"/>
    <n v="61"/>
    <n v="0"/>
    <n v="0"/>
    <x v="8"/>
    <x v="6"/>
  </r>
  <r>
    <x v="10"/>
    <s v="Algier"/>
    <x v="0"/>
    <x v="0"/>
    <n v="32"/>
    <n v="66"/>
    <n v="0"/>
    <n v="0"/>
    <n v="61"/>
    <n v="0"/>
    <n v="32"/>
    <x v="8"/>
    <x v="6"/>
  </r>
  <r>
    <x v="11"/>
    <s v="Tunis"/>
    <x v="0"/>
    <x v="1"/>
    <n v="32"/>
    <n v="92"/>
    <n v="14"/>
    <n v="0"/>
    <n v="61"/>
    <n v="0"/>
    <n v="0"/>
    <x v="8"/>
    <x v="6"/>
  </r>
  <r>
    <x v="11"/>
    <s v="Tunis"/>
    <x v="1"/>
    <x v="0"/>
    <n v="48"/>
    <n v="43"/>
    <n v="0"/>
    <n v="0"/>
    <n v="61"/>
    <n v="0"/>
    <n v="0"/>
    <x v="9"/>
    <x v="6"/>
  </r>
  <r>
    <x v="12"/>
    <s v="Benghazi"/>
    <x v="1"/>
    <x v="1"/>
    <n v="191"/>
    <n v="60"/>
    <n v="18"/>
    <n v="0"/>
    <n v="61"/>
    <n v="0"/>
    <n v="0"/>
    <x v="10"/>
    <x v="7"/>
  </r>
  <r>
    <x v="12"/>
    <s v="Benghazi"/>
    <x v="3"/>
    <x v="0"/>
    <n v="9"/>
    <n v="24"/>
    <n v="0"/>
    <n v="0"/>
    <n v="70"/>
    <n v="0"/>
    <n v="0"/>
    <x v="10"/>
    <x v="7"/>
  </r>
  <r>
    <x v="12"/>
    <s v="Benghazi"/>
    <x v="0"/>
    <x v="0"/>
    <n v="36"/>
    <n v="65"/>
    <n v="0"/>
    <n v="0"/>
    <n v="70"/>
    <n v="0"/>
    <n v="36"/>
    <x v="10"/>
    <x v="7"/>
  </r>
  <r>
    <x v="13"/>
    <s v="Aleksandria"/>
    <x v="2"/>
    <x v="0"/>
    <n v="47"/>
    <n v="7"/>
    <n v="25"/>
    <n v="47"/>
    <n v="70"/>
    <n v="0"/>
    <n v="36"/>
    <x v="10"/>
    <x v="8"/>
  </r>
  <r>
    <x v="13"/>
    <s v="Aleksandria"/>
    <x v="1"/>
    <x v="1"/>
    <n v="4"/>
    <n v="63"/>
    <n v="0"/>
    <n v="47"/>
    <n v="70"/>
    <n v="0"/>
    <n v="36"/>
    <x v="0"/>
    <x v="8"/>
  </r>
  <r>
    <x v="13"/>
    <s v="Aleksandria"/>
    <x v="4"/>
    <x v="0"/>
    <n v="8"/>
    <n v="19"/>
    <n v="0"/>
    <n v="47"/>
    <n v="70"/>
    <n v="8"/>
    <n v="36"/>
    <x v="0"/>
    <x v="8"/>
  </r>
  <r>
    <x v="13"/>
    <s v="Aleksandria"/>
    <x v="3"/>
    <x v="0"/>
    <n v="3"/>
    <n v="22"/>
    <n v="0"/>
    <n v="47"/>
    <n v="73"/>
    <n v="8"/>
    <n v="36"/>
    <x v="0"/>
    <x v="8"/>
  </r>
  <r>
    <x v="13"/>
    <s v="Aleksandria"/>
    <x v="0"/>
    <x v="0"/>
    <n v="41"/>
    <n v="59"/>
    <n v="0"/>
    <n v="47"/>
    <n v="73"/>
    <n v="8"/>
    <n v="77"/>
    <x v="0"/>
    <x v="8"/>
  </r>
  <r>
    <x v="14"/>
    <s v="Bejrut"/>
    <x v="1"/>
    <x v="0"/>
    <n v="44"/>
    <n v="40"/>
    <n v="20"/>
    <n v="47"/>
    <n v="73"/>
    <n v="8"/>
    <n v="77"/>
    <x v="2"/>
    <x v="8"/>
  </r>
  <r>
    <x v="14"/>
    <s v="Bejrut"/>
    <x v="2"/>
    <x v="1"/>
    <n v="45"/>
    <n v="12"/>
    <n v="0"/>
    <n v="2"/>
    <n v="73"/>
    <n v="8"/>
    <n v="77"/>
    <x v="2"/>
    <x v="8"/>
  </r>
  <r>
    <x v="14"/>
    <s v="Bejrut"/>
    <x v="4"/>
    <x v="0"/>
    <n v="40"/>
    <n v="20"/>
    <n v="0"/>
    <n v="2"/>
    <n v="73"/>
    <n v="48"/>
    <n v="77"/>
    <x v="2"/>
    <x v="8"/>
  </r>
  <r>
    <x v="14"/>
    <s v="Bejrut"/>
    <x v="0"/>
    <x v="0"/>
    <n v="3"/>
    <n v="63"/>
    <n v="0"/>
    <n v="2"/>
    <n v="73"/>
    <n v="48"/>
    <n v="80"/>
    <x v="2"/>
    <x v="8"/>
  </r>
  <r>
    <x v="14"/>
    <s v="Bejrut"/>
    <x v="3"/>
    <x v="0"/>
    <n v="17"/>
    <n v="24"/>
    <n v="0"/>
    <n v="2"/>
    <n v="90"/>
    <n v="48"/>
    <n v="80"/>
    <x v="2"/>
    <x v="8"/>
  </r>
  <r>
    <x v="15"/>
    <s v="Palermo"/>
    <x v="2"/>
    <x v="1"/>
    <n v="2"/>
    <n v="12"/>
    <n v="23"/>
    <n v="0"/>
    <n v="90"/>
    <n v="48"/>
    <n v="80"/>
    <x v="2"/>
    <x v="9"/>
  </r>
  <r>
    <x v="15"/>
    <s v="Palermo"/>
    <x v="4"/>
    <x v="0"/>
    <n v="14"/>
    <n v="19"/>
    <n v="0"/>
    <n v="0"/>
    <n v="90"/>
    <n v="62"/>
    <n v="80"/>
    <x v="2"/>
    <x v="9"/>
  </r>
  <r>
    <x v="15"/>
    <s v="Palermo"/>
    <x v="3"/>
    <x v="0"/>
    <n v="23"/>
    <n v="23"/>
    <n v="0"/>
    <n v="0"/>
    <n v="113"/>
    <n v="62"/>
    <n v="80"/>
    <x v="2"/>
    <x v="9"/>
  </r>
  <r>
    <x v="16"/>
    <s v="Neapol"/>
    <x v="2"/>
    <x v="0"/>
    <n v="11"/>
    <n v="8"/>
    <n v="17"/>
    <n v="11"/>
    <n v="113"/>
    <n v="62"/>
    <n v="80"/>
    <x v="2"/>
    <x v="10"/>
  </r>
  <r>
    <x v="16"/>
    <s v="Neapol"/>
    <x v="0"/>
    <x v="0"/>
    <n v="17"/>
    <n v="66"/>
    <n v="0"/>
    <n v="11"/>
    <n v="113"/>
    <n v="62"/>
    <n v="97"/>
    <x v="2"/>
    <x v="10"/>
  </r>
  <r>
    <x v="16"/>
    <s v="Neapol"/>
    <x v="1"/>
    <x v="0"/>
    <n v="30"/>
    <n v="41"/>
    <n v="0"/>
    <n v="11"/>
    <n v="113"/>
    <n v="62"/>
    <n v="97"/>
    <x v="11"/>
    <x v="10"/>
  </r>
  <r>
    <x v="17"/>
    <s v="Monako"/>
    <x v="0"/>
    <x v="1"/>
    <n v="97"/>
    <n v="98"/>
    <n v="21"/>
    <n v="11"/>
    <n v="113"/>
    <n v="62"/>
    <n v="0"/>
    <x v="11"/>
    <x v="10"/>
  </r>
  <r>
    <x v="17"/>
    <s v="Monako"/>
    <x v="2"/>
    <x v="1"/>
    <n v="11"/>
    <n v="12"/>
    <n v="0"/>
    <n v="0"/>
    <n v="113"/>
    <n v="62"/>
    <n v="0"/>
    <x v="11"/>
    <x v="10"/>
  </r>
  <r>
    <x v="17"/>
    <s v="Monako"/>
    <x v="4"/>
    <x v="0"/>
    <n v="17"/>
    <n v="20"/>
    <n v="0"/>
    <n v="0"/>
    <n v="113"/>
    <n v="79"/>
    <n v="0"/>
    <x v="11"/>
    <x v="10"/>
  </r>
  <r>
    <x v="17"/>
    <s v="Monako"/>
    <x v="3"/>
    <x v="0"/>
    <n v="4"/>
    <n v="23"/>
    <n v="0"/>
    <n v="0"/>
    <n v="117"/>
    <n v="79"/>
    <n v="0"/>
    <x v="11"/>
    <x v="10"/>
  </r>
  <r>
    <x v="18"/>
    <s v="Barcelona"/>
    <x v="4"/>
    <x v="1"/>
    <n v="79"/>
    <n v="31"/>
    <n v="24"/>
    <n v="0"/>
    <n v="117"/>
    <n v="0"/>
    <n v="0"/>
    <x v="11"/>
    <x v="11"/>
  </r>
  <r>
    <x v="18"/>
    <s v="Barcelona"/>
    <x v="0"/>
    <x v="0"/>
    <n v="33"/>
    <n v="60"/>
    <n v="0"/>
    <n v="0"/>
    <n v="117"/>
    <n v="0"/>
    <n v="33"/>
    <x v="11"/>
    <x v="11"/>
  </r>
  <r>
    <x v="18"/>
    <s v="Barcelona"/>
    <x v="3"/>
    <x v="0"/>
    <n v="26"/>
    <n v="23"/>
    <n v="0"/>
    <n v="0"/>
    <n v="143"/>
    <n v="0"/>
    <n v="33"/>
    <x v="11"/>
    <x v="11"/>
  </r>
  <r>
    <x v="19"/>
    <s v="Walencja"/>
    <x v="4"/>
    <x v="0"/>
    <n v="40"/>
    <n v="22"/>
    <n v="12"/>
    <n v="0"/>
    <n v="143"/>
    <n v="40"/>
    <n v="33"/>
    <x v="11"/>
    <x v="0"/>
  </r>
  <r>
    <x v="19"/>
    <s v="Walencja"/>
    <x v="2"/>
    <x v="0"/>
    <n v="42"/>
    <n v="9"/>
    <n v="0"/>
    <n v="42"/>
    <n v="143"/>
    <n v="40"/>
    <n v="33"/>
    <x v="11"/>
    <x v="0"/>
  </r>
  <r>
    <x v="19"/>
    <s v="Walencja"/>
    <x v="3"/>
    <x v="0"/>
    <n v="42"/>
    <n v="26"/>
    <n v="0"/>
    <n v="42"/>
    <n v="185"/>
    <n v="40"/>
    <n v="33"/>
    <x v="11"/>
    <x v="0"/>
  </r>
  <r>
    <x v="19"/>
    <s v="Walencja"/>
    <x v="0"/>
    <x v="0"/>
    <n v="9"/>
    <n v="70"/>
    <n v="0"/>
    <n v="42"/>
    <n v="185"/>
    <n v="40"/>
    <n v="42"/>
    <x v="11"/>
    <x v="0"/>
  </r>
  <r>
    <x v="19"/>
    <s v="Walencja"/>
    <x v="1"/>
    <x v="0"/>
    <n v="39"/>
    <n v="44"/>
    <n v="0"/>
    <n v="42"/>
    <n v="185"/>
    <n v="40"/>
    <n v="42"/>
    <x v="12"/>
    <x v="0"/>
  </r>
  <r>
    <x v="20"/>
    <s v="Algier"/>
    <x v="1"/>
    <x v="1"/>
    <n v="112"/>
    <n v="59"/>
    <n v="16"/>
    <n v="42"/>
    <n v="185"/>
    <n v="40"/>
    <n v="42"/>
    <x v="13"/>
    <x v="0"/>
  </r>
  <r>
    <x v="20"/>
    <s v="Algier"/>
    <x v="0"/>
    <x v="0"/>
    <n v="34"/>
    <n v="66"/>
    <n v="0"/>
    <n v="42"/>
    <n v="185"/>
    <n v="40"/>
    <n v="76"/>
    <x v="13"/>
    <x v="0"/>
  </r>
  <r>
    <x v="20"/>
    <s v="Algier"/>
    <x v="4"/>
    <x v="0"/>
    <n v="5"/>
    <n v="21"/>
    <n v="0"/>
    <n v="42"/>
    <n v="185"/>
    <n v="45"/>
    <n v="76"/>
    <x v="13"/>
    <x v="0"/>
  </r>
  <r>
    <x v="21"/>
    <s v="Tunis"/>
    <x v="0"/>
    <x v="1"/>
    <n v="74"/>
    <n v="92"/>
    <n v="14"/>
    <n v="42"/>
    <n v="185"/>
    <n v="45"/>
    <n v="2"/>
    <x v="13"/>
    <x v="1"/>
  </r>
  <r>
    <x v="21"/>
    <s v="Tunis"/>
    <x v="3"/>
    <x v="0"/>
    <n v="14"/>
    <n v="26"/>
    <n v="0"/>
    <n v="42"/>
    <n v="199"/>
    <n v="45"/>
    <n v="2"/>
    <x v="13"/>
    <x v="1"/>
  </r>
  <r>
    <x v="22"/>
    <s v="Benghazi"/>
    <x v="1"/>
    <x v="1"/>
    <n v="1"/>
    <n v="60"/>
    <n v="18"/>
    <n v="42"/>
    <n v="199"/>
    <n v="45"/>
    <n v="2"/>
    <x v="0"/>
    <x v="1"/>
  </r>
  <r>
    <x v="22"/>
    <s v="Benghazi"/>
    <x v="3"/>
    <x v="1"/>
    <n v="43"/>
    <n v="36"/>
    <n v="0"/>
    <n v="42"/>
    <n v="156"/>
    <n v="45"/>
    <n v="2"/>
    <x v="0"/>
    <x v="1"/>
  </r>
  <r>
    <x v="22"/>
    <s v="Benghazi"/>
    <x v="2"/>
    <x v="0"/>
    <n v="30"/>
    <n v="8"/>
    <n v="0"/>
    <n v="72"/>
    <n v="156"/>
    <n v="45"/>
    <n v="2"/>
    <x v="0"/>
    <x v="1"/>
  </r>
  <r>
    <x v="22"/>
    <s v="Benghazi"/>
    <x v="4"/>
    <x v="0"/>
    <n v="14"/>
    <n v="20"/>
    <n v="0"/>
    <n v="72"/>
    <n v="156"/>
    <n v="59"/>
    <n v="2"/>
    <x v="0"/>
    <x v="1"/>
  </r>
  <r>
    <x v="23"/>
    <s v="Aleksandria"/>
    <x v="3"/>
    <x v="1"/>
    <n v="33"/>
    <n v="38"/>
    <n v="25"/>
    <n v="72"/>
    <n v="123"/>
    <n v="59"/>
    <n v="2"/>
    <x v="0"/>
    <x v="2"/>
  </r>
  <r>
    <x v="23"/>
    <s v="Aleksandria"/>
    <x v="1"/>
    <x v="0"/>
    <n v="35"/>
    <n v="37"/>
    <n v="0"/>
    <n v="72"/>
    <n v="123"/>
    <n v="59"/>
    <n v="2"/>
    <x v="5"/>
    <x v="2"/>
  </r>
  <r>
    <x v="23"/>
    <s v="Aleksandria"/>
    <x v="4"/>
    <x v="0"/>
    <n v="40"/>
    <n v="19"/>
    <n v="0"/>
    <n v="72"/>
    <n v="123"/>
    <n v="99"/>
    <n v="2"/>
    <x v="5"/>
    <x v="2"/>
  </r>
  <r>
    <x v="24"/>
    <s v="Bejrut"/>
    <x v="3"/>
    <x v="1"/>
    <n v="21"/>
    <n v="36"/>
    <n v="20"/>
    <n v="72"/>
    <n v="102"/>
    <n v="99"/>
    <n v="2"/>
    <x v="5"/>
    <x v="3"/>
  </r>
  <r>
    <x v="24"/>
    <s v="Bejrut"/>
    <x v="0"/>
    <x v="1"/>
    <n v="2"/>
    <n v="97"/>
    <n v="0"/>
    <n v="72"/>
    <n v="102"/>
    <n v="99"/>
    <n v="0"/>
    <x v="5"/>
    <x v="3"/>
  </r>
  <r>
    <x v="24"/>
    <s v="Bejrut"/>
    <x v="4"/>
    <x v="0"/>
    <n v="12"/>
    <n v="20"/>
    <n v="0"/>
    <n v="72"/>
    <n v="102"/>
    <n v="111"/>
    <n v="0"/>
    <x v="5"/>
    <x v="3"/>
  </r>
  <r>
    <x v="24"/>
    <s v="Bejrut"/>
    <x v="2"/>
    <x v="0"/>
    <n v="15"/>
    <n v="8"/>
    <n v="0"/>
    <n v="87"/>
    <n v="102"/>
    <n v="111"/>
    <n v="0"/>
    <x v="5"/>
    <x v="3"/>
  </r>
  <r>
    <x v="24"/>
    <s v="Bejrut"/>
    <x v="1"/>
    <x v="0"/>
    <n v="1"/>
    <n v="40"/>
    <n v="0"/>
    <n v="87"/>
    <n v="102"/>
    <n v="111"/>
    <n v="0"/>
    <x v="14"/>
    <x v="3"/>
  </r>
  <r>
    <x v="25"/>
    <s v="Palermo"/>
    <x v="2"/>
    <x v="1"/>
    <n v="86"/>
    <n v="12"/>
    <n v="23"/>
    <n v="1"/>
    <n v="102"/>
    <n v="111"/>
    <n v="0"/>
    <x v="14"/>
    <x v="4"/>
  </r>
  <r>
    <x v="25"/>
    <s v="Palermo"/>
    <x v="4"/>
    <x v="1"/>
    <n v="110"/>
    <n v="31"/>
    <n v="0"/>
    <n v="1"/>
    <n v="102"/>
    <n v="1"/>
    <n v="0"/>
    <x v="14"/>
    <x v="4"/>
  </r>
  <r>
    <x v="25"/>
    <s v="Palermo"/>
    <x v="1"/>
    <x v="0"/>
    <n v="33"/>
    <n v="38"/>
    <n v="0"/>
    <n v="1"/>
    <n v="102"/>
    <n v="1"/>
    <n v="0"/>
    <x v="15"/>
    <x v="4"/>
  </r>
  <r>
    <x v="25"/>
    <s v="Palermo"/>
    <x v="3"/>
    <x v="0"/>
    <n v="13"/>
    <n v="23"/>
    <n v="0"/>
    <n v="1"/>
    <n v="115"/>
    <n v="1"/>
    <n v="0"/>
    <x v="15"/>
    <x v="4"/>
  </r>
  <r>
    <x v="25"/>
    <s v="Palermo"/>
    <x v="0"/>
    <x v="0"/>
    <n v="37"/>
    <n v="61"/>
    <n v="0"/>
    <n v="1"/>
    <n v="115"/>
    <n v="1"/>
    <n v="37"/>
    <x v="15"/>
    <x v="4"/>
  </r>
  <r>
    <x v="26"/>
    <s v="Neapol"/>
    <x v="2"/>
    <x v="1"/>
    <n v="1"/>
    <n v="12"/>
    <n v="17"/>
    <n v="0"/>
    <n v="115"/>
    <n v="1"/>
    <n v="37"/>
    <x v="15"/>
    <x v="4"/>
  </r>
  <r>
    <x v="26"/>
    <s v="Neapol"/>
    <x v="1"/>
    <x v="1"/>
    <n v="68"/>
    <n v="59"/>
    <n v="0"/>
    <n v="0"/>
    <n v="115"/>
    <n v="1"/>
    <n v="37"/>
    <x v="13"/>
    <x v="4"/>
  </r>
  <r>
    <x v="26"/>
    <s v="Neapol"/>
    <x v="0"/>
    <x v="0"/>
    <n v="35"/>
    <n v="66"/>
    <n v="0"/>
    <n v="0"/>
    <n v="115"/>
    <n v="1"/>
    <n v="72"/>
    <x v="13"/>
    <x v="4"/>
  </r>
  <r>
    <x v="26"/>
    <s v="Neapol"/>
    <x v="4"/>
    <x v="0"/>
    <n v="25"/>
    <n v="21"/>
    <n v="0"/>
    <n v="0"/>
    <n v="115"/>
    <n v="26"/>
    <n v="72"/>
    <x v="13"/>
    <x v="4"/>
  </r>
  <r>
    <x v="26"/>
    <s v="Neapol"/>
    <x v="3"/>
    <x v="0"/>
    <n v="10"/>
    <n v="25"/>
    <n v="0"/>
    <n v="0"/>
    <n v="125"/>
    <n v="26"/>
    <n v="72"/>
    <x v="13"/>
    <x v="4"/>
  </r>
  <r>
    <x v="27"/>
    <s v="Monako"/>
    <x v="3"/>
    <x v="1"/>
    <n v="38"/>
    <n v="37"/>
    <n v="21"/>
    <n v="0"/>
    <n v="87"/>
    <n v="26"/>
    <n v="72"/>
    <x v="13"/>
    <x v="5"/>
  </r>
  <r>
    <x v="27"/>
    <s v="Monako"/>
    <x v="2"/>
    <x v="0"/>
    <n v="22"/>
    <n v="8"/>
    <n v="0"/>
    <n v="22"/>
    <n v="87"/>
    <n v="26"/>
    <n v="72"/>
    <x v="13"/>
    <x v="5"/>
  </r>
  <r>
    <x v="27"/>
    <s v="Monako"/>
    <x v="4"/>
    <x v="0"/>
    <n v="25"/>
    <n v="20"/>
    <n v="0"/>
    <n v="22"/>
    <n v="87"/>
    <n v="51"/>
    <n v="72"/>
    <x v="13"/>
    <x v="5"/>
  </r>
  <r>
    <x v="27"/>
    <s v="Monako"/>
    <x v="1"/>
    <x v="0"/>
    <n v="8"/>
    <n v="39"/>
    <n v="0"/>
    <n v="22"/>
    <n v="87"/>
    <n v="51"/>
    <n v="72"/>
    <x v="16"/>
    <x v="5"/>
  </r>
  <r>
    <x v="27"/>
    <s v="Monako"/>
    <x v="0"/>
    <x v="0"/>
    <n v="45"/>
    <n v="62"/>
    <n v="0"/>
    <n v="22"/>
    <n v="87"/>
    <n v="51"/>
    <n v="117"/>
    <x v="16"/>
    <x v="5"/>
  </r>
  <r>
    <x v="28"/>
    <s v="Barcelona"/>
    <x v="0"/>
    <x v="1"/>
    <n v="116"/>
    <n v="100"/>
    <n v="24"/>
    <n v="22"/>
    <n v="87"/>
    <n v="51"/>
    <n v="1"/>
    <x v="16"/>
    <x v="6"/>
  </r>
  <r>
    <x v="28"/>
    <s v="Barcelona"/>
    <x v="4"/>
    <x v="0"/>
    <n v="29"/>
    <n v="19"/>
    <n v="0"/>
    <n v="22"/>
    <n v="87"/>
    <n v="80"/>
    <n v="1"/>
    <x v="16"/>
    <x v="6"/>
  </r>
  <r>
    <x v="29"/>
    <s v="Walencja"/>
    <x v="3"/>
    <x v="1"/>
    <n v="5"/>
    <n v="34"/>
    <n v="12"/>
    <n v="22"/>
    <n v="82"/>
    <n v="80"/>
    <n v="1"/>
    <x v="16"/>
    <x v="6"/>
  </r>
  <r>
    <x v="29"/>
    <s v="Walencja"/>
    <x v="2"/>
    <x v="1"/>
    <n v="22"/>
    <n v="11"/>
    <n v="0"/>
    <n v="0"/>
    <n v="82"/>
    <n v="80"/>
    <n v="1"/>
    <x v="16"/>
    <x v="6"/>
  </r>
  <r>
    <x v="29"/>
    <s v="Walencja"/>
    <x v="4"/>
    <x v="0"/>
    <n v="37"/>
    <n v="22"/>
    <n v="0"/>
    <n v="0"/>
    <n v="82"/>
    <n v="117"/>
    <n v="1"/>
    <x v="16"/>
    <x v="6"/>
  </r>
  <r>
    <x v="29"/>
    <s v="Walencja"/>
    <x v="0"/>
    <x v="0"/>
    <n v="10"/>
    <n v="70"/>
    <n v="0"/>
    <n v="0"/>
    <n v="82"/>
    <n v="117"/>
    <n v="11"/>
    <x v="16"/>
    <x v="6"/>
  </r>
  <r>
    <x v="29"/>
    <s v="Walencja"/>
    <x v="1"/>
    <x v="0"/>
    <n v="42"/>
    <n v="44"/>
    <n v="0"/>
    <n v="0"/>
    <n v="82"/>
    <n v="117"/>
    <n v="11"/>
    <x v="17"/>
    <x v="6"/>
  </r>
  <r>
    <x v="30"/>
    <s v="Algier"/>
    <x v="0"/>
    <x v="1"/>
    <n v="11"/>
    <n v="94"/>
    <n v="16"/>
    <n v="0"/>
    <n v="82"/>
    <n v="117"/>
    <n v="0"/>
    <x v="17"/>
    <x v="7"/>
  </r>
  <r>
    <x v="30"/>
    <s v="Algier"/>
    <x v="1"/>
    <x v="1"/>
    <n v="48"/>
    <n v="59"/>
    <n v="0"/>
    <n v="0"/>
    <n v="82"/>
    <n v="117"/>
    <n v="0"/>
    <x v="18"/>
    <x v="7"/>
  </r>
  <r>
    <x v="30"/>
    <s v="Algier"/>
    <x v="4"/>
    <x v="0"/>
    <n v="20"/>
    <n v="21"/>
    <n v="0"/>
    <n v="0"/>
    <n v="82"/>
    <n v="137"/>
    <n v="0"/>
    <x v="18"/>
    <x v="7"/>
  </r>
  <r>
    <x v="30"/>
    <s v="Algier"/>
    <x v="3"/>
    <x v="0"/>
    <n v="26"/>
    <n v="25"/>
    <n v="0"/>
    <n v="0"/>
    <n v="108"/>
    <n v="137"/>
    <n v="0"/>
    <x v="18"/>
    <x v="7"/>
  </r>
  <r>
    <x v="31"/>
    <s v="Tunis"/>
    <x v="2"/>
    <x v="0"/>
    <n v="24"/>
    <n v="9"/>
    <n v="14"/>
    <n v="24"/>
    <n v="108"/>
    <n v="137"/>
    <n v="0"/>
    <x v="18"/>
    <x v="7"/>
  </r>
  <r>
    <x v="31"/>
    <s v="Tunis"/>
    <x v="0"/>
    <x v="0"/>
    <n v="38"/>
    <n v="68"/>
    <n v="0"/>
    <n v="24"/>
    <n v="108"/>
    <n v="137"/>
    <n v="38"/>
    <x v="18"/>
    <x v="7"/>
  </r>
  <r>
    <x v="31"/>
    <s v="Tunis"/>
    <x v="4"/>
    <x v="0"/>
    <n v="14"/>
    <n v="21"/>
    <n v="0"/>
    <n v="24"/>
    <n v="108"/>
    <n v="151"/>
    <n v="38"/>
    <x v="18"/>
    <x v="7"/>
  </r>
  <r>
    <x v="31"/>
    <s v="Tunis"/>
    <x v="1"/>
    <x v="0"/>
    <n v="4"/>
    <n v="43"/>
    <n v="0"/>
    <n v="24"/>
    <n v="108"/>
    <n v="151"/>
    <n v="38"/>
    <x v="19"/>
    <x v="7"/>
  </r>
  <r>
    <x v="32"/>
    <s v="Benghazi"/>
    <x v="3"/>
    <x v="1"/>
    <n v="19"/>
    <n v="36"/>
    <n v="18"/>
    <n v="24"/>
    <n v="89"/>
    <n v="151"/>
    <n v="38"/>
    <x v="19"/>
    <x v="8"/>
  </r>
  <r>
    <x v="32"/>
    <s v="Benghazi"/>
    <x v="0"/>
    <x v="0"/>
    <n v="30"/>
    <n v="65"/>
    <n v="0"/>
    <n v="24"/>
    <n v="89"/>
    <n v="151"/>
    <n v="68"/>
    <x v="19"/>
    <x v="8"/>
  </r>
  <r>
    <x v="33"/>
    <s v="Aleksandria"/>
    <x v="1"/>
    <x v="1"/>
    <n v="6"/>
    <n v="63"/>
    <n v="25"/>
    <n v="24"/>
    <n v="89"/>
    <n v="151"/>
    <n v="68"/>
    <x v="13"/>
    <x v="9"/>
  </r>
  <r>
    <x v="33"/>
    <s v="Aleksandria"/>
    <x v="0"/>
    <x v="0"/>
    <n v="43"/>
    <n v="59"/>
    <n v="0"/>
    <n v="24"/>
    <n v="89"/>
    <n v="151"/>
    <n v="111"/>
    <x v="13"/>
    <x v="9"/>
  </r>
  <r>
    <x v="34"/>
    <s v="Bejrut"/>
    <x v="1"/>
    <x v="1"/>
    <n v="1"/>
    <n v="61"/>
    <n v="20"/>
    <n v="24"/>
    <n v="89"/>
    <n v="151"/>
    <n v="111"/>
    <x v="0"/>
    <x v="10"/>
  </r>
  <r>
    <x v="34"/>
    <s v="Bejrut"/>
    <x v="4"/>
    <x v="1"/>
    <n v="147"/>
    <n v="30"/>
    <n v="0"/>
    <n v="24"/>
    <n v="89"/>
    <n v="4"/>
    <n v="111"/>
    <x v="0"/>
    <x v="10"/>
  </r>
  <r>
    <x v="34"/>
    <s v="Bejrut"/>
    <x v="2"/>
    <x v="0"/>
    <n v="15"/>
    <n v="8"/>
    <n v="0"/>
    <n v="39"/>
    <n v="89"/>
    <n v="4"/>
    <n v="111"/>
    <x v="0"/>
    <x v="10"/>
  </r>
  <r>
    <x v="34"/>
    <s v="Bejrut"/>
    <x v="0"/>
    <x v="0"/>
    <n v="24"/>
    <n v="63"/>
    <n v="0"/>
    <n v="39"/>
    <n v="89"/>
    <n v="4"/>
    <n v="135"/>
    <x v="0"/>
    <x v="10"/>
  </r>
  <r>
    <x v="34"/>
    <s v="Bejrut"/>
    <x v="3"/>
    <x v="0"/>
    <n v="19"/>
    <n v="24"/>
    <n v="0"/>
    <n v="39"/>
    <n v="108"/>
    <n v="4"/>
    <n v="135"/>
    <x v="0"/>
    <x v="10"/>
  </r>
  <r>
    <x v="35"/>
    <s v="Palermo"/>
    <x v="0"/>
    <x v="1"/>
    <n v="134"/>
    <n v="99"/>
    <n v="23"/>
    <n v="39"/>
    <n v="108"/>
    <n v="4"/>
    <n v="1"/>
    <x v="0"/>
    <x v="10"/>
  </r>
  <r>
    <x v="35"/>
    <s v="Palermo"/>
    <x v="1"/>
    <x v="0"/>
    <n v="12"/>
    <n v="38"/>
    <n v="0"/>
    <n v="39"/>
    <n v="108"/>
    <n v="4"/>
    <n v="1"/>
    <x v="20"/>
    <x v="10"/>
  </r>
  <r>
    <x v="36"/>
    <s v="Neapol"/>
    <x v="4"/>
    <x v="1"/>
    <n v="4"/>
    <n v="30"/>
    <n v="17"/>
    <n v="39"/>
    <n v="108"/>
    <n v="0"/>
    <n v="1"/>
    <x v="20"/>
    <x v="11"/>
  </r>
  <r>
    <x v="36"/>
    <s v="Neapol"/>
    <x v="2"/>
    <x v="0"/>
    <n v="26"/>
    <n v="8"/>
    <n v="0"/>
    <n v="65"/>
    <n v="108"/>
    <n v="0"/>
    <n v="1"/>
    <x v="20"/>
    <x v="11"/>
  </r>
  <r>
    <x v="36"/>
    <s v="Neapol"/>
    <x v="0"/>
    <x v="0"/>
    <n v="38"/>
    <n v="66"/>
    <n v="0"/>
    <n v="65"/>
    <n v="108"/>
    <n v="0"/>
    <n v="39"/>
    <x v="20"/>
    <x v="11"/>
  </r>
  <r>
    <x v="37"/>
    <s v="Monako"/>
    <x v="0"/>
    <x v="1"/>
    <n v="38"/>
    <n v="98"/>
    <n v="21"/>
    <n v="65"/>
    <n v="108"/>
    <n v="0"/>
    <n v="1"/>
    <x v="20"/>
    <x v="0"/>
  </r>
  <r>
    <x v="37"/>
    <s v="Monako"/>
    <x v="3"/>
    <x v="1"/>
    <n v="44"/>
    <n v="37"/>
    <n v="0"/>
    <n v="65"/>
    <n v="64"/>
    <n v="0"/>
    <n v="1"/>
    <x v="20"/>
    <x v="0"/>
  </r>
  <r>
    <x v="37"/>
    <s v="Monako"/>
    <x v="2"/>
    <x v="0"/>
    <n v="21"/>
    <n v="8"/>
    <n v="0"/>
    <n v="86"/>
    <n v="64"/>
    <n v="0"/>
    <n v="1"/>
    <x v="20"/>
    <x v="0"/>
  </r>
  <r>
    <x v="37"/>
    <s v="Monako"/>
    <x v="1"/>
    <x v="0"/>
    <n v="10"/>
    <n v="39"/>
    <n v="0"/>
    <n v="86"/>
    <n v="64"/>
    <n v="0"/>
    <n v="1"/>
    <x v="21"/>
    <x v="0"/>
  </r>
  <r>
    <x v="38"/>
    <s v="Barcelona"/>
    <x v="3"/>
    <x v="1"/>
    <n v="15"/>
    <n v="38"/>
    <n v="24"/>
    <n v="86"/>
    <n v="49"/>
    <n v="0"/>
    <n v="1"/>
    <x v="21"/>
    <x v="0"/>
  </r>
  <r>
    <x v="38"/>
    <s v="Barcelona"/>
    <x v="1"/>
    <x v="1"/>
    <n v="22"/>
    <n v="63"/>
    <n v="0"/>
    <n v="86"/>
    <n v="49"/>
    <n v="0"/>
    <n v="1"/>
    <x v="0"/>
    <x v="0"/>
  </r>
  <r>
    <x v="38"/>
    <s v="Barcelona"/>
    <x v="0"/>
    <x v="0"/>
    <n v="9"/>
    <n v="60"/>
    <n v="0"/>
    <n v="86"/>
    <n v="49"/>
    <n v="0"/>
    <n v="10"/>
    <x v="0"/>
    <x v="0"/>
  </r>
  <r>
    <x v="38"/>
    <s v="Barcelona"/>
    <x v="4"/>
    <x v="0"/>
    <n v="6"/>
    <n v="19"/>
    <n v="0"/>
    <n v="86"/>
    <n v="49"/>
    <n v="6"/>
    <n v="10"/>
    <x v="0"/>
    <x v="0"/>
  </r>
  <r>
    <x v="38"/>
    <s v="Barcelona"/>
    <x v="2"/>
    <x v="0"/>
    <n v="4"/>
    <n v="8"/>
    <n v="0"/>
    <n v="90"/>
    <n v="49"/>
    <n v="6"/>
    <n v="10"/>
    <x v="0"/>
    <x v="0"/>
  </r>
  <r>
    <x v="39"/>
    <s v="Walencja"/>
    <x v="4"/>
    <x v="1"/>
    <n v="6"/>
    <n v="25"/>
    <n v="0"/>
    <n v="90"/>
    <n v="49"/>
    <n v="0"/>
    <n v="10"/>
    <x v="0"/>
    <x v="0"/>
  </r>
  <r>
    <x v="39"/>
    <s v="Walencja"/>
    <x v="0"/>
    <x v="0"/>
    <n v="48"/>
    <n v="79"/>
    <n v="0"/>
    <n v="90"/>
    <n v="49"/>
    <n v="0"/>
    <n v="58"/>
    <x v="0"/>
    <x v="0"/>
  </r>
  <r>
    <x v="40"/>
    <s v="Algier"/>
    <x v="1"/>
    <x v="0"/>
    <n v="34"/>
    <n v="42"/>
    <n v="16"/>
    <n v="90"/>
    <n v="49"/>
    <n v="0"/>
    <n v="58"/>
    <x v="22"/>
    <x v="1"/>
  </r>
  <r>
    <x v="40"/>
    <s v="Algier"/>
    <x v="3"/>
    <x v="1"/>
    <n v="49"/>
    <n v="35"/>
    <n v="0"/>
    <n v="90"/>
    <n v="0"/>
    <n v="0"/>
    <n v="58"/>
    <x v="22"/>
    <x v="1"/>
  </r>
  <r>
    <x v="40"/>
    <s v="Algier"/>
    <x v="2"/>
    <x v="0"/>
    <n v="10"/>
    <n v="8"/>
    <n v="0"/>
    <n v="100"/>
    <n v="0"/>
    <n v="0"/>
    <n v="58"/>
    <x v="22"/>
    <x v="1"/>
  </r>
  <r>
    <x v="40"/>
    <s v="Algier"/>
    <x v="4"/>
    <x v="0"/>
    <n v="47"/>
    <n v="21"/>
    <n v="0"/>
    <n v="100"/>
    <n v="0"/>
    <n v="47"/>
    <n v="58"/>
    <x v="22"/>
    <x v="1"/>
  </r>
  <r>
    <x v="40"/>
    <s v="Algier"/>
    <x v="0"/>
    <x v="0"/>
    <n v="48"/>
    <n v="66"/>
    <n v="0"/>
    <n v="100"/>
    <n v="0"/>
    <n v="47"/>
    <n v="106"/>
    <x v="22"/>
    <x v="1"/>
  </r>
  <r>
    <x v="41"/>
    <s v="Tunis"/>
    <x v="1"/>
    <x v="1"/>
    <n v="34"/>
    <n v="58"/>
    <n v="14"/>
    <n v="100"/>
    <n v="0"/>
    <n v="47"/>
    <n v="106"/>
    <x v="0"/>
    <x v="2"/>
  </r>
  <r>
    <x v="41"/>
    <s v="Tunis"/>
    <x v="2"/>
    <x v="0"/>
    <n v="5"/>
    <n v="9"/>
    <n v="0"/>
    <n v="105"/>
    <n v="0"/>
    <n v="47"/>
    <n v="106"/>
    <x v="0"/>
    <x v="2"/>
  </r>
  <r>
    <x v="42"/>
    <s v="Benghazi"/>
    <x v="4"/>
    <x v="1"/>
    <n v="46"/>
    <n v="30"/>
    <n v="18"/>
    <n v="105"/>
    <n v="0"/>
    <n v="1"/>
    <n v="106"/>
    <x v="0"/>
    <x v="2"/>
  </r>
  <r>
    <x v="42"/>
    <s v="Benghazi"/>
    <x v="0"/>
    <x v="0"/>
    <n v="49"/>
    <n v="65"/>
    <n v="0"/>
    <n v="105"/>
    <n v="0"/>
    <n v="1"/>
    <n v="155"/>
    <x v="0"/>
    <x v="2"/>
  </r>
  <r>
    <x v="42"/>
    <s v="Benghazi"/>
    <x v="2"/>
    <x v="0"/>
    <n v="16"/>
    <n v="8"/>
    <n v="0"/>
    <n v="121"/>
    <n v="0"/>
    <n v="1"/>
    <n v="155"/>
    <x v="0"/>
    <x v="2"/>
  </r>
  <r>
    <x v="43"/>
    <s v="Aleksandria"/>
    <x v="1"/>
    <x v="0"/>
    <n v="5"/>
    <n v="37"/>
    <n v="25"/>
    <n v="121"/>
    <n v="0"/>
    <n v="1"/>
    <n v="155"/>
    <x v="23"/>
    <x v="3"/>
  </r>
  <r>
    <x v="43"/>
    <s v="Aleksandria"/>
    <x v="4"/>
    <x v="1"/>
    <n v="1"/>
    <n v="32"/>
    <n v="0"/>
    <n v="121"/>
    <n v="0"/>
    <n v="0"/>
    <n v="155"/>
    <x v="23"/>
    <x v="3"/>
  </r>
  <r>
    <x v="43"/>
    <s v="Aleksandria"/>
    <x v="2"/>
    <x v="0"/>
    <n v="34"/>
    <n v="7"/>
    <n v="0"/>
    <n v="155"/>
    <n v="0"/>
    <n v="0"/>
    <n v="155"/>
    <x v="23"/>
    <x v="3"/>
  </r>
  <r>
    <x v="43"/>
    <s v="Aleksandria"/>
    <x v="0"/>
    <x v="0"/>
    <n v="29"/>
    <n v="59"/>
    <n v="0"/>
    <n v="155"/>
    <n v="0"/>
    <n v="0"/>
    <n v="184"/>
    <x v="23"/>
    <x v="3"/>
  </r>
  <r>
    <x v="44"/>
    <s v="Bejrut"/>
    <x v="3"/>
    <x v="0"/>
    <n v="34"/>
    <n v="24"/>
    <n v="20"/>
    <n v="155"/>
    <n v="34"/>
    <n v="0"/>
    <n v="184"/>
    <x v="23"/>
    <x v="4"/>
  </r>
  <r>
    <x v="44"/>
    <s v="Bejrut"/>
    <x v="4"/>
    <x v="0"/>
    <n v="27"/>
    <n v="20"/>
    <n v="0"/>
    <n v="155"/>
    <n v="34"/>
    <n v="27"/>
    <n v="184"/>
    <x v="23"/>
    <x v="4"/>
  </r>
  <r>
    <x v="44"/>
    <s v="Bejrut"/>
    <x v="2"/>
    <x v="0"/>
    <n v="40"/>
    <n v="8"/>
    <n v="0"/>
    <n v="195"/>
    <n v="34"/>
    <n v="27"/>
    <n v="184"/>
    <x v="23"/>
    <x v="4"/>
  </r>
  <r>
    <x v="45"/>
    <s v="Palermo"/>
    <x v="0"/>
    <x v="1"/>
    <n v="184"/>
    <n v="99"/>
    <n v="23"/>
    <n v="195"/>
    <n v="34"/>
    <n v="27"/>
    <n v="0"/>
    <x v="23"/>
    <x v="5"/>
  </r>
  <r>
    <x v="45"/>
    <s v="Palermo"/>
    <x v="1"/>
    <x v="0"/>
    <n v="48"/>
    <n v="38"/>
    <n v="0"/>
    <n v="195"/>
    <n v="34"/>
    <n v="27"/>
    <n v="0"/>
    <x v="24"/>
    <x v="5"/>
  </r>
  <r>
    <x v="45"/>
    <s v="Palermo"/>
    <x v="3"/>
    <x v="0"/>
    <n v="21"/>
    <n v="23"/>
    <n v="0"/>
    <n v="195"/>
    <n v="55"/>
    <n v="27"/>
    <n v="0"/>
    <x v="24"/>
    <x v="5"/>
  </r>
  <r>
    <x v="46"/>
    <s v="Neapol"/>
    <x v="0"/>
    <x v="0"/>
    <n v="47"/>
    <n v="66"/>
    <n v="17"/>
    <n v="195"/>
    <n v="55"/>
    <n v="27"/>
    <n v="47"/>
    <x v="24"/>
    <x v="5"/>
  </r>
  <r>
    <x v="46"/>
    <s v="Neapol"/>
    <x v="3"/>
    <x v="0"/>
    <n v="6"/>
    <n v="25"/>
    <n v="0"/>
    <n v="195"/>
    <n v="61"/>
    <n v="27"/>
    <n v="47"/>
    <x v="24"/>
    <x v="5"/>
  </r>
  <r>
    <x v="46"/>
    <s v="Neapol"/>
    <x v="1"/>
    <x v="0"/>
    <n v="47"/>
    <n v="41"/>
    <n v="0"/>
    <n v="195"/>
    <n v="61"/>
    <n v="27"/>
    <n v="47"/>
    <x v="25"/>
    <x v="5"/>
  </r>
  <r>
    <x v="47"/>
    <s v="Monako"/>
    <x v="2"/>
    <x v="1"/>
    <n v="192"/>
    <n v="12"/>
    <n v="21"/>
    <n v="3"/>
    <n v="61"/>
    <n v="27"/>
    <n v="47"/>
    <x v="25"/>
    <x v="6"/>
  </r>
  <r>
    <x v="47"/>
    <s v="Monako"/>
    <x v="3"/>
    <x v="1"/>
    <n v="48"/>
    <n v="37"/>
    <n v="0"/>
    <n v="3"/>
    <n v="13"/>
    <n v="27"/>
    <n v="47"/>
    <x v="25"/>
    <x v="6"/>
  </r>
  <r>
    <x v="47"/>
    <s v="Monako"/>
    <x v="0"/>
    <x v="0"/>
    <n v="18"/>
    <n v="62"/>
    <n v="0"/>
    <n v="3"/>
    <n v="13"/>
    <n v="27"/>
    <n v="65"/>
    <x v="25"/>
    <x v="6"/>
  </r>
  <r>
    <x v="47"/>
    <s v="Monako"/>
    <x v="1"/>
    <x v="0"/>
    <n v="25"/>
    <n v="39"/>
    <n v="0"/>
    <n v="3"/>
    <n v="13"/>
    <n v="27"/>
    <n v="65"/>
    <x v="26"/>
    <x v="6"/>
  </r>
  <r>
    <x v="47"/>
    <s v="Monako"/>
    <x v="4"/>
    <x v="0"/>
    <n v="2"/>
    <n v="20"/>
    <n v="0"/>
    <n v="3"/>
    <n v="13"/>
    <n v="29"/>
    <n v="65"/>
    <x v="26"/>
    <x v="6"/>
  </r>
  <r>
    <x v="48"/>
    <s v="Barcelona"/>
    <x v="3"/>
    <x v="1"/>
    <n v="13"/>
    <n v="38"/>
    <n v="24"/>
    <n v="3"/>
    <n v="0"/>
    <n v="29"/>
    <n v="65"/>
    <x v="26"/>
    <x v="7"/>
  </r>
  <r>
    <x v="48"/>
    <s v="Barcelona"/>
    <x v="1"/>
    <x v="1"/>
    <n v="121"/>
    <n v="63"/>
    <n v="0"/>
    <n v="3"/>
    <n v="0"/>
    <n v="29"/>
    <n v="65"/>
    <x v="10"/>
    <x v="7"/>
  </r>
  <r>
    <x v="48"/>
    <s v="Barcelona"/>
    <x v="4"/>
    <x v="0"/>
    <n v="30"/>
    <n v="19"/>
    <n v="0"/>
    <n v="3"/>
    <n v="0"/>
    <n v="59"/>
    <n v="65"/>
    <x v="10"/>
    <x v="7"/>
  </r>
  <r>
    <x v="48"/>
    <s v="Barcelona"/>
    <x v="2"/>
    <x v="0"/>
    <n v="46"/>
    <n v="8"/>
    <n v="0"/>
    <n v="49"/>
    <n v="0"/>
    <n v="59"/>
    <n v="65"/>
    <x v="10"/>
    <x v="7"/>
  </r>
  <r>
    <x v="49"/>
    <s v="Walencja"/>
    <x v="2"/>
    <x v="1"/>
    <n v="49"/>
    <n v="11"/>
    <n v="12"/>
    <n v="0"/>
    <n v="0"/>
    <n v="59"/>
    <n v="65"/>
    <x v="10"/>
    <x v="7"/>
  </r>
  <r>
    <x v="49"/>
    <s v="Walencja"/>
    <x v="0"/>
    <x v="1"/>
    <n v="61"/>
    <n v="90"/>
    <n v="0"/>
    <n v="0"/>
    <n v="0"/>
    <n v="59"/>
    <n v="4"/>
    <x v="10"/>
    <x v="7"/>
  </r>
  <r>
    <x v="49"/>
    <s v="Walencja"/>
    <x v="4"/>
    <x v="0"/>
    <n v="19"/>
    <n v="22"/>
    <n v="0"/>
    <n v="0"/>
    <n v="0"/>
    <n v="78"/>
    <n v="4"/>
    <x v="10"/>
    <x v="7"/>
  </r>
  <r>
    <x v="49"/>
    <s v="Walencja"/>
    <x v="1"/>
    <x v="0"/>
    <n v="22"/>
    <n v="44"/>
    <n v="0"/>
    <n v="0"/>
    <n v="0"/>
    <n v="78"/>
    <n v="4"/>
    <x v="27"/>
    <x v="7"/>
  </r>
  <r>
    <x v="50"/>
    <s v="Algier"/>
    <x v="3"/>
    <x v="0"/>
    <n v="9"/>
    <n v="25"/>
    <n v="16"/>
    <n v="0"/>
    <n v="9"/>
    <n v="78"/>
    <n v="4"/>
    <x v="27"/>
    <x v="8"/>
  </r>
  <r>
    <x v="50"/>
    <s v="Algier"/>
    <x v="0"/>
    <x v="1"/>
    <n v="4"/>
    <n v="94"/>
    <n v="0"/>
    <n v="0"/>
    <n v="9"/>
    <n v="78"/>
    <n v="0"/>
    <x v="27"/>
    <x v="8"/>
  </r>
  <r>
    <x v="50"/>
    <s v="Algier"/>
    <x v="4"/>
    <x v="0"/>
    <n v="8"/>
    <n v="21"/>
    <n v="0"/>
    <n v="0"/>
    <n v="9"/>
    <n v="86"/>
    <n v="0"/>
    <x v="27"/>
    <x v="8"/>
  </r>
  <r>
    <x v="50"/>
    <s v="Algier"/>
    <x v="2"/>
    <x v="0"/>
    <n v="47"/>
    <n v="8"/>
    <n v="0"/>
    <n v="47"/>
    <n v="9"/>
    <n v="86"/>
    <n v="0"/>
    <x v="27"/>
    <x v="8"/>
  </r>
  <r>
    <x v="51"/>
    <s v="Tunis"/>
    <x v="4"/>
    <x v="1"/>
    <n v="82"/>
    <n v="29"/>
    <n v="14"/>
    <n v="47"/>
    <n v="9"/>
    <n v="4"/>
    <n v="0"/>
    <x v="27"/>
    <x v="8"/>
  </r>
  <r>
    <x v="51"/>
    <s v="Tunis"/>
    <x v="1"/>
    <x v="1"/>
    <n v="26"/>
    <n v="58"/>
    <n v="0"/>
    <n v="47"/>
    <n v="9"/>
    <n v="4"/>
    <n v="0"/>
    <x v="0"/>
    <x v="8"/>
  </r>
  <r>
    <x v="51"/>
    <s v="Tunis"/>
    <x v="2"/>
    <x v="0"/>
    <n v="24"/>
    <n v="9"/>
    <n v="0"/>
    <n v="71"/>
    <n v="9"/>
    <n v="4"/>
    <n v="0"/>
    <x v="0"/>
    <x v="8"/>
  </r>
  <r>
    <x v="51"/>
    <s v="Tunis"/>
    <x v="3"/>
    <x v="0"/>
    <n v="36"/>
    <n v="26"/>
    <n v="0"/>
    <n v="71"/>
    <n v="45"/>
    <n v="4"/>
    <n v="0"/>
    <x v="0"/>
    <x v="8"/>
  </r>
  <r>
    <x v="51"/>
    <s v="Tunis"/>
    <x v="0"/>
    <x v="0"/>
    <n v="6"/>
    <n v="68"/>
    <n v="0"/>
    <n v="71"/>
    <n v="45"/>
    <n v="4"/>
    <n v="6"/>
    <x v="0"/>
    <x v="8"/>
  </r>
  <r>
    <x v="52"/>
    <s v="Benghazi"/>
    <x v="3"/>
    <x v="1"/>
    <n v="45"/>
    <n v="36"/>
    <n v="18"/>
    <n v="71"/>
    <n v="0"/>
    <n v="4"/>
    <n v="6"/>
    <x v="0"/>
    <x v="9"/>
  </r>
  <r>
    <x v="52"/>
    <s v="Benghazi"/>
    <x v="2"/>
    <x v="0"/>
    <n v="18"/>
    <n v="8"/>
    <n v="0"/>
    <n v="89"/>
    <n v="0"/>
    <n v="4"/>
    <n v="6"/>
    <x v="0"/>
    <x v="9"/>
  </r>
  <r>
    <x v="52"/>
    <s v="Benghazi"/>
    <x v="1"/>
    <x v="0"/>
    <n v="20"/>
    <n v="41"/>
    <n v="0"/>
    <n v="89"/>
    <n v="0"/>
    <n v="4"/>
    <n v="6"/>
    <x v="28"/>
    <x v="9"/>
  </r>
  <r>
    <x v="53"/>
    <s v="Aleksandria"/>
    <x v="4"/>
    <x v="1"/>
    <n v="4"/>
    <n v="32"/>
    <n v="25"/>
    <n v="89"/>
    <n v="0"/>
    <n v="0"/>
    <n v="6"/>
    <x v="28"/>
    <x v="10"/>
  </r>
  <r>
    <x v="53"/>
    <s v="Aleksandria"/>
    <x v="1"/>
    <x v="0"/>
    <n v="48"/>
    <n v="37"/>
    <n v="0"/>
    <n v="89"/>
    <n v="0"/>
    <n v="0"/>
    <n v="6"/>
    <x v="29"/>
    <x v="10"/>
  </r>
  <r>
    <x v="54"/>
    <s v="Bejrut"/>
    <x v="1"/>
    <x v="1"/>
    <n v="64"/>
    <n v="61"/>
    <n v="20"/>
    <n v="89"/>
    <n v="0"/>
    <n v="0"/>
    <n v="6"/>
    <x v="10"/>
    <x v="10"/>
  </r>
  <r>
    <x v="54"/>
    <s v="Bejrut"/>
    <x v="0"/>
    <x v="0"/>
    <n v="43"/>
    <n v="63"/>
    <n v="0"/>
    <n v="89"/>
    <n v="0"/>
    <n v="0"/>
    <n v="49"/>
    <x v="10"/>
    <x v="10"/>
  </r>
  <r>
    <x v="54"/>
    <s v="Bejrut"/>
    <x v="3"/>
    <x v="0"/>
    <n v="24"/>
    <n v="24"/>
    <n v="0"/>
    <n v="89"/>
    <n v="24"/>
    <n v="0"/>
    <n v="49"/>
    <x v="10"/>
    <x v="10"/>
  </r>
  <r>
    <x v="55"/>
    <s v="Palermo"/>
    <x v="1"/>
    <x v="1"/>
    <n v="4"/>
    <n v="62"/>
    <n v="23"/>
    <n v="89"/>
    <n v="24"/>
    <n v="0"/>
    <n v="49"/>
    <x v="0"/>
    <x v="11"/>
  </r>
  <r>
    <x v="55"/>
    <s v="Palermo"/>
    <x v="4"/>
    <x v="0"/>
    <n v="35"/>
    <n v="19"/>
    <n v="0"/>
    <n v="89"/>
    <n v="24"/>
    <n v="35"/>
    <n v="49"/>
    <x v="0"/>
    <x v="11"/>
  </r>
  <r>
    <x v="55"/>
    <s v="Palermo"/>
    <x v="2"/>
    <x v="0"/>
    <n v="41"/>
    <n v="8"/>
    <n v="0"/>
    <n v="130"/>
    <n v="24"/>
    <n v="35"/>
    <n v="49"/>
    <x v="0"/>
    <x v="11"/>
  </r>
  <r>
    <x v="55"/>
    <s v="Palermo"/>
    <x v="0"/>
    <x v="0"/>
    <n v="23"/>
    <n v="61"/>
    <n v="0"/>
    <n v="130"/>
    <n v="24"/>
    <n v="35"/>
    <n v="72"/>
    <x v="0"/>
    <x v="11"/>
  </r>
  <r>
    <x v="55"/>
    <s v="Palermo"/>
    <x v="3"/>
    <x v="0"/>
    <n v="46"/>
    <n v="23"/>
    <n v="0"/>
    <n v="130"/>
    <n v="70"/>
    <n v="35"/>
    <n v="72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636A3-2628-416B-96C1-33B08F4BC55B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9" firstHeaderRow="0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6">
    <i>
      <x v="3"/>
    </i>
    <i>
      <x v="4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a z ile ton" fld="4" baseField="0" baseItem="0"/>
    <dataField name="Liczba z ile ton2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814D7-A7DA-4598-AFCF-5DBBBC57A6BB}" name="Tabela przestawna3" cacheId="18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compact="0" compactData="0" multipleFieldFilters="0">
  <location ref="A3:D34" firstHeaderRow="1" firstDataRow="2" firstDataCol="2" rowPageCount="1" colPageCount="1"/>
  <pivotFields count="15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0"/>
        <item x="13"/>
        <item x="4"/>
        <item x="18"/>
        <item x="10"/>
        <item x="23"/>
        <item x="19"/>
        <item x="16"/>
        <item x="20"/>
        <item x="28"/>
        <item x="21"/>
        <item x="27"/>
        <item x="1"/>
        <item x="22"/>
        <item x="5"/>
        <item x="14"/>
        <item x="2"/>
        <item x="17"/>
        <item x="3"/>
        <item x="24"/>
        <item x="29"/>
        <item x="15"/>
        <item x="6"/>
        <item x="11"/>
        <item x="25"/>
        <item x="7"/>
        <item x="12"/>
        <item x="2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sd="0" x="0"/>
        <item x="1"/>
        <item x="2"/>
        <item x="3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4"/>
    <field x="0"/>
  </rowFields>
  <rowItems count="30">
    <i>
      <x v="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3"/>
  </colFields>
  <colItems count="2">
    <i>
      <x/>
    </i>
    <i>
      <x v="1"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5E36-2F4D-4E97-8595-54CA107A9E6E}">
  <dimension ref="A1:C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4.85546875" bestFit="1" customWidth="1"/>
  </cols>
  <sheetData>
    <row r="1" spans="1:3" x14ac:dyDescent="0.25">
      <c r="A1" s="2" t="s">
        <v>3</v>
      </c>
      <c r="B1" t="s">
        <v>8</v>
      </c>
    </row>
    <row r="3" spans="1:3" x14ac:dyDescent="0.25">
      <c r="A3" s="2" t="s">
        <v>23</v>
      </c>
      <c r="B3" t="s">
        <v>40</v>
      </c>
      <c r="C3" t="s">
        <v>41</v>
      </c>
    </row>
    <row r="4" spans="1:3" x14ac:dyDescent="0.25">
      <c r="A4" s="3" t="s">
        <v>7</v>
      </c>
      <c r="B4" s="4">
        <v>905</v>
      </c>
      <c r="C4" s="4">
        <v>32</v>
      </c>
    </row>
    <row r="5" spans="1:3" x14ac:dyDescent="0.25">
      <c r="A5" s="3" t="s">
        <v>9</v>
      </c>
      <c r="B5" s="4">
        <v>784</v>
      </c>
      <c r="C5" s="4">
        <v>27</v>
      </c>
    </row>
    <row r="6" spans="1:3" x14ac:dyDescent="0.25">
      <c r="A6" s="3" t="s">
        <v>12</v>
      </c>
      <c r="B6" s="4">
        <v>633</v>
      </c>
      <c r="C6" s="4">
        <v>27</v>
      </c>
    </row>
    <row r="7" spans="1:3" x14ac:dyDescent="0.25">
      <c r="A7" s="3" t="s">
        <v>10</v>
      </c>
      <c r="B7" s="4">
        <v>620</v>
      </c>
      <c r="C7" s="4">
        <v>25</v>
      </c>
    </row>
    <row r="8" spans="1:3" x14ac:dyDescent="0.25">
      <c r="A8" s="3" t="s">
        <v>11</v>
      </c>
      <c r="B8" s="4">
        <v>483</v>
      </c>
      <c r="C8" s="4">
        <v>25</v>
      </c>
    </row>
    <row r="9" spans="1:3" x14ac:dyDescent="0.25">
      <c r="A9" s="3" t="s">
        <v>24</v>
      </c>
      <c r="B9" s="4">
        <v>3425</v>
      </c>
      <c r="C9" s="4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1F26-E97C-4621-A067-3388755E20B7}">
  <dimension ref="A1:I47"/>
  <sheetViews>
    <sheetView topLeftCell="B13" workbookViewId="0">
      <selection activeCell="M17" sqref="M17"/>
    </sheetView>
  </sheetViews>
  <sheetFormatPr defaultRowHeight="15" x14ac:dyDescent="0.25"/>
  <cols>
    <col min="1" max="1" width="17.7109375" bestFit="1" customWidth="1"/>
    <col min="2" max="3" width="7.140625" bestFit="1" customWidth="1"/>
    <col min="4" max="4" width="3" bestFit="1" customWidth="1"/>
    <col min="5" max="5" width="9.5703125" bestFit="1" customWidth="1"/>
    <col min="6" max="6" width="20.42578125" bestFit="1" customWidth="1"/>
    <col min="7" max="7" width="16.5703125" bestFit="1" customWidth="1"/>
  </cols>
  <sheetData>
    <row r="1" spans="1:4" x14ac:dyDescent="0.25">
      <c r="A1" s="2" t="s">
        <v>2</v>
      </c>
      <c r="B1" t="s">
        <v>9</v>
      </c>
    </row>
    <row r="3" spans="1:4" x14ac:dyDescent="0.25">
      <c r="A3" s="2" t="s">
        <v>40</v>
      </c>
      <c r="C3" s="2" t="s">
        <v>3</v>
      </c>
    </row>
    <row r="4" spans="1:4" x14ac:dyDescent="0.25">
      <c r="A4" s="2" t="s">
        <v>45</v>
      </c>
      <c r="B4" s="2" t="s">
        <v>0</v>
      </c>
      <c r="C4" t="s">
        <v>14</v>
      </c>
      <c r="D4" t="s">
        <v>8</v>
      </c>
    </row>
    <row r="5" spans="1:4" x14ac:dyDescent="0.25">
      <c r="A5" t="s">
        <v>25</v>
      </c>
      <c r="B5" s="1" t="s">
        <v>26</v>
      </c>
      <c r="C5" s="4">
        <v>32</v>
      </c>
      <c r="D5" s="4">
        <v>76</v>
      </c>
    </row>
    <row r="6" spans="1:4" x14ac:dyDescent="0.25">
      <c r="A6" t="s">
        <v>25</v>
      </c>
      <c r="B6" s="1" t="s">
        <v>27</v>
      </c>
      <c r="C6" s="4"/>
      <c r="D6" s="4">
        <v>8</v>
      </c>
    </row>
    <row r="7" spans="1:4" x14ac:dyDescent="0.25">
      <c r="A7" t="s">
        <v>25</v>
      </c>
      <c r="B7" s="1" t="s">
        <v>28</v>
      </c>
      <c r="C7" s="4">
        <v>50</v>
      </c>
      <c r="D7" s="4"/>
    </row>
    <row r="8" spans="1:4" x14ac:dyDescent="0.25">
      <c r="A8" t="s">
        <v>25</v>
      </c>
      <c r="B8" s="1" t="s">
        <v>29</v>
      </c>
      <c r="C8" s="4"/>
      <c r="D8" s="4">
        <v>68</v>
      </c>
    </row>
    <row r="9" spans="1:4" x14ac:dyDescent="0.25">
      <c r="A9" t="s">
        <v>25</v>
      </c>
      <c r="B9" s="1" t="s">
        <v>30</v>
      </c>
      <c r="C9" s="4"/>
      <c r="D9" s="4">
        <v>42</v>
      </c>
    </row>
    <row r="10" spans="1:4" x14ac:dyDescent="0.25">
      <c r="A10" t="s">
        <v>25</v>
      </c>
      <c r="B10" s="1" t="s">
        <v>31</v>
      </c>
      <c r="C10" s="4"/>
      <c r="D10" s="4">
        <v>83</v>
      </c>
    </row>
    <row r="11" spans="1:4" x14ac:dyDescent="0.25">
      <c r="A11" t="s">
        <v>25</v>
      </c>
      <c r="B11" s="1" t="s">
        <v>37</v>
      </c>
      <c r="C11" s="4">
        <v>191</v>
      </c>
      <c r="D11" s="4"/>
    </row>
    <row r="12" spans="1:4" x14ac:dyDescent="0.25">
      <c r="A12" t="s">
        <v>25</v>
      </c>
      <c r="B12" s="1" t="s">
        <v>32</v>
      </c>
      <c r="C12" s="4">
        <v>4</v>
      </c>
      <c r="D12" s="4">
        <v>44</v>
      </c>
    </row>
    <row r="13" spans="1:4" x14ac:dyDescent="0.25">
      <c r="A13" t="s">
        <v>25</v>
      </c>
      <c r="B13" s="1" t="s">
        <v>34</v>
      </c>
      <c r="C13" s="4"/>
      <c r="D13" s="4">
        <v>30</v>
      </c>
    </row>
    <row r="14" spans="1:4" x14ac:dyDescent="0.25">
      <c r="A14" t="s">
        <v>35</v>
      </c>
      <c r="B14" s="1" t="s">
        <v>26</v>
      </c>
      <c r="C14" s="4">
        <v>112</v>
      </c>
      <c r="D14" s="4">
        <v>39</v>
      </c>
    </row>
    <row r="15" spans="1:4" x14ac:dyDescent="0.25">
      <c r="A15" t="s">
        <v>35</v>
      </c>
      <c r="B15" s="1" t="s">
        <v>27</v>
      </c>
      <c r="C15" s="4">
        <v>1</v>
      </c>
      <c r="D15" s="4"/>
    </row>
    <row r="16" spans="1:4" x14ac:dyDescent="0.25">
      <c r="A16" t="s">
        <v>35</v>
      </c>
      <c r="B16" s="1" t="s">
        <v>28</v>
      </c>
      <c r="C16" s="4"/>
      <c r="D16" s="4">
        <v>35</v>
      </c>
    </row>
    <row r="17" spans="1:9" x14ac:dyDescent="0.25">
      <c r="A17" t="s">
        <v>35</v>
      </c>
      <c r="B17" s="1" t="s">
        <v>29</v>
      </c>
      <c r="C17" s="4"/>
      <c r="D17" s="4">
        <v>1</v>
      </c>
      <c r="G17" t="s">
        <v>76</v>
      </c>
      <c r="H17" t="s">
        <v>43</v>
      </c>
      <c r="I17" t="s">
        <v>44</v>
      </c>
    </row>
    <row r="18" spans="1:9" x14ac:dyDescent="0.25">
      <c r="A18" t="s">
        <v>35</v>
      </c>
      <c r="B18" s="1" t="s">
        <v>36</v>
      </c>
      <c r="C18" s="4">
        <v>68</v>
      </c>
      <c r="D18" s="4">
        <v>33</v>
      </c>
      <c r="G18" t="s">
        <v>46</v>
      </c>
      <c r="H18">
        <v>32</v>
      </c>
      <c r="I18">
        <v>76</v>
      </c>
    </row>
    <row r="19" spans="1:9" x14ac:dyDescent="0.25">
      <c r="A19" t="s">
        <v>35</v>
      </c>
      <c r="B19" s="1" t="s">
        <v>30</v>
      </c>
      <c r="C19" s="4"/>
      <c r="D19" s="4">
        <v>8</v>
      </c>
      <c r="G19" t="s">
        <v>47</v>
      </c>
      <c r="I19">
        <v>8</v>
      </c>
    </row>
    <row r="20" spans="1:9" x14ac:dyDescent="0.25">
      <c r="A20" t="s">
        <v>35</v>
      </c>
      <c r="B20" s="1" t="s">
        <v>31</v>
      </c>
      <c r="C20" s="4"/>
      <c r="D20" s="4">
        <v>42</v>
      </c>
      <c r="G20" t="s">
        <v>48</v>
      </c>
      <c r="H20">
        <v>50</v>
      </c>
    </row>
    <row r="21" spans="1:9" x14ac:dyDescent="0.25">
      <c r="A21" t="s">
        <v>35</v>
      </c>
      <c r="B21" s="1" t="s">
        <v>37</v>
      </c>
      <c r="C21" s="4">
        <v>48</v>
      </c>
      <c r="D21" s="4">
        <v>4</v>
      </c>
      <c r="G21" t="s">
        <v>49</v>
      </c>
      <c r="I21">
        <v>68</v>
      </c>
    </row>
    <row r="22" spans="1:9" x14ac:dyDescent="0.25">
      <c r="A22" t="s">
        <v>35</v>
      </c>
      <c r="B22" s="1" t="s">
        <v>33</v>
      </c>
      <c r="C22" s="4">
        <v>6</v>
      </c>
      <c r="D22" s="4"/>
      <c r="G22" t="s">
        <v>50</v>
      </c>
      <c r="I22">
        <v>42</v>
      </c>
    </row>
    <row r="23" spans="1:9" x14ac:dyDescent="0.25">
      <c r="A23" t="s">
        <v>35</v>
      </c>
      <c r="B23" s="1" t="s">
        <v>34</v>
      </c>
      <c r="C23" s="4">
        <v>1</v>
      </c>
      <c r="D23" s="4">
        <v>12</v>
      </c>
      <c r="G23" t="s">
        <v>51</v>
      </c>
      <c r="I23">
        <v>83</v>
      </c>
    </row>
    <row r="24" spans="1:9" x14ac:dyDescent="0.25">
      <c r="A24" t="s">
        <v>39</v>
      </c>
      <c r="B24" s="1" t="s">
        <v>26</v>
      </c>
      <c r="C24" s="4">
        <v>22</v>
      </c>
      <c r="D24" s="4">
        <v>10</v>
      </c>
      <c r="G24" t="s">
        <v>52</v>
      </c>
      <c r="H24">
        <v>191</v>
      </c>
    </row>
    <row r="25" spans="1:9" x14ac:dyDescent="0.25">
      <c r="A25" t="s">
        <v>39</v>
      </c>
      <c r="B25" s="1" t="s">
        <v>27</v>
      </c>
      <c r="C25" s="4"/>
      <c r="D25" s="4">
        <v>34</v>
      </c>
      <c r="G25" t="s">
        <v>53</v>
      </c>
      <c r="H25">
        <v>4</v>
      </c>
      <c r="I25">
        <v>44</v>
      </c>
    </row>
    <row r="26" spans="1:9" x14ac:dyDescent="0.25">
      <c r="A26" t="s">
        <v>39</v>
      </c>
      <c r="B26" s="1" t="s">
        <v>28</v>
      </c>
      <c r="C26" s="4">
        <v>34</v>
      </c>
      <c r="D26" s="4"/>
      <c r="G26" t="s">
        <v>54</v>
      </c>
      <c r="I26">
        <v>30</v>
      </c>
    </row>
    <row r="27" spans="1:9" x14ac:dyDescent="0.25">
      <c r="A27" t="s">
        <v>39</v>
      </c>
      <c r="B27" s="1" t="s">
        <v>29</v>
      </c>
      <c r="C27" s="4"/>
      <c r="D27" s="4">
        <v>5</v>
      </c>
      <c r="G27" t="s">
        <v>55</v>
      </c>
      <c r="H27">
        <v>112</v>
      </c>
      <c r="I27">
        <v>39</v>
      </c>
    </row>
    <row r="28" spans="1:9" x14ac:dyDescent="0.25">
      <c r="A28" t="s">
        <v>39</v>
      </c>
      <c r="B28" s="1" t="s">
        <v>30</v>
      </c>
      <c r="C28" s="4"/>
      <c r="D28" s="4">
        <v>95</v>
      </c>
      <c r="G28" t="s">
        <v>56</v>
      </c>
      <c r="H28">
        <v>1</v>
      </c>
    </row>
    <row r="29" spans="1:9" x14ac:dyDescent="0.25">
      <c r="A29" t="s">
        <v>39</v>
      </c>
      <c r="B29" s="1" t="s">
        <v>31</v>
      </c>
      <c r="C29" s="4"/>
      <c r="D29" s="4">
        <v>25</v>
      </c>
      <c r="G29" t="s">
        <v>57</v>
      </c>
      <c r="I29">
        <v>35</v>
      </c>
    </row>
    <row r="30" spans="1:9" x14ac:dyDescent="0.25">
      <c r="A30" t="s">
        <v>39</v>
      </c>
      <c r="B30" s="1" t="s">
        <v>37</v>
      </c>
      <c r="C30" s="4">
        <v>121</v>
      </c>
      <c r="D30" s="4">
        <v>22</v>
      </c>
      <c r="G30" t="s">
        <v>58</v>
      </c>
      <c r="I30">
        <v>1</v>
      </c>
    </row>
    <row r="31" spans="1:9" x14ac:dyDescent="0.25">
      <c r="A31" t="s">
        <v>39</v>
      </c>
      <c r="B31" s="1" t="s">
        <v>32</v>
      </c>
      <c r="C31" s="4">
        <v>26</v>
      </c>
      <c r="D31" s="4"/>
      <c r="G31" t="s">
        <v>59</v>
      </c>
      <c r="H31">
        <v>68</v>
      </c>
      <c r="I31">
        <v>33</v>
      </c>
    </row>
    <row r="32" spans="1:9" x14ac:dyDescent="0.25">
      <c r="A32" t="s">
        <v>39</v>
      </c>
      <c r="B32" s="1" t="s">
        <v>33</v>
      </c>
      <c r="C32" s="4"/>
      <c r="D32" s="4">
        <v>20</v>
      </c>
      <c r="G32" t="s">
        <v>60</v>
      </c>
      <c r="I32">
        <v>8</v>
      </c>
    </row>
    <row r="33" spans="1:9" x14ac:dyDescent="0.25">
      <c r="A33" t="s">
        <v>39</v>
      </c>
      <c r="B33" s="1" t="s">
        <v>34</v>
      </c>
      <c r="C33" s="4">
        <v>64</v>
      </c>
      <c r="D33" s="4">
        <v>48</v>
      </c>
      <c r="G33" t="s">
        <v>61</v>
      </c>
      <c r="I33">
        <v>42</v>
      </c>
    </row>
    <row r="34" spans="1:9" x14ac:dyDescent="0.25">
      <c r="A34" t="s">
        <v>39</v>
      </c>
      <c r="B34" s="1" t="s">
        <v>38</v>
      </c>
      <c r="C34" s="4">
        <v>4</v>
      </c>
      <c r="D34" s="4"/>
      <c r="G34" t="s">
        <v>62</v>
      </c>
      <c r="H34">
        <v>48</v>
      </c>
      <c r="I34">
        <v>4</v>
      </c>
    </row>
    <row r="35" spans="1:9" x14ac:dyDescent="0.25">
      <c r="G35" t="s">
        <v>63</v>
      </c>
      <c r="H35">
        <v>6</v>
      </c>
    </row>
    <row r="36" spans="1:9" x14ac:dyDescent="0.25">
      <c r="G36" t="s">
        <v>64</v>
      </c>
      <c r="H36">
        <v>1</v>
      </c>
      <c r="I36">
        <v>12</v>
      </c>
    </row>
    <row r="37" spans="1:9" x14ac:dyDescent="0.25">
      <c r="G37" t="s">
        <v>65</v>
      </c>
      <c r="H37">
        <v>22</v>
      </c>
      <c r="I37">
        <v>10</v>
      </c>
    </row>
    <row r="38" spans="1:9" x14ac:dyDescent="0.25">
      <c r="G38" t="s">
        <v>66</v>
      </c>
      <c r="I38">
        <v>34</v>
      </c>
    </row>
    <row r="39" spans="1:9" x14ac:dyDescent="0.25">
      <c r="G39" t="s">
        <v>67</v>
      </c>
      <c r="H39">
        <v>34</v>
      </c>
    </row>
    <row r="40" spans="1:9" x14ac:dyDescent="0.25">
      <c r="G40" t="s">
        <v>68</v>
      </c>
      <c r="I40">
        <v>5</v>
      </c>
    </row>
    <row r="41" spans="1:9" x14ac:dyDescent="0.25">
      <c r="G41" t="s">
        <v>69</v>
      </c>
      <c r="I41">
        <v>95</v>
      </c>
    </row>
    <row r="42" spans="1:9" x14ac:dyDescent="0.25">
      <c r="G42" t="s">
        <v>70</v>
      </c>
      <c r="I42">
        <v>25</v>
      </c>
    </row>
    <row r="43" spans="1:9" x14ac:dyDescent="0.25">
      <c r="G43" t="s">
        <v>71</v>
      </c>
      <c r="H43">
        <v>121</v>
      </c>
      <c r="I43">
        <v>22</v>
      </c>
    </row>
    <row r="44" spans="1:9" x14ac:dyDescent="0.25">
      <c r="G44" t="s">
        <v>72</v>
      </c>
      <c r="H44">
        <v>26</v>
      </c>
    </row>
    <row r="45" spans="1:9" x14ac:dyDescent="0.25">
      <c r="G45" t="s">
        <v>73</v>
      </c>
      <c r="I45">
        <v>20</v>
      </c>
    </row>
    <row r="46" spans="1:9" x14ac:dyDescent="0.25">
      <c r="G46" t="s">
        <v>74</v>
      </c>
      <c r="H46">
        <v>64</v>
      </c>
      <c r="I46">
        <v>48</v>
      </c>
    </row>
    <row r="47" spans="1:9" x14ac:dyDescent="0.25">
      <c r="G47" t="s">
        <v>75</v>
      </c>
      <c r="H47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76E5-41B6-4D0E-86DA-D912F87393B8}">
  <dimension ref="A1:Q205"/>
  <sheetViews>
    <sheetView tabSelected="1" topLeftCell="F179" workbookViewId="0">
      <selection activeCell="J205" sqref="J205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10" width="2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79</v>
      </c>
      <c r="H1" t="s">
        <v>78</v>
      </c>
      <c r="I1" t="s">
        <v>77</v>
      </c>
      <c r="J1">
        <v>500000</v>
      </c>
      <c r="K1">
        <f>COUNTIF(K2:K203,"&gt;20")</f>
        <v>22</v>
      </c>
      <c r="L1" t="s">
        <v>10</v>
      </c>
      <c r="M1" t="s">
        <v>11</v>
      </c>
      <c r="N1" t="s">
        <v>12</v>
      </c>
      <c r="O1" t="s">
        <v>7</v>
      </c>
      <c r="P1" t="s">
        <v>9</v>
      </c>
      <c r="Q1" t="s">
        <v>42</v>
      </c>
    </row>
    <row r="2" spans="1:17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f>240</f>
        <v>240</v>
      </c>
      <c r="J2">
        <f>IF(D2="Z",J1-(E2*F2), J1+(E2*F2))</f>
        <v>499760</v>
      </c>
      <c r="K2">
        <v>0</v>
      </c>
      <c r="L2">
        <v>0</v>
      </c>
      <c r="M2">
        <v>0</v>
      </c>
      <c r="N2">
        <v>0</v>
      </c>
      <c r="O2">
        <v>3</v>
      </c>
      <c r="P2">
        <v>0</v>
      </c>
      <c r="Q2">
        <f>MONTH(A2)</f>
        <v>1</v>
      </c>
    </row>
    <row r="3" spans="1:17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IF(D3="W",E3*F3+G2,G2)</f>
        <v>0</v>
      </c>
      <c r="H3">
        <f>IF(D3="Z",(E3*F3)+H2,H2)</f>
        <v>1840</v>
      </c>
      <c r="I3">
        <f>IF(A3&lt;&gt;A4,J3,0)</f>
        <v>0</v>
      </c>
      <c r="J3">
        <f t="shared" ref="J3:J66" si="0">IF(D3="Z",J2-(E3*F3), J2+(E3*F3))</f>
        <v>498160</v>
      </c>
      <c r="K3">
        <f t="shared" ref="K2:K8" si="1">IF(A3&lt;&gt;A2,A3-A2-1,)</f>
        <v>0</v>
      </c>
      <c r="L3">
        <f>IF(AND($C3=L$1,$D3="Z"),L2+$E3,IF(AND($C3=L$1,$D3="W"),L2-$E3,L2))</f>
        <v>0</v>
      </c>
      <c r="M3">
        <f>IF(AND($C3=M$1,$D3="Z"),M2+$E3,IF(AND($C3=M$1,$D3="W"),M2-$E3,M2))</f>
        <v>0</v>
      </c>
      <c r="N3">
        <f t="shared" ref="N3:P18" si="2">IF(AND($C3=N$1,$D3="Z"),N2+$E3,IF(AND($C3=N$1,$D3="W"),N2-$E3,N2))</f>
        <v>0</v>
      </c>
      <c r="O3">
        <f t="shared" si="2"/>
        <v>3</v>
      </c>
      <c r="P3">
        <f t="shared" si="2"/>
        <v>32</v>
      </c>
      <c r="Q3">
        <f t="shared" ref="Q3:Q66" si="3">MONTH(A3)</f>
        <v>1</v>
      </c>
    </row>
    <row r="4" spans="1:17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4">IF(D4="W",E4*F4+G3,G3)</f>
        <v>0</v>
      </c>
      <c r="H4">
        <f t="shared" ref="H4:H67" si="5">IF(D4="Z",(E4*F4)+H3,H3)</f>
        <v>2220</v>
      </c>
      <c r="I4">
        <f t="shared" ref="I4:I67" si="6">IF(A4&lt;&gt;A5,J4,0)</f>
        <v>0</v>
      </c>
      <c r="J4">
        <f t="shared" si="0"/>
        <v>497780</v>
      </c>
      <c r="K4">
        <f t="shared" si="1"/>
        <v>0</v>
      </c>
      <c r="L4">
        <f t="shared" ref="L4:L67" si="7">IF(AND($C4=L$1,$D4="Z"),L3+$E4,IF(AND($C4=L$1,$D4="W"),L3-$E4,L3))</f>
        <v>38</v>
      </c>
      <c r="M4">
        <f t="shared" ref="M4:P67" si="8">IF(AND($C4=M$1,$D4="Z"),M3+$E4,IF(AND($C4=M$1,$D4="W"),M3-$E4,M3))</f>
        <v>0</v>
      </c>
      <c r="N4">
        <f t="shared" si="2"/>
        <v>0</v>
      </c>
      <c r="O4">
        <f t="shared" si="2"/>
        <v>3</v>
      </c>
      <c r="P4">
        <f t="shared" si="2"/>
        <v>32</v>
      </c>
      <c r="Q4">
        <f t="shared" si="3"/>
        <v>1</v>
      </c>
    </row>
    <row r="5" spans="1:17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4"/>
        <v>0</v>
      </c>
      <c r="H5">
        <f t="shared" si="5"/>
        <v>3210</v>
      </c>
      <c r="I5">
        <f t="shared" si="6"/>
        <v>0</v>
      </c>
      <c r="J5">
        <f t="shared" si="0"/>
        <v>496790</v>
      </c>
      <c r="K5">
        <f t="shared" si="1"/>
        <v>0</v>
      </c>
      <c r="L5">
        <f t="shared" si="7"/>
        <v>38</v>
      </c>
      <c r="M5">
        <f t="shared" si="8"/>
        <v>33</v>
      </c>
      <c r="N5">
        <f t="shared" si="2"/>
        <v>0</v>
      </c>
      <c r="O5">
        <f t="shared" si="2"/>
        <v>3</v>
      </c>
      <c r="P5">
        <f t="shared" si="2"/>
        <v>32</v>
      </c>
      <c r="Q5">
        <f t="shared" si="3"/>
        <v>1</v>
      </c>
    </row>
    <row r="6" spans="1:17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4"/>
        <v>0</v>
      </c>
      <c r="H6">
        <f t="shared" si="5"/>
        <v>4285</v>
      </c>
      <c r="I6">
        <f t="shared" si="6"/>
        <v>495715</v>
      </c>
      <c r="J6">
        <f t="shared" si="0"/>
        <v>495715</v>
      </c>
      <c r="K6">
        <f t="shared" si="1"/>
        <v>0</v>
      </c>
      <c r="L6">
        <f t="shared" si="7"/>
        <v>38</v>
      </c>
      <c r="M6">
        <f t="shared" si="8"/>
        <v>33</v>
      </c>
      <c r="N6">
        <f t="shared" si="2"/>
        <v>43</v>
      </c>
      <c r="O6">
        <f t="shared" si="2"/>
        <v>3</v>
      </c>
      <c r="P6">
        <f t="shared" si="2"/>
        <v>32</v>
      </c>
      <c r="Q6">
        <f t="shared" si="3"/>
        <v>1</v>
      </c>
    </row>
    <row r="7" spans="1:17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4"/>
        <v>1856</v>
      </c>
      <c r="H7">
        <f t="shared" si="5"/>
        <v>4285</v>
      </c>
      <c r="I7">
        <f t="shared" si="6"/>
        <v>0</v>
      </c>
      <c r="J7">
        <f t="shared" si="0"/>
        <v>497571</v>
      </c>
      <c r="K7">
        <f t="shared" si="1"/>
        <v>14</v>
      </c>
      <c r="L7">
        <f t="shared" si="7"/>
        <v>38</v>
      </c>
      <c r="M7">
        <f t="shared" si="8"/>
        <v>33</v>
      </c>
      <c r="N7">
        <f t="shared" si="2"/>
        <v>43</v>
      </c>
      <c r="O7">
        <f t="shared" si="2"/>
        <v>3</v>
      </c>
      <c r="P7">
        <f t="shared" si="2"/>
        <v>0</v>
      </c>
      <c r="Q7">
        <f t="shared" si="3"/>
        <v>1</v>
      </c>
    </row>
    <row r="8" spans="1:17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4"/>
        <v>1856</v>
      </c>
      <c r="H8">
        <f t="shared" si="5"/>
        <v>4649</v>
      </c>
      <c r="I8">
        <f t="shared" si="6"/>
        <v>497207</v>
      </c>
      <c r="J8">
        <f t="shared" si="0"/>
        <v>497207</v>
      </c>
      <c r="K8">
        <f t="shared" si="1"/>
        <v>0</v>
      </c>
      <c r="L8">
        <f t="shared" si="7"/>
        <v>38</v>
      </c>
      <c r="M8">
        <f t="shared" si="8"/>
        <v>47</v>
      </c>
      <c r="N8">
        <f t="shared" si="2"/>
        <v>43</v>
      </c>
      <c r="O8">
        <f t="shared" si="2"/>
        <v>3</v>
      </c>
      <c r="P8">
        <f t="shared" si="2"/>
        <v>0</v>
      </c>
      <c r="Q8">
        <f t="shared" si="3"/>
        <v>1</v>
      </c>
    </row>
    <row r="9" spans="1:17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4"/>
        <v>1856</v>
      </c>
      <c r="H9">
        <f t="shared" si="5"/>
        <v>6673</v>
      </c>
      <c r="I9">
        <f t="shared" si="6"/>
        <v>0</v>
      </c>
      <c r="J9">
        <f t="shared" si="0"/>
        <v>495183</v>
      </c>
      <c r="K9">
        <f>IF(A9&lt;&gt;A8,A9-A8-1,)</f>
        <v>7</v>
      </c>
      <c r="L9">
        <f t="shared" si="7"/>
        <v>38</v>
      </c>
      <c r="M9">
        <f t="shared" si="8"/>
        <v>47</v>
      </c>
      <c r="N9">
        <f t="shared" si="2"/>
        <v>43</v>
      </c>
      <c r="O9">
        <f t="shared" si="2"/>
        <v>3</v>
      </c>
      <c r="P9">
        <f t="shared" si="2"/>
        <v>44</v>
      </c>
      <c r="Q9">
        <f t="shared" si="3"/>
        <v>1</v>
      </c>
    </row>
    <row r="10" spans="1:17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4"/>
        <v>1856</v>
      </c>
      <c r="H10">
        <f t="shared" si="5"/>
        <v>6701</v>
      </c>
      <c r="I10">
        <f t="shared" si="6"/>
        <v>0</v>
      </c>
      <c r="J10">
        <f t="shared" si="0"/>
        <v>495155</v>
      </c>
      <c r="K10">
        <f t="shared" ref="K10:K73" si="9">IF(A10&lt;&gt;A9,A10-A9-1,)</f>
        <v>0</v>
      </c>
      <c r="L10">
        <f t="shared" si="7"/>
        <v>38</v>
      </c>
      <c r="M10">
        <f t="shared" si="8"/>
        <v>48</v>
      </c>
      <c r="N10">
        <f t="shared" si="2"/>
        <v>43</v>
      </c>
      <c r="O10">
        <f t="shared" si="2"/>
        <v>3</v>
      </c>
      <c r="P10">
        <f t="shared" si="2"/>
        <v>44</v>
      </c>
      <c r="Q10">
        <f t="shared" si="3"/>
        <v>1</v>
      </c>
    </row>
    <row r="11" spans="1:17" x14ac:dyDescent="0.25">
      <c r="A11" s="5">
        <v>42393</v>
      </c>
      <c r="B11" s="6" t="s">
        <v>15</v>
      </c>
      <c r="C11" s="6" t="s">
        <v>7</v>
      </c>
      <c r="D11" s="6" t="s">
        <v>8</v>
      </c>
      <c r="E11" s="6">
        <v>21</v>
      </c>
      <c r="F11" s="6">
        <v>74</v>
      </c>
      <c r="G11">
        <f t="shared" si="4"/>
        <v>1856</v>
      </c>
      <c r="H11">
        <f t="shared" si="5"/>
        <v>8255</v>
      </c>
      <c r="I11">
        <f t="shared" si="6"/>
        <v>493601</v>
      </c>
      <c r="J11">
        <f t="shared" si="0"/>
        <v>493601</v>
      </c>
      <c r="K11" s="6">
        <f t="shared" si="9"/>
        <v>0</v>
      </c>
      <c r="L11" s="6">
        <f t="shared" si="7"/>
        <v>38</v>
      </c>
      <c r="M11" s="7">
        <f t="shared" si="8"/>
        <v>48</v>
      </c>
      <c r="N11" s="6">
        <f t="shared" si="2"/>
        <v>43</v>
      </c>
      <c r="O11" s="7">
        <f t="shared" si="2"/>
        <v>24</v>
      </c>
      <c r="P11" s="6">
        <f t="shared" si="2"/>
        <v>44</v>
      </c>
      <c r="Q11">
        <f t="shared" si="3"/>
        <v>1</v>
      </c>
    </row>
    <row r="12" spans="1:17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4"/>
        <v>3232</v>
      </c>
      <c r="H12">
        <f t="shared" si="5"/>
        <v>8255</v>
      </c>
      <c r="I12">
        <f t="shared" si="6"/>
        <v>0</v>
      </c>
      <c r="J12">
        <f t="shared" si="0"/>
        <v>494977</v>
      </c>
      <c r="K12">
        <f t="shared" si="9"/>
        <v>25</v>
      </c>
      <c r="L12">
        <f t="shared" si="7"/>
        <v>38</v>
      </c>
      <c r="M12">
        <f t="shared" si="8"/>
        <v>48</v>
      </c>
      <c r="N12">
        <f t="shared" si="2"/>
        <v>0</v>
      </c>
      <c r="O12">
        <f t="shared" si="2"/>
        <v>24</v>
      </c>
      <c r="P12">
        <f t="shared" si="2"/>
        <v>44</v>
      </c>
      <c r="Q12">
        <f t="shared" si="3"/>
        <v>2</v>
      </c>
    </row>
    <row r="13" spans="1:17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4"/>
        <v>3726</v>
      </c>
      <c r="H13">
        <f t="shared" si="5"/>
        <v>8255</v>
      </c>
      <c r="I13">
        <f t="shared" si="6"/>
        <v>0</v>
      </c>
      <c r="J13">
        <f t="shared" si="0"/>
        <v>495471</v>
      </c>
      <c r="K13">
        <f t="shared" si="9"/>
        <v>0</v>
      </c>
      <c r="L13">
        <f t="shared" si="7"/>
        <v>0</v>
      </c>
      <c r="M13">
        <f t="shared" si="8"/>
        <v>48</v>
      </c>
      <c r="N13">
        <f t="shared" si="2"/>
        <v>0</v>
      </c>
      <c r="O13">
        <f t="shared" si="2"/>
        <v>24</v>
      </c>
      <c r="P13">
        <f t="shared" si="2"/>
        <v>44</v>
      </c>
      <c r="Q13">
        <f t="shared" si="3"/>
        <v>2</v>
      </c>
    </row>
    <row r="14" spans="1:17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4"/>
        <v>3726</v>
      </c>
      <c r="H14">
        <f t="shared" si="5"/>
        <v>8786</v>
      </c>
      <c r="I14">
        <f t="shared" si="6"/>
        <v>0</v>
      </c>
      <c r="J14">
        <f t="shared" si="0"/>
        <v>494940</v>
      </c>
      <c r="K14">
        <f t="shared" si="9"/>
        <v>0</v>
      </c>
      <c r="L14">
        <f t="shared" si="7"/>
        <v>0</v>
      </c>
      <c r="M14">
        <f t="shared" si="8"/>
        <v>48</v>
      </c>
      <c r="N14">
        <f t="shared" si="2"/>
        <v>0</v>
      </c>
      <c r="O14">
        <f t="shared" si="2"/>
        <v>33</v>
      </c>
      <c r="P14">
        <f t="shared" si="2"/>
        <v>44</v>
      </c>
      <c r="Q14">
        <f t="shared" si="3"/>
        <v>2</v>
      </c>
    </row>
    <row r="15" spans="1:17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4"/>
        <v>3726</v>
      </c>
      <c r="H15">
        <f t="shared" si="5"/>
        <v>9082</v>
      </c>
      <c r="I15">
        <f t="shared" si="6"/>
        <v>494644</v>
      </c>
      <c r="J15">
        <f t="shared" si="0"/>
        <v>494644</v>
      </c>
      <c r="K15">
        <f t="shared" si="9"/>
        <v>0</v>
      </c>
      <c r="L15">
        <f t="shared" si="7"/>
        <v>0</v>
      </c>
      <c r="M15">
        <f t="shared" si="8"/>
        <v>48</v>
      </c>
      <c r="N15">
        <f t="shared" si="2"/>
        <v>0</v>
      </c>
      <c r="O15">
        <f t="shared" si="2"/>
        <v>33</v>
      </c>
      <c r="P15">
        <f t="shared" si="2"/>
        <v>52</v>
      </c>
      <c r="Q15">
        <f t="shared" si="3"/>
        <v>2</v>
      </c>
    </row>
    <row r="16" spans="1:17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4"/>
        <v>6776</v>
      </c>
      <c r="H16">
        <f t="shared" si="5"/>
        <v>9082</v>
      </c>
      <c r="I16">
        <f t="shared" si="6"/>
        <v>0</v>
      </c>
      <c r="J16">
        <f t="shared" si="0"/>
        <v>497694</v>
      </c>
      <c r="K16">
        <f t="shared" si="9"/>
        <v>20</v>
      </c>
      <c r="L16">
        <f t="shared" si="7"/>
        <v>0</v>
      </c>
      <c r="M16">
        <f t="shared" si="8"/>
        <v>48</v>
      </c>
      <c r="N16">
        <f t="shared" si="2"/>
        <v>0</v>
      </c>
      <c r="O16">
        <f t="shared" si="2"/>
        <v>33</v>
      </c>
      <c r="P16">
        <f t="shared" si="2"/>
        <v>2</v>
      </c>
      <c r="Q16">
        <f t="shared" si="3"/>
        <v>3</v>
      </c>
    </row>
    <row r="17" spans="1:17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4"/>
        <v>6776</v>
      </c>
      <c r="H17">
        <f t="shared" si="5"/>
        <v>9722</v>
      </c>
      <c r="I17">
        <f t="shared" si="6"/>
        <v>0</v>
      </c>
      <c r="J17">
        <f t="shared" si="0"/>
        <v>497054</v>
      </c>
      <c r="K17">
        <f t="shared" si="9"/>
        <v>0</v>
      </c>
      <c r="L17">
        <f t="shared" si="7"/>
        <v>0</v>
      </c>
      <c r="M17">
        <f t="shared" si="8"/>
        <v>48</v>
      </c>
      <c r="N17">
        <f t="shared" si="2"/>
        <v>32</v>
      </c>
      <c r="O17">
        <f t="shared" si="2"/>
        <v>33</v>
      </c>
      <c r="P17">
        <f t="shared" si="2"/>
        <v>2</v>
      </c>
      <c r="Q17">
        <f t="shared" si="3"/>
        <v>3</v>
      </c>
    </row>
    <row r="18" spans="1:17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4"/>
        <v>6776</v>
      </c>
      <c r="H18">
        <f t="shared" si="5"/>
        <v>9778</v>
      </c>
      <c r="I18">
        <f t="shared" si="6"/>
        <v>0</v>
      </c>
      <c r="J18">
        <f t="shared" si="0"/>
        <v>496998</v>
      </c>
      <c r="K18">
        <f t="shared" si="9"/>
        <v>0</v>
      </c>
      <c r="L18">
        <f t="shared" si="7"/>
        <v>7</v>
      </c>
      <c r="M18">
        <f t="shared" si="8"/>
        <v>48</v>
      </c>
      <c r="N18">
        <f t="shared" si="2"/>
        <v>32</v>
      </c>
      <c r="O18">
        <f t="shared" si="2"/>
        <v>33</v>
      </c>
      <c r="P18">
        <f t="shared" si="2"/>
        <v>2</v>
      </c>
      <c r="Q18">
        <f t="shared" si="3"/>
        <v>3</v>
      </c>
    </row>
    <row r="19" spans="1:17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4"/>
        <v>6776</v>
      </c>
      <c r="H19">
        <f t="shared" si="5"/>
        <v>10018</v>
      </c>
      <c r="I19">
        <f t="shared" si="6"/>
        <v>496758</v>
      </c>
      <c r="J19">
        <f t="shared" si="0"/>
        <v>496758</v>
      </c>
      <c r="K19">
        <f t="shared" si="9"/>
        <v>0</v>
      </c>
      <c r="L19">
        <f t="shared" si="7"/>
        <v>7</v>
      </c>
      <c r="M19">
        <f t="shared" si="8"/>
        <v>58</v>
      </c>
      <c r="N19">
        <f t="shared" si="8"/>
        <v>32</v>
      </c>
      <c r="O19">
        <f t="shared" si="8"/>
        <v>33</v>
      </c>
      <c r="P19">
        <f t="shared" si="8"/>
        <v>2</v>
      </c>
      <c r="Q19">
        <f t="shared" si="3"/>
        <v>3</v>
      </c>
    </row>
    <row r="20" spans="1:17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4"/>
        <v>6860</v>
      </c>
      <c r="H20">
        <f t="shared" si="5"/>
        <v>10018</v>
      </c>
      <c r="I20">
        <f t="shared" si="6"/>
        <v>0</v>
      </c>
      <c r="J20">
        <f t="shared" si="0"/>
        <v>496842</v>
      </c>
      <c r="K20">
        <f t="shared" si="9"/>
        <v>23</v>
      </c>
      <c r="L20">
        <f t="shared" si="7"/>
        <v>0</v>
      </c>
      <c r="M20">
        <f t="shared" si="8"/>
        <v>58</v>
      </c>
      <c r="N20">
        <f t="shared" si="8"/>
        <v>32</v>
      </c>
      <c r="O20">
        <f t="shared" si="8"/>
        <v>33</v>
      </c>
      <c r="P20">
        <f t="shared" si="8"/>
        <v>2</v>
      </c>
      <c r="Q20">
        <f t="shared" si="3"/>
        <v>4</v>
      </c>
    </row>
    <row r="21" spans="1:17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4"/>
        <v>6860</v>
      </c>
      <c r="H21">
        <f t="shared" si="5"/>
        <v>10493</v>
      </c>
      <c r="I21">
        <f t="shared" si="6"/>
        <v>0</v>
      </c>
      <c r="J21">
        <f t="shared" si="0"/>
        <v>496367</v>
      </c>
      <c r="K21">
        <f t="shared" si="9"/>
        <v>0</v>
      </c>
      <c r="L21">
        <f t="shared" si="7"/>
        <v>0</v>
      </c>
      <c r="M21">
        <f t="shared" si="8"/>
        <v>58</v>
      </c>
      <c r="N21">
        <f t="shared" si="8"/>
        <v>57</v>
      </c>
      <c r="O21">
        <f t="shared" si="8"/>
        <v>33</v>
      </c>
      <c r="P21">
        <f t="shared" si="8"/>
        <v>2</v>
      </c>
      <c r="Q21">
        <f t="shared" si="3"/>
        <v>4</v>
      </c>
    </row>
    <row r="22" spans="1:17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4"/>
        <v>6860</v>
      </c>
      <c r="H22">
        <f t="shared" si="5"/>
        <v>11747</v>
      </c>
      <c r="I22">
        <f t="shared" si="6"/>
        <v>495113</v>
      </c>
      <c r="J22">
        <f t="shared" si="0"/>
        <v>495113</v>
      </c>
      <c r="K22">
        <f t="shared" si="9"/>
        <v>0</v>
      </c>
      <c r="L22">
        <f t="shared" si="7"/>
        <v>0</v>
      </c>
      <c r="M22">
        <f t="shared" si="8"/>
        <v>58</v>
      </c>
      <c r="N22">
        <f t="shared" si="8"/>
        <v>57</v>
      </c>
      <c r="O22">
        <f t="shared" si="8"/>
        <v>33</v>
      </c>
      <c r="P22">
        <f t="shared" si="8"/>
        <v>35</v>
      </c>
      <c r="Q22">
        <f t="shared" si="3"/>
        <v>4</v>
      </c>
    </row>
    <row r="23" spans="1:17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4"/>
        <v>8120</v>
      </c>
      <c r="H23">
        <f t="shared" si="5"/>
        <v>11747</v>
      </c>
      <c r="I23">
        <f t="shared" si="6"/>
        <v>0</v>
      </c>
      <c r="J23">
        <f t="shared" si="0"/>
        <v>496373</v>
      </c>
      <c r="K23">
        <f t="shared" si="9"/>
        <v>17</v>
      </c>
      <c r="L23">
        <f t="shared" si="7"/>
        <v>0</v>
      </c>
      <c r="M23">
        <f t="shared" si="8"/>
        <v>22</v>
      </c>
      <c r="N23">
        <f t="shared" si="8"/>
        <v>57</v>
      </c>
      <c r="O23">
        <f t="shared" si="8"/>
        <v>33</v>
      </c>
      <c r="P23">
        <f t="shared" si="8"/>
        <v>35</v>
      </c>
      <c r="Q23">
        <f t="shared" si="3"/>
        <v>4</v>
      </c>
    </row>
    <row r="24" spans="1:17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4"/>
        <v>8120</v>
      </c>
      <c r="H24">
        <f t="shared" si="5"/>
        <v>12077</v>
      </c>
      <c r="I24">
        <f t="shared" si="6"/>
        <v>0</v>
      </c>
      <c r="J24">
        <f t="shared" si="0"/>
        <v>496043</v>
      </c>
      <c r="K24">
        <f t="shared" si="9"/>
        <v>0</v>
      </c>
      <c r="L24">
        <f t="shared" si="7"/>
        <v>0</v>
      </c>
      <c r="M24">
        <f t="shared" si="8"/>
        <v>22</v>
      </c>
      <c r="N24">
        <f t="shared" si="8"/>
        <v>57</v>
      </c>
      <c r="O24">
        <f t="shared" si="8"/>
        <v>38</v>
      </c>
      <c r="P24">
        <f t="shared" si="8"/>
        <v>35</v>
      </c>
      <c r="Q24">
        <f t="shared" si="3"/>
        <v>4</v>
      </c>
    </row>
    <row r="25" spans="1:17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4"/>
        <v>8120</v>
      </c>
      <c r="H25">
        <f t="shared" si="5"/>
        <v>13512</v>
      </c>
      <c r="I25">
        <f t="shared" si="6"/>
        <v>494608</v>
      </c>
      <c r="J25">
        <f t="shared" si="0"/>
        <v>494608</v>
      </c>
      <c r="K25">
        <f t="shared" si="9"/>
        <v>0</v>
      </c>
      <c r="L25">
        <f t="shared" si="7"/>
        <v>0</v>
      </c>
      <c r="M25">
        <f t="shared" si="8"/>
        <v>22</v>
      </c>
      <c r="N25">
        <f t="shared" si="8"/>
        <v>57</v>
      </c>
      <c r="O25">
        <f t="shared" si="8"/>
        <v>38</v>
      </c>
      <c r="P25">
        <f t="shared" si="8"/>
        <v>70</v>
      </c>
      <c r="Q25">
        <f t="shared" si="3"/>
        <v>4</v>
      </c>
    </row>
    <row r="26" spans="1:17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4"/>
        <v>11844</v>
      </c>
      <c r="H26">
        <f t="shared" si="5"/>
        <v>13512</v>
      </c>
      <c r="I26">
        <f t="shared" si="6"/>
        <v>0</v>
      </c>
      <c r="J26">
        <f t="shared" si="0"/>
        <v>498332</v>
      </c>
      <c r="K26">
        <f t="shared" si="9"/>
        <v>21</v>
      </c>
      <c r="L26">
        <f t="shared" si="7"/>
        <v>0</v>
      </c>
      <c r="M26">
        <f t="shared" si="8"/>
        <v>22</v>
      </c>
      <c r="N26">
        <f t="shared" si="8"/>
        <v>57</v>
      </c>
      <c r="O26">
        <f t="shared" si="8"/>
        <v>0</v>
      </c>
      <c r="P26">
        <f t="shared" si="8"/>
        <v>70</v>
      </c>
      <c r="Q26">
        <f t="shared" si="3"/>
        <v>5</v>
      </c>
    </row>
    <row r="27" spans="1:17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4"/>
        <v>11844</v>
      </c>
      <c r="H27">
        <f t="shared" si="5"/>
        <v>13742</v>
      </c>
      <c r="I27">
        <f t="shared" si="6"/>
        <v>498102</v>
      </c>
      <c r="J27">
        <f t="shared" si="0"/>
        <v>498102</v>
      </c>
      <c r="K27">
        <f t="shared" si="9"/>
        <v>0</v>
      </c>
      <c r="L27">
        <f t="shared" si="7"/>
        <v>0</v>
      </c>
      <c r="M27">
        <f t="shared" si="8"/>
        <v>32</v>
      </c>
      <c r="N27">
        <f t="shared" si="8"/>
        <v>57</v>
      </c>
      <c r="O27">
        <f t="shared" si="8"/>
        <v>0</v>
      </c>
      <c r="P27">
        <f t="shared" si="8"/>
        <v>70</v>
      </c>
      <c r="Q27">
        <f t="shared" si="3"/>
        <v>5</v>
      </c>
    </row>
    <row r="28" spans="1:17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4"/>
        <v>11996</v>
      </c>
      <c r="H28">
        <f t="shared" si="5"/>
        <v>13742</v>
      </c>
      <c r="I28">
        <f t="shared" si="6"/>
        <v>0</v>
      </c>
      <c r="J28">
        <f t="shared" si="0"/>
        <v>498254</v>
      </c>
      <c r="K28">
        <f t="shared" si="9"/>
        <v>24</v>
      </c>
      <c r="L28">
        <f t="shared" si="7"/>
        <v>0</v>
      </c>
      <c r="M28">
        <f t="shared" si="8"/>
        <v>28</v>
      </c>
      <c r="N28">
        <f t="shared" si="8"/>
        <v>57</v>
      </c>
      <c r="O28">
        <f t="shared" si="8"/>
        <v>0</v>
      </c>
      <c r="P28">
        <f t="shared" si="8"/>
        <v>70</v>
      </c>
      <c r="Q28">
        <f t="shared" si="3"/>
        <v>6</v>
      </c>
    </row>
    <row r="29" spans="1:17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4"/>
        <v>11996</v>
      </c>
      <c r="H29">
        <f t="shared" si="5"/>
        <v>16262</v>
      </c>
      <c r="I29">
        <f t="shared" si="6"/>
        <v>0</v>
      </c>
      <c r="J29">
        <f t="shared" si="0"/>
        <v>495734</v>
      </c>
      <c r="K29">
        <f t="shared" si="9"/>
        <v>0</v>
      </c>
      <c r="L29">
        <f t="shared" si="7"/>
        <v>0</v>
      </c>
      <c r="M29">
        <f t="shared" si="8"/>
        <v>28</v>
      </c>
      <c r="N29">
        <f t="shared" si="8"/>
        <v>57</v>
      </c>
      <c r="O29">
        <f t="shared" si="8"/>
        <v>42</v>
      </c>
      <c r="P29">
        <f t="shared" si="8"/>
        <v>70</v>
      </c>
      <c r="Q29">
        <f t="shared" si="3"/>
        <v>6</v>
      </c>
    </row>
    <row r="30" spans="1:17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4"/>
        <v>11996</v>
      </c>
      <c r="H30">
        <f t="shared" si="5"/>
        <v>16486</v>
      </c>
      <c r="I30">
        <f t="shared" si="6"/>
        <v>0</v>
      </c>
      <c r="J30">
        <f t="shared" si="0"/>
        <v>495510</v>
      </c>
      <c r="K30">
        <f t="shared" si="9"/>
        <v>0</v>
      </c>
      <c r="L30">
        <f t="shared" si="7"/>
        <v>28</v>
      </c>
      <c r="M30">
        <f t="shared" si="8"/>
        <v>28</v>
      </c>
      <c r="N30">
        <f t="shared" si="8"/>
        <v>57</v>
      </c>
      <c r="O30">
        <f t="shared" si="8"/>
        <v>42</v>
      </c>
      <c r="P30">
        <f t="shared" si="8"/>
        <v>70</v>
      </c>
      <c r="Q30">
        <f t="shared" si="3"/>
        <v>6</v>
      </c>
    </row>
    <row r="31" spans="1:17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4"/>
        <v>11996</v>
      </c>
      <c r="H31">
        <f t="shared" si="5"/>
        <v>16847</v>
      </c>
      <c r="I31">
        <f t="shared" si="6"/>
        <v>495149</v>
      </c>
      <c r="J31">
        <f t="shared" si="0"/>
        <v>495149</v>
      </c>
      <c r="K31">
        <f t="shared" si="9"/>
        <v>0</v>
      </c>
      <c r="L31">
        <f t="shared" si="7"/>
        <v>28</v>
      </c>
      <c r="M31">
        <f t="shared" si="8"/>
        <v>28</v>
      </c>
      <c r="N31">
        <f t="shared" si="8"/>
        <v>76</v>
      </c>
      <c r="O31">
        <f t="shared" si="8"/>
        <v>42</v>
      </c>
      <c r="P31">
        <f t="shared" si="8"/>
        <v>70</v>
      </c>
      <c r="Q31">
        <f t="shared" si="3"/>
        <v>6</v>
      </c>
    </row>
    <row r="32" spans="1:17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4"/>
        <v>14012</v>
      </c>
      <c r="H32">
        <f t="shared" si="5"/>
        <v>16847</v>
      </c>
      <c r="I32">
        <f t="shared" si="6"/>
        <v>0</v>
      </c>
      <c r="J32">
        <f t="shared" si="0"/>
        <v>497165</v>
      </c>
      <c r="K32">
        <f t="shared" si="9"/>
        <v>12</v>
      </c>
      <c r="L32">
        <f t="shared" si="7"/>
        <v>28</v>
      </c>
      <c r="M32">
        <f t="shared" si="8"/>
        <v>28</v>
      </c>
      <c r="N32">
        <f t="shared" si="8"/>
        <v>4</v>
      </c>
      <c r="O32">
        <f t="shared" si="8"/>
        <v>42</v>
      </c>
      <c r="P32">
        <f t="shared" si="8"/>
        <v>70</v>
      </c>
      <c r="Q32">
        <f t="shared" si="3"/>
        <v>6</v>
      </c>
    </row>
    <row r="33" spans="1:17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4"/>
        <v>17792</v>
      </c>
      <c r="H33">
        <f t="shared" si="5"/>
        <v>16847</v>
      </c>
      <c r="I33">
        <f t="shared" si="6"/>
        <v>0</v>
      </c>
      <c r="J33">
        <f t="shared" si="0"/>
        <v>500945</v>
      </c>
      <c r="K33">
        <f t="shared" si="9"/>
        <v>0</v>
      </c>
      <c r="L33">
        <f t="shared" si="7"/>
        <v>28</v>
      </c>
      <c r="M33">
        <f t="shared" si="8"/>
        <v>28</v>
      </c>
      <c r="N33">
        <f t="shared" si="8"/>
        <v>4</v>
      </c>
      <c r="O33">
        <f t="shared" si="8"/>
        <v>0</v>
      </c>
      <c r="P33">
        <f t="shared" si="8"/>
        <v>70</v>
      </c>
      <c r="Q33">
        <f t="shared" si="3"/>
        <v>6</v>
      </c>
    </row>
    <row r="34" spans="1:17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4"/>
        <v>17792</v>
      </c>
      <c r="H34">
        <f t="shared" si="5"/>
        <v>18695</v>
      </c>
      <c r="I34">
        <f t="shared" si="6"/>
        <v>0</v>
      </c>
      <c r="J34">
        <f t="shared" si="0"/>
        <v>499097</v>
      </c>
      <c r="K34">
        <f t="shared" si="9"/>
        <v>0</v>
      </c>
      <c r="L34">
        <f t="shared" si="7"/>
        <v>28</v>
      </c>
      <c r="M34">
        <f t="shared" si="8"/>
        <v>28</v>
      </c>
      <c r="N34">
        <f t="shared" si="8"/>
        <v>4</v>
      </c>
      <c r="O34">
        <f t="shared" si="8"/>
        <v>0</v>
      </c>
      <c r="P34">
        <f t="shared" si="8"/>
        <v>112</v>
      </c>
      <c r="Q34">
        <f t="shared" si="3"/>
        <v>6</v>
      </c>
    </row>
    <row r="35" spans="1:17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4"/>
        <v>17792</v>
      </c>
      <c r="H35">
        <f t="shared" si="5"/>
        <v>19553</v>
      </c>
      <c r="I35">
        <f t="shared" si="6"/>
        <v>0</v>
      </c>
      <c r="J35">
        <f t="shared" si="0"/>
        <v>498239</v>
      </c>
      <c r="K35">
        <f t="shared" si="9"/>
        <v>0</v>
      </c>
      <c r="L35">
        <f t="shared" si="7"/>
        <v>28</v>
      </c>
      <c r="M35">
        <f t="shared" si="8"/>
        <v>61</v>
      </c>
      <c r="N35">
        <f t="shared" si="8"/>
        <v>4</v>
      </c>
      <c r="O35">
        <f t="shared" si="8"/>
        <v>0</v>
      </c>
      <c r="P35">
        <f t="shared" si="8"/>
        <v>112</v>
      </c>
      <c r="Q35">
        <f t="shared" si="3"/>
        <v>6</v>
      </c>
    </row>
    <row r="36" spans="1:17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4"/>
        <v>17792</v>
      </c>
      <c r="H36">
        <f t="shared" si="5"/>
        <v>19634</v>
      </c>
      <c r="I36">
        <f t="shared" si="6"/>
        <v>498158</v>
      </c>
      <c r="J36">
        <f t="shared" si="0"/>
        <v>498158</v>
      </c>
      <c r="K36">
        <f t="shared" si="9"/>
        <v>0</v>
      </c>
      <c r="L36">
        <f t="shared" si="7"/>
        <v>37</v>
      </c>
      <c r="M36">
        <f t="shared" si="8"/>
        <v>61</v>
      </c>
      <c r="N36">
        <f t="shared" si="8"/>
        <v>4</v>
      </c>
      <c r="O36">
        <f t="shared" si="8"/>
        <v>0</v>
      </c>
      <c r="P36">
        <f t="shared" si="8"/>
        <v>112</v>
      </c>
      <c r="Q36">
        <f t="shared" si="3"/>
        <v>6</v>
      </c>
    </row>
    <row r="37" spans="1:17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4"/>
        <v>17908</v>
      </c>
      <c r="H37">
        <f t="shared" si="5"/>
        <v>19634</v>
      </c>
      <c r="I37">
        <f t="shared" si="6"/>
        <v>0</v>
      </c>
      <c r="J37">
        <f t="shared" si="0"/>
        <v>498274</v>
      </c>
      <c r="K37">
        <f t="shared" si="9"/>
        <v>16</v>
      </c>
      <c r="L37">
        <f t="shared" si="7"/>
        <v>37</v>
      </c>
      <c r="M37">
        <f t="shared" si="8"/>
        <v>61</v>
      </c>
      <c r="N37">
        <f t="shared" si="8"/>
        <v>0</v>
      </c>
      <c r="O37">
        <f t="shared" si="8"/>
        <v>0</v>
      </c>
      <c r="P37">
        <f t="shared" si="8"/>
        <v>112</v>
      </c>
      <c r="Q37">
        <f t="shared" si="3"/>
        <v>7</v>
      </c>
    </row>
    <row r="38" spans="1:17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4"/>
        <v>18352</v>
      </c>
      <c r="H38">
        <f t="shared" si="5"/>
        <v>19634</v>
      </c>
      <c r="I38">
        <f t="shared" si="6"/>
        <v>0</v>
      </c>
      <c r="J38">
        <f t="shared" si="0"/>
        <v>498718</v>
      </c>
      <c r="K38">
        <f t="shared" si="9"/>
        <v>0</v>
      </c>
      <c r="L38">
        <f t="shared" si="7"/>
        <v>0</v>
      </c>
      <c r="M38">
        <f t="shared" si="8"/>
        <v>61</v>
      </c>
      <c r="N38">
        <f t="shared" si="8"/>
        <v>0</v>
      </c>
      <c r="O38">
        <f t="shared" si="8"/>
        <v>0</v>
      </c>
      <c r="P38">
        <f t="shared" si="8"/>
        <v>112</v>
      </c>
      <c r="Q38">
        <f t="shared" si="3"/>
        <v>7</v>
      </c>
    </row>
    <row r="39" spans="1:17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4"/>
        <v>18352</v>
      </c>
      <c r="H39">
        <f t="shared" si="5"/>
        <v>21104</v>
      </c>
      <c r="I39">
        <f t="shared" si="6"/>
        <v>0</v>
      </c>
      <c r="J39">
        <f t="shared" si="0"/>
        <v>497248</v>
      </c>
      <c r="K39">
        <f t="shared" si="9"/>
        <v>0</v>
      </c>
      <c r="L39">
        <f t="shared" si="7"/>
        <v>0</v>
      </c>
      <c r="M39">
        <f t="shared" si="8"/>
        <v>61</v>
      </c>
      <c r="N39">
        <f t="shared" si="8"/>
        <v>0</v>
      </c>
      <c r="O39">
        <f t="shared" si="8"/>
        <v>0</v>
      </c>
      <c r="P39">
        <f t="shared" si="8"/>
        <v>147</v>
      </c>
      <c r="Q39">
        <f t="shared" si="3"/>
        <v>7</v>
      </c>
    </row>
    <row r="40" spans="1:17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4"/>
        <v>18352</v>
      </c>
      <c r="H40">
        <f t="shared" si="5"/>
        <v>23216</v>
      </c>
      <c r="I40">
        <f t="shared" si="6"/>
        <v>495136</v>
      </c>
      <c r="J40">
        <f t="shared" si="0"/>
        <v>495136</v>
      </c>
      <c r="K40">
        <f t="shared" si="9"/>
        <v>0</v>
      </c>
      <c r="L40">
        <f t="shared" si="7"/>
        <v>0</v>
      </c>
      <c r="M40">
        <f t="shared" si="8"/>
        <v>61</v>
      </c>
      <c r="N40">
        <f t="shared" si="8"/>
        <v>0</v>
      </c>
      <c r="O40">
        <f t="shared" si="8"/>
        <v>32</v>
      </c>
      <c r="P40">
        <f t="shared" si="8"/>
        <v>147</v>
      </c>
      <c r="Q40">
        <f t="shared" si="3"/>
        <v>7</v>
      </c>
    </row>
    <row r="41" spans="1:17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4"/>
        <v>21296</v>
      </c>
      <c r="H41">
        <f t="shared" si="5"/>
        <v>23216</v>
      </c>
      <c r="I41">
        <f t="shared" si="6"/>
        <v>0</v>
      </c>
      <c r="J41">
        <f t="shared" si="0"/>
        <v>498080</v>
      </c>
      <c r="K41">
        <f t="shared" si="9"/>
        <v>14</v>
      </c>
      <c r="L41">
        <f t="shared" si="7"/>
        <v>0</v>
      </c>
      <c r="M41">
        <f t="shared" si="8"/>
        <v>61</v>
      </c>
      <c r="N41">
        <f t="shared" si="8"/>
        <v>0</v>
      </c>
      <c r="O41">
        <f t="shared" si="8"/>
        <v>0</v>
      </c>
      <c r="P41">
        <f t="shared" si="8"/>
        <v>147</v>
      </c>
      <c r="Q41">
        <f t="shared" si="3"/>
        <v>7</v>
      </c>
    </row>
    <row r="42" spans="1:17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4"/>
        <v>21296</v>
      </c>
      <c r="H42">
        <f t="shared" si="5"/>
        <v>25280</v>
      </c>
      <c r="I42">
        <f t="shared" si="6"/>
        <v>496016</v>
      </c>
      <c r="J42">
        <f t="shared" si="0"/>
        <v>496016</v>
      </c>
      <c r="K42">
        <f t="shared" si="9"/>
        <v>0</v>
      </c>
      <c r="L42">
        <f t="shared" si="7"/>
        <v>0</v>
      </c>
      <c r="M42">
        <f t="shared" si="8"/>
        <v>61</v>
      </c>
      <c r="N42">
        <f t="shared" si="8"/>
        <v>0</v>
      </c>
      <c r="O42">
        <f t="shared" si="8"/>
        <v>0</v>
      </c>
      <c r="P42">
        <f t="shared" si="8"/>
        <v>195</v>
      </c>
      <c r="Q42">
        <f t="shared" si="3"/>
        <v>7</v>
      </c>
    </row>
    <row r="43" spans="1:17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4"/>
        <v>32756</v>
      </c>
      <c r="H43">
        <f t="shared" si="5"/>
        <v>25280</v>
      </c>
      <c r="I43">
        <f t="shared" si="6"/>
        <v>0</v>
      </c>
      <c r="J43">
        <f t="shared" si="0"/>
        <v>507476</v>
      </c>
      <c r="K43">
        <f t="shared" si="9"/>
        <v>18</v>
      </c>
      <c r="L43">
        <f t="shared" si="7"/>
        <v>0</v>
      </c>
      <c r="M43">
        <f t="shared" si="8"/>
        <v>61</v>
      </c>
      <c r="N43">
        <f t="shared" si="8"/>
        <v>0</v>
      </c>
      <c r="O43">
        <f t="shared" si="8"/>
        <v>0</v>
      </c>
      <c r="P43">
        <f t="shared" si="8"/>
        <v>4</v>
      </c>
      <c r="Q43">
        <f t="shared" si="3"/>
        <v>8</v>
      </c>
    </row>
    <row r="44" spans="1:17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4"/>
        <v>32756</v>
      </c>
      <c r="H44">
        <f t="shared" si="5"/>
        <v>25496</v>
      </c>
      <c r="I44">
        <f t="shared" si="6"/>
        <v>0</v>
      </c>
      <c r="J44">
        <f t="shared" si="0"/>
        <v>507260</v>
      </c>
      <c r="K44">
        <f t="shared" si="9"/>
        <v>0</v>
      </c>
      <c r="L44">
        <f t="shared" si="7"/>
        <v>0</v>
      </c>
      <c r="M44">
        <f t="shared" si="8"/>
        <v>70</v>
      </c>
      <c r="N44">
        <f t="shared" si="8"/>
        <v>0</v>
      </c>
      <c r="O44">
        <f t="shared" si="8"/>
        <v>0</v>
      </c>
      <c r="P44">
        <f t="shared" si="8"/>
        <v>4</v>
      </c>
      <c r="Q44">
        <f t="shared" si="3"/>
        <v>8</v>
      </c>
    </row>
    <row r="45" spans="1:17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4"/>
        <v>32756</v>
      </c>
      <c r="H45">
        <f t="shared" si="5"/>
        <v>27836</v>
      </c>
      <c r="I45">
        <f t="shared" si="6"/>
        <v>504920</v>
      </c>
      <c r="J45">
        <f t="shared" si="0"/>
        <v>504920</v>
      </c>
      <c r="K45">
        <f t="shared" si="9"/>
        <v>0</v>
      </c>
      <c r="L45">
        <f t="shared" si="7"/>
        <v>0</v>
      </c>
      <c r="M45">
        <f t="shared" si="8"/>
        <v>70</v>
      </c>
      <c r="N45">
        <f t="shared" si="8"/>
        <v>0</v>
      </c>
      <c r="O45">
        <f t="shared" si="8"/>
        <v>36</v>
      </c>
      <c r="P45">
        <f t="shared" si="8"/>
        <v>4</v>
      </c>
      <c r="Q45">
        <f t="shared" si="3"/>
        <v>8</v>
      </c>
    </row>
    <row r="46" spans="1:17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4"/>
        <v>32756</v>
      </c>
      <c r="H46">
        <f t="shared" si="5"/>
        <v>28165</v>
      </c>
      <c r="I46">
        <f t="shared" si="6"/>
        <v>0</v>
      </c>
      <c r="J46">
        <f t="shared" si="0"/>
        <v>504591</v>
      </c>
      <c r="K46">
        <f t="shared" si="9"/>
        <v>25</v>
      </c>
      <c r="L46">
        <f t="shared" si="7"/>
        <v>47</v>
      </c>
      <c r="M46">
        <f t="shared" si="8"/>
        <v>70</v>
      </c>
      <c r="N46">
        <f t="shared" si="8"/>
        <v>0</v>
      </c>
      <c r="O46">
        <f t="shared" si="8"/>
        <v>36</v>
      </c>
      <c r="P46">
        <f t="shared" si="8"/>
        <v>4</v>
      </c>
      <c r="Q46">
        <f t="shared" si="3"/>
        <v>9</v>
      </c>
    </row>
    <row r="47" spans="1:17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4"/>
        <v>33008</v>
      </c>
      <c r="H47">
        <f t="shared" si="5"/>
        <v>28165</v>
      </c>
      <c r="I47">
        <f t="shared" si="6"/>
        <v>0</v>
      </c>
      <c r="J47">
        <f t="shared" si="0"/>
        <v>504843</v>
      </c>
      <c r="K47">
        <f t="shared" si="9"/>
        <v>0</v>
      </c>
      <c r="L47">
        <f t="shared" si="7"/>
        <v>47</v>
      </c>
      <c r="M47">
        <f t="shared" si="8"/>
        <v>70</v>
      </c>
      <c r="N47">
        <f t="shared" si="8"/>
        <v>0</v>
      </c>
      <c r="O47">
        <f t="shared" si="8"/>
        <v>36</v>
      </c>
      <c r="P47">
        <f t="shared" si="8"/>
        <v>0</v>
      </c>
      <c r="Q47">
        <f t="shared" si="3"/>
        <v>9</v>
      </c>
    </row>
    <row r="48" spans="1:17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4"/>
        <v>33008</v>
      </c>
      <c r="H48">
        <f t="shared" si="5"/>
        <v>28317</v>
      </c>
      <c r="I48">
        <f t="shared" si="6"/>
        <v>0</v>
      </c>
      <c r="J48">
        <f t="shared" si="0"/>
        <v>504691</v>
      </c>
      <c r="K48">
        <f t="shared" si="9"/>
        <v>0</v>
      </c>
      <c r="L48">
        <f t="shared" si="7"/>
        <v>47</v>
      </c>
      <c r="M48">
        <f t="shared" si="8"/>
        <v>70</v>
      </c>
      <c r="N48">
        <f t="shared" si="8"/>
        <v>8</v>
      </c>
      <c r="O48">
        <f t="shared" si="8"/>
        <v>36</v>
      </c>
      <c r="P48">
        <f t="shared" si="8"/>
        <v>0</v>
      </c>
      <c r="Q48">
        <f t="shared" si="3"/>
        <v>9</v>
      </c>
    </row>
    <row r="49" spans="1:17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4"/>
        <v>33008</v>
      </c>
      <c r="H49">
        <f t="shared" si="5"/>
        <v>28383</v>
      </c>
      <c r="I49">
        <f t="shared" si="6"/>
        <v>0</v>
      </c>
      <c r="J49">
        <f t="shared" si="0"/>
        <v>504625</v>
      </c>
      <c r="K49">
        <f t="shared" si="9"/>
        <v>0</v>
      </c>
      <c r="L49">
        <f t="shared" si="7"/>
        <v>47</v>
      </c>
      <c r="M49">
        <f t="shared" si="8"/>
        <v>73</v>
      </c>
      <c r="N49">
        <f t="shared" si="8"/>
        <v>8</v>
      </c>
      <c r="O49">
        <f t="shared" si="8"/>
        <v>36</v>
      </c>
      <c r="P49">
        <f t="shared" si="8"/>
        <v>0</v>
      </c>
      <c r="Q49">
        <f t="shared" si="3"/>
        <v>9</v>
      </c>
    </row>
    <row r="50" spans="1:17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4"/>
        <v>33008</v>
      </c>
      <c r="H50">
        <f t="shared" si="5"/>
        <v>30802</v>
      </c>
      <c r="I50">
        <f t="shared" si="6"/>
        <v>502206</v>
      </c>
      <c r="J50">
        <f t="shared" si="0"/>
        <v>502206</v>
      </c>
      <c r="K50">
        <f t="shared" si="9"/>
        <v>0</v>
      </c>
      <c r="L50">
        <f t="shared" si="7"/>
        <v>47</v>
      </c>
      <c r="M50">
        <f t="shared" si="8"/>
        <v>73</v>
      </c>
      <c r="N50">
        <f t="shared" si="8"/>
        <v>8</v>
      </c>
      <c r="O50">
        <f t="shared" si="8"/>
        <v>77</v>
      </c>
      <c r="P50">
        <f t="shared" si="8"/>
        <v>0</v>
      </c>
      <c r="Q50">
        <f t="shared" si="3"/>
        <v>9</v>
      </c>
    </row>
    <row r="51" spans="1:17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4"/>
        <v>33008</v>
      </c>
      <c r="H51">
        <f t="shared" si="5"/>
        <v>32562</v>
      </c>
      <c r="I51">
        <f t="shared" si="6"/>
        <v>0</v>
      </c>
      <c r="J51">
        <f t="shared" si="0"/>
        <v>500446</v>
      </c>
      <c r="K51">
        <f t="shared" si="9"/>
        <v>20</v>
      </c>
      <c r="L51">
        <f t="shared" si="7"/>
        <v>47</v>
      </c>
      <c r="M51">
        <f t="shared" si="8"/>
        <v>73</v>
      </c>
      <c r="N51">
        <f t="shared" si="8"/>
        <v>8</v>
      </c>
      <c r="O51">
        <f t="shared" si="8"/>
        <v>77</v>
      </c>
      <c r="P51">
        <f t="shared" si="8"/>
        <v>44</v>
      </c>
      <c r="Q51">
        <f t="shared" si="3"/>
        <v>9</v>
      </c>
    </row>
    <row r="52" spans="1:17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4"/>
        <v>33548</v>
      </c>
      <c r="H52">
        <f t="shared" si="5"/>
        <v>32562</v>
      </c>
      <c r="I52">
        <f t="shared" si="6"/>
        <v>0</v>
      </c>
      <c r="J52">
        <f t="shared" si="0"/>
        <v>500986</v>
      </c>
      <c r="K52">
        <f t="shared" si="9"/>
        <v>0</v>
      </c>
      <c r="L52">
        <f t="shared" si="7"/>
        <v>2</v>
      </c>
      <c r="M52">
        <f t="shared" si="8"/>
        <v>73</v>
      </c>
      <c r="N52">
        <f t="shared" si="8"/>
        <v>8</v>
      </c>
      <c r="O52">
        <f t="shared" si="8"/>
        <v>77</v>
      </c>
      <c r="P52">
        <f t="shared" si="8"/>
        <v>44</v>
      </c>
      <c r="Q52">
        <f t="shared" si="3"/>
        <v>9</v>
      </c>
    </row>
    <row r="53" spans="1:17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4"/>
        <v>33548</v>
      </c>
      <c r="H53">
        <f t="shared" si="5"/>
        <v>33362</v>
      </c>
      <c r="I53">
        <f t="shared" si="6"/>
        <v>0</v>
      </c>
      <c r="J53">
        <f t="shared" si="0"/>
        <v>500186</v>
      </c>
      <c r="K53">
        <f t="shared" si="9"/>
        <v>0</v>
      </c>
      <c r="L53">
        <f t="shared" si="7"/>
        <v>2</v>
      </c>
      <c r="M53">
        <f t="shared" si="8"/>
        <v>73</v>
      </c>
      <c r="N53">
        <f t="shared" si="8"/>
        <v>48</v>
      </c>
      <c r="O53">
        <f t="shared" si="8"/>
        <v>77</v>
      </c>
      <c r="P53">
        <f t="shared" si="8"/>
        <v>44</v>
      </c>
      <c r="Q53">
        <f t="shared" si="3"/>
        <v>9</v>
      </c>
    </row>
    <row r="54" spans="1:17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4"/>
        <v>33548</v>
      </c>
      <c r="H54">
        <f t="shared" si="5"/>
        <v>33551</v>
      </c>
      <c r="I54">
        <f t="shared" si="6"/>
        <v>0</v>
      </c>
      <c r="J54">
        <f t="shared" si="0"/>
        <v>499997</v>
      </c>
      <c r="K54">
        <f t="shared" si="9"/>
        <v>0</v>
      </c>
      <c r="L54">
        <f t="shared" si="7"/>
        <v>2</v>
      </c>
      <c r="M54">
        <f t="shared" si="8"/>
        <v>73</v>
      </c>
      <c r="N54">
        <f t="shared" si="8"/>
        <v>48</v>
      </c>
      <c r="O54">
        <f t="shared" si="8"/>
        <v>80</v>
      </c>
      <c r="P54">
        <f t="shared" si="8"/>
        <v>44</v>
      </c>
      <c r="Q54">
        <f t="shared" si="3"/>
        <v>9</v>
      </c>
    </row>
    <row r="55" spans="1:17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4"/>
        <v>33548</v>
      </c>
      <c r="H55">
        <f t="shared" si="5"/>
        <v>33959</v>
      </c>
      <c r="I55">
        <f t="shared" si="6"/>
        <v>499589</v>
      </c>
      <c r="J55">
        <f t="shared" si="0"/>
        <v>499589</v>
      </c>
      <c r="K55">
        <f t="shared" si="9"/>
        <v>0</v>
      </c>
      <c r="L55">
        <f t="shared" si="7"/>
        <v>2</v>
      </c>
      <c r="M55">
        <f t="shared" si="8"/>
        <v>90</v>
      </c>
      <c r="N55">
        <f t="shared" si="8"/>
        <v>48</v>
      </c>
      <c r="O55">
        <f t="shared" si="8"/>
        <v>80</v>
      </c>
      <c r="P55">
        <f t="shared" si="8"/>
        <v>44</v>
      </c>
      <c r="Q55">
        <f t="shared" si="3"/>
        <v>9</v>
      </c>
    </row>
    <row r="56" spans="1:17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4"/>
        <v>33572</v>
      </c>
      <c r="H56">
        <f t="shared" si="5"/>
        <v>33959</v>
      </c>
      <c r="I56">
        <f t="shared" si="6"/>
        <v>0</v>
      </c>
      <c r="J56">
        <f t="shared" si="0"/>
        <v>499613</v>
      </c>
      <c r="K56">
        <f t="shared" si="9"/>
        <v>23</v>
      </c>
      <c r="L56">
        <f t="shared" si="7"/>
        <v>0</v>
      </c>
      <c r="M56">
        <f t="shared" si="8"/>
        <v>90</v>
      </c>
      <c r="N56">
        <f t="shared" si="8"/>
        <v>48</v>
      </c>
      <c r="O56">
        <f t="shared" si="8"/>
        <v>80</v>
      </c>
      <c r="P56">
        <f t="shared" si="8"/>
        <v>44</v>
      </c>
      <c r="Q56">
        <f t="shared" si="3"/>
        <v>10</v>
      </c>
    </row>
    <row r="57" spans="1:17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4"/>
        <v>33572</v>
      </c>
      <c r="H57">
        <f t="shared" si="5"/>
        <v>34225</v>
      </c>
      <c r="I57">
        <f t="shared" si="6"/>
        <v>0</v>
      </c>
      <c r="J57">
        <f t="shared" si="0"/>
        <v>499347</v>
      </c>
      <c r="K57">
        <f t="shared" si="9"/>
        <v>0</v>
      </c>
      <c r="L57">
        <f t="shared" si="7"/>
        <v>0</v>
      </c>
      <c r="M57">
        <f t="shared" si="8"/>
        <v>90</v>
      </c>
      <c r="N57">
        <f t="shared" si="8"/>
        <v>62</v>
      </c>
      <c r="O57">
        <f t="shared" si="8"/>
        <v>80</v>
      </c>
      <c r="P57">
        <f t="shared" si="8"/>
        <v>44</v>
      </c>
      <c r="Q57">
        <f t="shared" si="3"/>
        <v>10</v>
      </c>
    </row>
    <row r="58" spans="1:17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4"/>
        <v>33572</v>
      </c>
      <c r="H58">
        <f t="shared" si="5"/>
        <v>34754</v>
      </c>
      <c r="I58">
        <f t="shared" si="6"/>
        <v>498818</v>
      </c>
      <c r="J58">
        <f t="shared" si="0"/>
        <v>498818</v>
      </c>
      <c r="K58">
        <f t="shared" si="9"/>
        <v>0</v>
      </c>
      <c r="L58">
        <f t="shared" si="7"/>
        <v>0</v>
      </c>
      <c r="M58">
        <f t="shared" si="8"/>
        <v>113</v>
      </c>
      <c r="N58">
        <f t="shared" si="8"/>
        <v>62</v>
      </c>
      <c r="O58">
        <f t="shared" si="8"/>
        <v>80</v>
      </c>
      <c r="P58">
        <f t="shared" si="8"/>
        <v>44</v>
      </c>
      <c r="Q58">
        <f t="shared" si="3"/>
        <v>10</v>
      </c>
    </row>
    <row r="59" spans="1:17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4"/>
        <v>33572</v>
      </c>
      <c r="H59">
        <f t="shared" si="5"/>
        <v>34842</v>
      </c>
      <c r="I59">
        <f t="shared" si="6"/>
        <v>0</v>
      </c>
      <c r="J59">
        <f t="shared" si="0"/>
        <v>498730</v>
      </c>
      <c r="K59">
        <f t="shared" si="9"/>
        <v>17</v>
      </c>
      <c r="L59">
        <f t="shared" si="7"/>
        <v>11</v>
      </c>
      <c r="M59">
        <f t="shared" si="8"/>
        <v>113</v>
      </c>
      <c r="N59">
        <f t="shared" si="8"/>
        <v>62</v>
      </c>
      <c r="O59">
        <f t="shared" si="8"/>
        <v>80</v>
      </c>
      <c r="P59">
        <f t="shared" si="8"/>
        <v>44</v>
      </c>
      <c r="Q59">
        <f t="shared" si="3"/>
        <v>11</v>
      </c>
    </row>
    <row r="60" spans="1:17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4"/>
        <v>33572</v>
      </c>
      <c r="H60">
        <f t="shared" si="5"/>
        <v>35964</v>
      </c>
      <c r="I60">
        <f t="shared" si="6"/>
        <v>0</v>
      </c>
      <c r="J60">
        <f t="shared" si="0"/>
        <v>497608</v>
      </c>
      <c r="K60">
        <f t="shared" si="9"/>
        <v>0</v>
      </c>
      <c r="L60">
        <f t="shared" si="7"/>
        <v>11</v>
      </c>
      <c r="M60">
        <f t="shared" si="8"/>
        <v>113</v>
      </c>
      <c r="N60">
        <f t="shared" si="8"/>
        <v>62</v>
      </c>
      <c r="O60">
        <f t="shared" si="8"/>
        <v>97</v>
      </c>
      <c r="P60">
        <f t="shared" si="8"/>
        <v>44</v>
      </c>
      <c r="Q60">
        <f t="shared" si="3"/>
        <v>11</v>
      </c>
    </row>
    <row r="61" spans="1:17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4"/>
        <v>33572</v>
      </c>
      <c r="H61">
        <f t="shared" si="5"/>
        <v>37194</v>
      </c>
      <c r="I61">
        <f t="shared" si="6"/>
        <v>496378</v>
      </c>
      <c r="J61">
        <f t="shared" si="0"/>
        <v>496378</v>
      </c>
      <c r="K61">
        <f t="shared" si="9"/>
        <v>0</v>
      </c>
      <c r="L61">
        <f t="shared" si="7"/>
        <v>11</v>
      </c>
      <c r="M61">
        <f t="shared" si="8"/>
        <v>113</v>
      </c>
      <c r="N61">
        <f t="shared" si="8"/>
        <v>62</v>
      </c>
      <c r="O61">
        <f t="shared" si="8"/>
        <v>97</v>
      </c>
      <c r="P61">
        <f t="shared" si="8"/>
        <v>74</v>
      </c>
      <c r="Q61">
        <f t="shared" si="3"/>
        <v>11</v>
      </c>
    </row>
    <row r="62" spans="1:17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4"/>
        <v>43078</v>
      </c>
      <c r="H62">
        <f t="shared" si="5"/>
        <v>37194</v>
      </c>
      <c r="I62">
        <f t="shared" si="6"/>
        <v>0</v>
      </c>
      <c r="J62">
        <f t="shared" si="0"/>
        <v>505884</v>
      </c>
      <c r="K62">
        <f t="shared" si="9"/>
        <v>21</v>
      </c>
      <c r="L62">
        <f t="shared" si="7"/>
        <v>11</v>
      </c>
      <c r="M62">
        <f t="shared" si="8"/>
        <v>113</v>
      </c>
      <c r="N62">
        <f t="shared" si="8"/>
        <v>62</v>
      </c>
      <c r="O62">
        <f t="shared" si="8"/>
        <v>0</v>
      </c>
      <c r="P62">
        <f t="shared" si="8"/>
        <v>74</v>
      </c>
      <c r="Q62">
        <f t="shared" si="3"/>
        <v>11</v>
      </c>
    </row>
    <row r="63" spans="1:17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4"/>
        <v>43210</v>
      </c>
      <c r="H63">
        <f t="shared" si="5"/>
        <v>37194</v>
      </c>
      <c r="I63">
        <f t="shared" si="6"/>
        <v>0</v>
      </c>
      <c r="J63">
        <f t="shared" si="0"/>
        <v>506016</v>
      </c>
      <c r="K63">
        <f t="shared" si="9"/>
        <v>0</v>
      </c>
      <c r="L63">
        <f t="shared" si="7"/>
        <v>0</v>
      </c>
      <c r="M63">
        <f t="shared" si="8"/>
        <v>113</v>
      </c>
      <c r="N63">
        <f t="shared" si="8"/>
        <v>62</v>
      </c>
      <c r="O63">
        <f t="shared" si="8"/>
        <v>0</v>
      </c>
      <c r="P63">
        <f t="shared" si="8"/>
        <v>74</v>
      </c>
      <c r="Q63">
        <f t="shared" si="3"/>
        <v>11</v>
      </c>
    </row>
    <row r="64" spans="1:17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4"/>
        <v>43210</v>
      </c>
      <c r="H64">
        <f t="shared" si="5"/>
        <v>37534</v>
      </c>
      <c r="I64">
        <f t="shared" si="6"/>
        <v>0</v>
      </c>
      <c r="J64">
        <f t="shared" si="0"/>
        <v>505676</v>
      </c>
      <c r="K64">
        <f t="shared" si="9"/>
        <v>0</v>
      </c>
      <c r="L64">
        <f t="shared" si="7"/>
        <v>0</v>
      </c>
      <c r="M64">
        <f t="shared" si="8"/>
        <v>113</v>
      </c>
      <c r="N64">
        <f t="shared" si="8"/>
        <v>79</v>
      </c>
      <c r="O64">
        <f t="shared" si="8"/>
        <v>0</v>
      </c>
      <c r="P64">
        <f t="shared" si="8"/>
        <v>74</v>
      </c>
      <c r="Q64">
        <f t="shared" si="3"/>
        <v>11</v>
      </c>
    </row>
    <row r="65" spans="1:17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4"/>
        <v>43210</v>
      </c>
      <c r="H65">
        <f t="shared" si="5"/>
        <v>37626</v>
      </c>
      <c r="I65">
        <f t="shared" si="6"/>
        <v>505584</v>
      </c>
      <c r="J65">
        <f t="shared" si="0"/>
        <v>505584</v>
      </c>
      <c r="K65">
        <f t="shared" si="9"/>
        <v>0</v>
      </c>
      <c r="L65">
        <f t="shared" si="7"/>
        <v>0</v>
      </c>
      <c r="M65">
        <f t="shared" si="8"/>
        <v>117</v>
      </c>
      <c r="N65">
        <f t="shared" si="8"/>
        <v>79</v>
      </c>
      <c r="O65">
        <f t="shared" si="8"/>
        <v>0</v>
      </c>
      <c r="P65">
        <f t="shared" si="8"/>
        <v>74</v>
      </c>
      <c r="Q65">
        <f t="shared" si="3"/>
        <v>11</v>
      </c>
    </row>
    <row r="66" spans="1:17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4"/>
        <v>45659</v>
      </c>
      <c r="H66">
        <f t="shared" si="5"/>
        <v>37626</v>
      </c>
      <c r="I66">
        <f t="shared" si="6"/>
        <v>0</v>
      </c>
      <c r="J66">
        <f t="shared" si="0"/>
        <v>508033</v>
      </c>
      <c r="K66">
        <f t="shared" si="9"/>
        <v>24</v>
      </c>
      <c r="L66">
        <f t="shared" si="7"/>
        <v>0</v>
      </c>
      <c r="M66">
        <f t="shared" si="8"/>
        <v>117</v>
      </c>
      <c r="N66">
        <f t="shared" si="8"/>
        <v>0</v>
      </c>
      <c r="O66">
        <f t="shared" si="8"/>
        <v>0</v>
      </c>
      <c r="P66">
        <f t="shared" si="8"/>
        <v>74</v>
      </c>
      <c r="Q66">
        <f t="shared" si="3"/>
        <v>12</v>
      </c>
    </row>
    <row r="67" spans="1:17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4"/>
        <v>45659</v>
      </c>
      <c r="H67">
        <f t="shared" si="5"/>
        <v>39606</v>
      </c>
      <c r="I67">
        <f t="shared" si="6"/>
        <v>0</v>
      </c>
      <c r="J67">
        <f t="shared" ref="J67:J130" si="10">IF(D67="Z",J66-(E67*F67), J66+(E67*F67))</f>
        <v>506053</v>
      </c>
      <c r="K67">
        <f t="shared" si="9"/>
        <v>0</v>
      </c>
      <c r="L67">
        <f t="shared" si="7"/>
        <v>0</v>
      </c>
      <c r="M67">
        <f t="shared" si="8"/>
        <v>117</v>
      </c>
      <c r="N67">
        <f t="shared" si="8"/>
        <v>0</v>
      </c>
      <c r="O67">
        <f t="shared" si="8"/>
        <v>33</v>
      </c>
      <c r="P67">
        <f t="shared" si="8"/>
        <v>74</v>
      </c>
      <c r="Q67">
        <f t="shared" ref="Q67:Q130" si="11">MONTH(A67)</f>
        <v>12</v>
      </c>
    </row>
    <row r="68" spans="1:17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2">IF(D68="W",E68*F68+G67,G67)</f>
        <v>45659</v>
      </c>
      <c r="H68">
        <f t="shared" ref="H68:H131" si="13">IF(D68="Z",(E68*F68)+H67,H67)</f>
        <v>40204</v>
      </c>
      <c r="I68">
        <f t="shared" ref="I68:I131" si="14">IF(A68&lt;&gt;A69,J68,0)</f>
        <v>505455</v>
      </c>
      <c r="J68">
        <f t="shared" si="10"/>
        <v>505455</v>
      </c>
      <c r="K68">
        <f t="shared" si="9"/>
        <v>0</v>
      </c>
      <c r="L68">
        <f t="shared" ref="L68:L131" si="15">IF(AND($C68=L$1,$D68="Z"),L67+$E68,IF(AND($C68=L$1,$D68="W"),L67-$E68,L67))</f>
        <v>0</v>
      </c>
      <c r="M68">
        <f t="shared" ref="M68:P131" si="16">IF(AND($C68=M$1,$D68="Z"),M67+$E68,IF(AND($C68=M$1,$D68="W"),M67-$E68,M67))</f>
        <v>143</v>
      </c>
      <c r="N68">
        <f t="shared" si="16"/>
        <v>0</v>
      </c>
      <c r="O68">
        <f t="shared" si="16"/>
        <v>33</v>
      </c>
      <c r="P68">
        <f t="shared" si="16"/>
        <v>74</v>
      </c>
      <c r="Q68">
        <f t="shared" si="11"/>
        <v>12</v>
      </c>
    </row>
    <row r="69" spans="1:17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2"/>
        <v>45659</v>
      </c>
      <c r="H69">
        <f t="shared" si="13"/>
        <v>41084</v>
      </c>
      <c r="I69">
        <f t="shared" si="14"/>
        <v>0</v>
      </c>
      <c r="J69">
        <f t="shared" si="10"/>
        <v>504575</v>
      </c>
      <c r="K69">
        <f t="shared" si="9"/>
        <v>12</v>
      </c>
      <c r="L69">
        <f t="shared" si="15"/>
        <v>0</v>
      </c>
      <c r="M69">
        <f t="shared" si="16"/>
        <v>143</v>
      </c>
      <c r="N69">
        <f t="shared" si="16"/>
        <v>40</v>
      </c>
      <c r="O69">
        <f t="shared" si="16"/>
        <v>33</v>
      </c>
      <c r="P69">
        <f t="shared" si="16"/>
        <v>74</v>
      </c>
      <c r="Q69">
        <f t="shared" si="11"/>
        <v>1</v>
      </c>
    </row>
    <row r="70" spans="1:17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2"/>
        <v>45659</v>
      </c>
      <c r="H70">
        <f t="shared" si="13"/>
        <v>41462</v>
      </c>
      <c r="I70">
        <f t="shared" si="14"/>
        <v>0</v>
      </c>
      <c r="J70">
        <f t="shared" si="10"/>
        <v>504197</v>
      </c>
      <c r="K70">
        <f t="shared" si="9"/>
        <v>0</v>
      </c>
      <c r="L70">
        <f t="shared" si="15"/>
        <v>42</v>
      </c>
      <c r="M70">
        <f t="shared" si="16"/>
        <v>143</v>
      </c>
      <c r="N70">
        <f t="shared" si="16"/>
        <v>40</v>
      </c>
      <c r="O70">
        <f t="shared" si="16"/>
        <v>33</v>
      </c>
      <c r="P70">
        <f t="shared" si="16"/>
        <v>74</v>
      </c>
      <c r="Q70">
        <f t="shared" si="11"/>
        <v>1</v>
      </c>
    </row>
    <row r="71" spans="1:17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2"/>
        <v>45659</v>
      </c>
      <c r="H71">
        <f t="shared" si="13"/>
        <v>42554</v>
      </c>
      <c r="I71">
        <f t="shared" si="14"/>
        <v>0</v>
      </c>
      <c r="J71">
        <f t="shared" si="10"/>
        <v>503105</v>
      </c>
      <c r="K71">
        <f t="shared" si="9"/>
        <v>0</v>
      </c>
      <c r="L71">
        <f t="shared" si="15"/>
        <v>42</v>
      </c>
      <c r="M71">
        <f t="shared" si="16"/>
        <v>185</v>
      </c>
      <c r="N71">
        <f t="shared" si="16"/>
        <v>40</v>
      </c>
      <c r="O71">
        <f t="shared" si="16"/>
        <v>33</v>
      </c>
      <c r="P71">
        <f t="shared" si="16"/>
        <v>74</v>
      </c>
      <c r="Q71">
        <f t="shared" si="11"/>
        <v>1</v>
      </c>
    </row>
    <row r="72" spans="1:17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2"/>
        <v>45659</v>
      </c>
      <c r="H72">
        <f t="shared" si="13"/>
        <v>43184</v>
      </c>
      <c r="I72">
        <f t="shared" si="14"/>
        <v>0</v>
      </c>
      <c r="J72">
        <f t="shared" si="10"/>
        <v>502475</v>
      </c>
      <c r="K72">
        <f t="shared" si="9"/>
        <v>0</v>
      </c>
      <c r="L72">
        <f t="shared" si="15"/>
        <v>42</v>
      </c>
      <c r="M72">
        <f t="shared" si="16"/>
        <v>185</v>
      </c>
      <c r="N72">
        <f t="shared" si="16"/>
        <v>40</v>
      </c>
      <c r="O72">
        <f t="shared" si="16"/>
        <v>42</v>
      </c>
      <c r="P72">
        <f t="shared" si="16"/>
        <v>74</v>
      </c>
      <c r="Q72">
        <f t="shared" si="11"/>
        <v>1</v>
      </c>
    </row>
    <row r="73" spans="1:17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2"/>
        <v>45659</v>
      </c>
      <c r="H73">
        <f t="shared" si="13"/>
        <v>44900</v>
      </c>
      <c r="I73">
        <f t="shared" si="14"/>
        <v>500759</v>
      </c>
      <c r="J73">
        <f t="shared" si="10"/>
        <v>500759</v>
      </c>
      <c r="K73">
        <f t="shared" si="9"/>
        <v>0</v>
      </c>
      <c r="L73">
        <f t="shared" si="15"/>
        <v>42</v>
      </c>
      <c r="M73">
        <f t="shared" si="16"/>
        <v>185</v>
      </c>
      <c r="N73">
        <f t="shared" si="16"/>
        <v>40</v>
      </c>
      <c r="O73">
        <f t="shared" si="16"/>
        <v>42</v>
      </c>
      <c r="P73">
        <f t="shared" si="16"/>
        <v>113</v>
      </c>
      <c r="Q73">
        <f t="shared" si="11"/>
        <v>1</v>
      </c>
    </row>
    <row r="74" spans="1:17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2"/>
        <v>52267</v>
      </c>
      <c r="H74">
        <f t="shared" si="13"/>
        <v>44900</v>
      </c>
      <c r="I74">
        <f t="shared" si="14"/>
        <v>0</v>
      </c>
      <c r="J74">
        <f t="shared" si="10"/>
        <v>507367</v>
      </c>
      <c r="K74">
        <f t="shared" ref="K74:K137" si="17">IF(A74&lt;&gt;A73,A74-A73-1,)</f>
        <v>16</v>
      </c>
      <c r="L74">
        <f t="shared" si="15"/>
        <v>42</v>
      </c>
      <c r="M74">
        <f t="shared" si="16"/>
        <v>185</v>
      </c>
      <c r="N74">
        <f t="shared" si="16"/>
        <v>40</v>
      </c>
      <c r="O74">
        <f t="shared" si="16"/>
        <v>42</v>
      </c>
      <c r="P74">
        <f t="shared" si="16"/>
        <v>1</v>
      </c>
      <c r="Q74">
        <f t="shared" si="11"/>
        <v>1</v>
      </c>
    </row>
    <row r="75" spans="1:17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2"/>
        <v>52267</v>
      </c>
      <c r="H75">
        <f t="shared" si="13"/>
        <v>47144</v>
      </c>
      <c r="I75">
        <f t="shared" si="14"/>
        <v>0</v>
      </c>
      <c r="J75">
        <f t="shared" si="10"/>
        <v>505123</v>
      </c>
      <c r="K75">
        <f t="shared" si="17"/>
        <v>0</v>
      </c>
      <c r="L75">
        <f t="shared" si="15"/>
        <v>42</v>
      </c>
      <c r="M75">
        <f t="shared" si="16"/>
        <v>185</v>
      </c>
      <c r="N75">
        <f t="shared" si="16"/>
        <v>40</v>
      </c>
      <c r="O75">
        <f t="shared" si="16"/>
        <v>76</v>
      </c>
      <c r="P75">
        <f t="shared" si="16"/>
        <v>1</v>
      </c>
      <c r="Q75">
        <f t="shared" si="11"/>
        <v>1</v>
      </c>
    </row>
    <row r="76" spans="1:17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2"/>
        <v>52267</v>
      </c>
      <c r="H76">
        <f t="shared" si="13"/>
        <v>47249</v>
      </c>
      <c r="I76">
        <f t="shared" si="14"/>
        <v>505018</v>
      </c>
      <c r="J76">
        <f t="shared" si="10"/>
        <v>505018</v>
      </c>
      <c r="K76">
        <f t="shared" si="17"/>
        <v>0</v>
      </c>
      <c r="L76">
        <f t="shared" si="15"/>
        <v>42</v>
      </c>
      <c r="M76">
        <f t="shared" si="16"/>
        <v>185</v>
      </c>
      <c r="N76">
        <f t="shared" si="16"/>
        <v>45</v>
      </c>
      <c r="O76">
        <f t="shared" si="16"/>
        <v>76</v>
      </c>
      <c r="P76">
        <f t="shared" si="16"/>
        <v>1</v>
      </c>
      <c r="Q76">
        <f t="shared" si="11"/>
        <v>1</v>
      </c>
    </row>
    <row r="77" spans="1:17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2"/>
        <v>59075</v>
      </c>
      <c r="H77">
        <f t="shared" si="13"/>
        <v>47249</v>
      </c>
      <c r="I77">
        <f t="shared" si="14"/>
        <v>0</v>
      </c>
      <c r="J77">
        <f t="shared" si="10"/>
        <v>511826</v>
      </c>
      <c r="K77">
        <f t="shared" si="17"/>
        <v>14</v>
      </c>
      <c r="L77">
        <f t="shared" si="15"/>
        <v>42</v>
      </c>
      <c r="M77">
        <f t="shared" si="16"/>
        <v>185</v>
      </c>
      <c r="N77">
        <f t="shared" si="16"/>
        <v>45</v>
      </c>
      <c r="O77">
        <f t="shared" si="16"/>
        <v>2</v>
      </c>
      <c r="P77">
        <f t="shared" si="16"/>
        <v>1</v>
      </c>
      <c r="Q77">
        <f t="shared" si="11"/>
        <v>2</v>
      </c>
    </row>
    <row r="78" spans="1:17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2"/>
        <v>59075</v>
      </c>
      <c r="H78">
        <f t="shared" si="13"/>
        <v>47613</v>
      </c>
      <c r="I78">
        <f t="shared" si="14"/>
        <v>511462</v>
      </c>
      <c r="J78">
        <f t="shared" si="10"/>
        <v>511462</v>
      </c>
      <c r="K78">
        <f t="shared" si="17"/>
        <v>0</v>
      </c>
      <c r="L78">
        <f t="shared" si="15"/>
        <v>42</v>
      </c>
      <c r="M78">
        <f t="shared" si="16"/>
        <v>199</v>
      </c>
      <c r="N78">
        <f t="shared" si="16"/>
        <v>45</v>
      </c>
      <c r="O78">
        <f t="shared" si="16"/>
        <v>2</v>
      </c>
      <c r="P78">
        <f t="shared" si="16"/>
        <v>1</v>
      </c>
      <c r="Q78">
        <f t="shared" si="11"/>
        <v>2</v>
      </c>
    </row>
    <row r="79" spans="1:17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2"/>
        <v>59135</v>
      </c>
      <c r="H79">
        <f t="shared" si="13"/>
        <v>47613</v>
      </c>
      <c r="I79">
        <f t="shared" si="14"/>
        <v>0</v>
      </c>
      <c r="J79">
        <f t="shared" si="10"/>
        <v>511522</v>
      </c>
      <c r="K79">
        <f t="shared" si="17"/>
        <v>18</v>
      </c>
      <c r="L79">
        <f t="shared" si="15"/>
        <v>42</v>
      </c>
      <c r="M79">
        <f t="shared" si="16"/>
        <v>199</v>
      </c>
      <c r="N79">
        <f t="shared" si="16"/>
        <v>45</v>
      </c>
      <c r="O79">
        <f t="shared" si="16"/>
        <v>2</v>
      </c>
      <c r="P79">
        <f t="shared" si="16"/>
        <v>0</v>
      </c>
      <c r="Q79">
        <f t="shared" si="11"/>
        <v>2</v>
      </c>
    </row>
    <row r="80" spans="1:17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2"/>
        <v>60683</v>
      </c>
      <c r="H80">
        <f t="shared" si="13"/>
        <v>47613</v>
      </c>
      <c r="I80">
        <f t="shared" si="14"/>
        <v>0</v>
      </c>
      <c r="J80">
        <f t="shared" si="10"/>
        <v>513070</v>
      </c>
      <c r="K80">
        <f t="shared" si="17"/>
        <v>0</v>
      </c>
      <c r="L80">
        <f t="shared" si="15"/>
        <v>42</v>
      </c>
      <c r="M80">
        <f t="shared" si="16"/>
        <v>156</v>
      </c>
      <c r="N80">
        <f t="shared" si="16"/>
        <v>45</v>
      </c>
      <c r="O80">
        <f t="shared" si="16"/>
        <v>2</v>
      </c>
      <c r="P80">
        <f t="shared" si="16"/>
        <v>0</v>
      </c>
      <c r="Q80">
        <f t="shared" si="11"/>
        <v>2</v>
      </c>
    </row>
    <row r="81" spans="1:17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2"/>
        <v>60683</v>
      </c>
      <c r="H81">
        <f t="shared" si="13"/>
        <v>47853</v>
      </c>
      <c r="I81">
        <f t="shared" si="14"/>
        <v>0</v>
      </c>
      <c r="J81">
        <f t="shared" si="10"/>
        <v>512830</v>
      </c>
      <c r="K81">
        <f t="shared" si="17"/>
        <v>0</v>
      </c>
      <c r="L81">
        <f t="shared" si="15"/>
        <v>72</v>
      </c>
      <c r="M81">
        <f t="shared" si="16"/>
        <v>156</v>
      </c>
      <c r="N81">
        <f t="shared" si="16"/>
        <v>45</v>
      </c>
      <c r="O81">
        <f t="shared" si="16"/>
        <v>2</v>
      </c>
      <c r="P81">
        <f t="shared" si="16"/>
        <v>0</v>
      </c>
      <c r="Q81">
        <f t="shared" si="11"/>
        <v>2</v>
      </c>
    </row>
    <row r="82" spans="1:17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2"/>
        <v>60683</v>
      </c>
      <c r="H82">
        <f t="shared" si="13"/>
        <v>48133</v>
      </c>
      <c r="I82">
        <f t="shared" si="14"/>
        <v>512550</v>
      </c>
      <c r="J82">
        <f t="shared" si="10"/>
        <v>512550</v>
      </c>
      <c r="K82">
        <f t="shared" si="17"/>
        <v>0</v>
      </c>
      <c r="L82">
        <f t="shared" si="15"/>
        <v>72</v>
      </c>
      <c r="M82">
        <f t="shared" si="16"/>
        <v>156</v>
      </c>
      <c r="N82">
        <f t="shared" si="16"/>
        <v>59</v>
      </c>
      <c r="O82">
        <f t="shared" si="16"/>
        <v>2</v>
      </c>
      <c r="P82">
        <f t="shared" si="16"/>
        <v>0</v>
      </c>
      <c r="Q82">
        <f t="shared" si="11"/>
        <v>2</v>
      </c>
    </row>
    <row r="83" spans="1:17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2"/>
        <v>61937</v>
      </c>
      <c r="H83">
        <f t="shared" si="13"/>
        <v>48133</v>
      </c>
      <c r="I83">
        <f t="shared" si="14"/>
        <v>0</v>
      </c>
      <c r="J83">
        <f t="shared" si="10"/>
        <v>513804</v>
      </c>
      <c r="K83">
        <f t="shared" si="17"/>
        <v>25</v>
      </c>
      <c r="L83">
        <f t="shared" si="15"/>
        <v>72</v>
      </c>
      <c r="M83">
        <f t="shared" si="16"/>
        <v>123</v>
      </c>
      <c r="N83">
        <f t="shared" si="16"/>
        <v>59</v>
      </c>
      <c r="O83">
        <f t="shared" si="16"/>
        <v>2</v>
      </c>
      <c r="P83">
        <f t="shared" si="16"/>
        <v>0</v>
      </c>
      <c r="Q83">
        <f t="shared" si="11"/>
        <v>3</v>
      </c>
    </row>
    <row r="84" spans="1:17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2"/>
        <v>61937</v>
      </c>
      <c r="H84">
        <f t="shared" si="13"/>
        <v>49428</v>
      </c>
      <c r="I84">
        <f t="shared" si="14"/>
        <v>0</v>
      </c>
      <c r="J84">
        <f t="shared" si="10"/>
        <v>512509</v>
      </c>
      <c r="K84">
        <f t="shared" si="17"/>
        <v>0</v>
      </c>
      <c r="L84">
        <f t="shared" si="15"/>
        <v>72</v>
      </c>
      <c r="M84">
        <f t="shared" si="16"/>
        <v>123</v>
      </c>
      <c r="N84">
        <f t="shared" si="16"/>
        <v>59</v>
      </c>
      <c r="O84">
        <f t="shared" si="16"/>
        <v>2</v>
      </c>
      <c r="P84">
        <f t="shared" si="16"/>
        <v>35</v>
      </c>
      <c r="Q84">
        <f t="shared" si="11"/>
        <v>3</v>
      </c>
    </row>
    <row r="85" spans="1:17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2"/>
        <v>61937</v>
      </c>
      <c r="H85">
        <f t="shared" si="13"/>
        <v>50188</v>
      </c>
      <c r="I85">
        <f t="shared" si="14"/>
        <v>511749</v>
      </c>
      <c r="J85">
        <f t="shared" si="10"/>
        <v>511749</v>
      </c>
      <c r="K85">
        <f t="shared" si="17"/>
        <v>0</v>
      </c>
      <c r="L85">
        <f t="shared" si="15"/>
        <v>72</v>
      </c>
      <c r="M85">
        <f t="shared" si="16"/>
        <v>123</v>
      </c>
      <c r="N85">
        <f t="shared" si="16"/>
        <v>99</v>
      </c>
      <c r="O85">
        <f t="shared" si="16"/>
        <v>2</v>
      </c>
      <c r="P85">
        <f t="shared" si="16"/>
        <v>35</v>
      </c>
      <c r="Q85">
        <f t="shared" si="11"/>
        <v>3</v>
      </c>
    </row>
    <row r="86" spans="1:17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2"/>
        <v>62693</v>
      </c>
      <c r="H86">
        <f t="shared" si="13"/>
        <v>50188</v>
      </c>
      <c r="I86">
        <f t="shared" si="14"/>
        <v>0</v>
      </c>
      <c r="J86">
        <f t="shared" si="10"/>
        <v>512505</v>
      </c>
      <c r="K86">
        <f t="shared" si="17"/>
        <v>20</v>
      </c>
      <c r="L86">
        <f t="shared" si="15"/>
        <v>72</v>
      </c>
      <c r="M86">
        <f t="shared" si="16"/>
        <v>102</v>
      </c>
      <c r="N86">
        <f t="shared" si="16"/>
        <v>99</v>
      </c>
      <c r="O86">
        <f t="shared" si="16"/>
        <v>2</v>
      </c>
      <c r="P86">
        <f t="shared" si="16"/>
        <v>35</v>
      </c>
      <c r="Q86">
        <f t="shared" si="11"/>
        <v>4</v>
      </c>
    </row>
    <row r="87" spans="1:17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2"/>
        <v>62887</v>
      </c>
      <c r="H87">
        <f t="shared" si="13"/>
        <v>50188</v>
      </c>
      <c r="I87">
        <f t="shared" si="14"/>
        <v>0</v>
      </c>
      <c r="J87">
        <f t="shared" si="10"/>
        <v>512699</v>
      </c>
      <c r="K87">
        <f t="shared" si="17"/>
        <v>0</v>
      </c>
      <c r="L87">
        <f t="shared" si="15"/>
        <v>72</v>
      </c>
      <c r="M87">
        <f t="shared" si="16"/>
        <v>102</v>
      </c>
      <c r="N87">
        <f t="shared" si="16"/>
        <v>99</v>
      </c>
      <c r="O87">
        <f t="shared" si="16"/>
        <v>0</v>
      </c>
      <c r="P87">
        <f t="shared" si="16"/>
        <v>35</v>
      </c>
      <c r="Q87">
        <f t="shared" si="11"/>
        <v>4</v>
      </c>
    </row>
    <row r="88" spans="1:17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2"/>
        <v>62887</v>
      </c>
      <c r="H88">
        <f t="shared" si="13"/>
        <v>50428</v>
      </c>
      <c r="I88">
        <f t="shared" si="14"/>
        <v>0</v>
      </c>
      <c r="J88">
        <f t="shared" si="10"/>
        <v>512459</v>
      </c>
      <c r="K88">
        <f t="shared" si="17"/>
        <v>0</v>
      </c>
      <c r="L88">
        <f t="shared" si="15"/>
        <v>72</v>
      </c>
      <c r="M88">
        <f t="shared" si="16"/>
        <v>102</v>
      </c>
      <c r="N88">
        <f t="shared" si="16"/>
        <v>111</v>
      </c>
      <c r="O88">
        <f t="shared" si="16"/>
        <v>0</v>
      </c>
      <c r="P88">
        <f t="shared" si="16"/>
        <v>35</v>
      </c>
      <c r="Q88">
        <f t="shared" si="11"/>
        <v>4</v>
      </c>
    </row>
    <row r="89" spans="1:17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2"/>
        <v>62887</v>
      </c>
      <c r="H89">
        <f t="shared" si="13"/>
        <v>50548</v>
      </c>
      <c r="I89">
        <f t="shared" si="14"/>
        <v>0</v>
      </c>
      <c r="J89">
        <f t="shared" si="10"/>
        <v>512339</v>
      </c>
      <c r="K89">
        <f t="shared" si="17"/>
        <v>0</v>
      </c>
      <c r="L89">
        <f t="shared" si="15"/>
        <v>87</v>
      </c>
      <c r="M89">
        <f t="shared" si="16"/>
        <v>102</v>
      </c>
      <c r="N89">
        <f t="shared" si="16"/>
        <v>111</v>
      </c>
      <c r="O89">
        <f t="shared" si="16"/>
        <v>0</v>
      </c>
      <c r="P89">
        <f t="shared" si="16"/>
        <v>35</v>
      </c>
      <c r="Q89">
        <f t="shared" si="11"/>
        <v>4</v>
      </c>
    </row>
    <row r="90" spans="1:17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2"/>
        <v>62887</v>
      </c>
      <c r="H90">
        <f t="shared" si="13"/>
        <v>50588</v>
      </c>
      <c r="I90">
        <f t="shared" si="14"/>
        <v>512299</v>
      </c>
      <c r="J90">
        <f t="shared" si="10"/>
        <v>512299</v>
      </c>
      <c r="K90">
        <f t="shared" si="17"/>
        <v>0</v>
      </c>
      <c r="L90">
        <f t="shared" si="15"/>
        <v>87</v>
      </c>
      <c r="M90">
        <f t="shared" si="16"/>
        <v>102</v>
      </c>
      <c r="N90">
        <f t="shared" si="16"/>
        <v>111</v>
      </c>
      <c r="O90">
        <f t="shared" si="16"/>
        <v>0</v>
      </c>
      <c r="P90">
        <f t="shared" si="16"/>
        <v>36</v>
      </c>
      <c r="Q90">
        <f t="shared" si="11"/>
        <v>4</v>
      </c>
    </row>
    <row r="91" spans="1:17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2"/>
        <v>63919</v>
      </c>
      <c r="H91">
        <f t="shared" si="13"/>
        <v>50588</v>
      </c>
      <c r="I91">
        <f t="shared" si="14"/>
        <v>0</v>
      </c>
      <c r="J91">
        <f t="shared" si="10"/>
        <v>513331</v>
      </c>
      <c r="K91">
        <f t="shared" si="17"/>
        <v>23</v>
      </c>
      <c r="L91">
        <f t="shared" si="15"/>
        <v>1</v>
      </c>
      <c r="M91">
        <f t="shared" si="16"/>
        <v>102</v>
      </c>
      <c r="N91">
        <f t="shared" si="16"/>
        <v>111</v>
      </c>
      <c r="O91">
        <f t="shared" si="16"/>
        <v>0</v>
      </c>
      <c r="P91">
        <f t="shared" si="16"/>
        <v>36</v>
      </c>
      <c r="Q91">
        <f t="shared" si="11"/>
        <v>5</v>
      </c>
    </row>
    <row r="92" spans="1:17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2"/>
        <v>67329</v>
      </c>
      <c r="H92">
        <f t="shared" si="13"/>
        <v>50588</v>
      </c>
      <c r="I92">
        <f t="shared" si="14"/>
        <v>0</v>
      </c>
      <c r="J92">
        <f t="shared" si="10"/>
        <v>516741</v>
      </c>
      <c r="K92">
        <f t="shared" si="17"/>
        <v>0</v>
      </c>
      <c r="L92">
        <f t="shared" si="15"/>
        <v>1</v>
      </c>
      <c r="M92">
        <f t="shared" si="16"/>
        <v>102</v>
      </c>
      <c r="N92">
        <f t="shared" si="16"/>
        <v>1</v>
      </c>
      <c r="O92">
        <f t="shared" si="16"/>
        <v>0</v>
      </c>
      <c r="P92">
        <f t="shared" si="16"/>
        <v>36</v>
      </c>
      <c r="Q92">
        <f t="shared" si="11"/>
        <v>5</v>
      </c>
    </row>
    <row r="93" spans="1:17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2"/>
        <v>67329</v>
      </c>
      <c r="H93">
        <f t="shared" si="13"/>
        <v>51842</v>
      </c>
      <c r="I93">
        <f t="shared" si="14"/>
        <v>0</v>
      </c>
      <c r="J93">
        <f t="shared" si="10"/>
        <v>515487</v>
      </c>
      <c r="K93">
        <f t="shared" si="17"/>
        <v>0</v>
      </c>
      <c r="L93">
        <f t="shared" si="15"/>
        <v>1</v>
      </c>
      <c r="M93">
        <f t="shared" si="16"/>
        <v>102</v>
      </c>
      <c r="N93">
        <f t="shared" si="16"/>
        <v>1</v>
      </c>
      <c r="O93">
        <f t="shared" si="16"/>
        <v>0</v>
      </c>
      <c r="P93">
        <f t="shared" si="16"/>
        <v>69</v>
      </c>
      <c r="Q93">
        <f t="shared" si="11"/>
        <v>5</v>
      </c>
    </row>
    <row r="94" spans="1:17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2"/>
        <v>67329</v>
      </c>
      <c r="H94">
        <f t="shared" si="13"/>
        <v>52141</v>
      </c>
      <c r="I94">
        <f t="shared" si="14"/>
        <v>0</v>
      </c>
      <c r="J94">
        <f t="shared" si="10"/>
        <v>515188</v>
      </c>
      <c r="K94">
        <f t="shared" si="17"/>
        <v>0</v>
      </c>
      <c r="L94">
        <f t="shared" si="15"/>
        <v>1</v>
      </c>
      <c r="M94">
        <f t="shared" si="16"/>
        <v>115</v>
      </c>
      <c r="N94">
        <f t="shared" si="16"/>
        <v>1</v>
      </c>
      <c r="O94">
        <f t="shared" si="16"/>
        <v>0</v>
      </c>
      <c r="P94">
        <f t="shared" si="16"/>
        <v>69</v>
      </c>
      <c r="Q94">
        <f t="shared" si="11"/>
        <v>5</v>
      </c>
    </row>
    <row r="95" spans="1:17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2"/>
        <v>67329</v>
      </c>
      <c r="H95">
        <f t="shared" si="13"/>
        <v>54398</v>
      </c>
      <c r="I95">
        <f t="shared" si="14"/>
        <v>512931</v>
      </c>
      <c r="J95">
        <f t="shared" si="10"/>
        <v>512931</v>
      </c>
      <c r="K95">
        <f t="shared" si="17"/>
        <v>0</v>
      </c>
      <c r="L95">
        <f t="shared" si="15"/>
        <v>1</v>
      </c>
      <c r="M95">
        <f t="shared" si="16"/>
        <v>115</v>
      </c>
      <c r="N95">
        <f t="shared" si="16"/>
        <v>1</v>
      </c>
      <c r="O95">
        <f t="shared" si="16"/>
        <v>37</v>
      </c>
      <c r="P95">
        <f t="shared" si="16"/>
        <v>69</v>
      </c>
      <c r="Q95">
        <f t="shared" si="11"/>
        <v>5</v>
      </c>
    </row>
    <row r="96" spans="1:17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2"/>
        <v>67341</v>
      </c>
      <c r="H96">
        <f t="shared" si="13"/>
        <v>54398</v>
      </c>
      <c r="I96">
        <f t="shared" si="14"/>
        <v>0</v>
      </c>
      <c r="J96">
        <f t="shared" si="10"/>
        <v>512943</v>
      </c>
      <c r="K96">
        <f t="shared" si="17"/>
        <v>17</v>
      </c>
      <c r="L96">
        <f t="shared" si="15"/>
        <v>0</v>
      </c>
      <c r="M96">
        <f t="shared" si="16"/>
        <v>115</v>
      </c>
      <c r="N96">
        <f t="shared" si="16"/>
        <v>1</v>
      </c>
      <c r="O96">
        <f t="shared" si="16"/>
        <v>37</v>
      </c>
      <c r="P96">
        <f t="shared" si="16"/>
        <v>69</v>
      </c>
      <c r="Q96">
        <f t="shared" si="11"/>
        <v>5</v>
      </c>
    </row>
    <row r="97" spans="1:17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2"/>
        <v>71353</v>
      </c>
      <c r="H97">
        <f t="shared" si="13"/>
        <v>54398</v>
      </c>
      <c r="I97">
        <f t="shared" si="14"/>
        <v>0</v>
      </c>
      <c r="J97">
        <f t="shared" si="10"/>
        <v>516955</v>
      </c>
      <c r="K97">
        <f t="shared" si="17"/>
        <v>0</v>
      </c>
      <c r="L97">
        <f t="shared" si="15"/>
        <v>0</v>
      </c>
      <c r="M97">
        <f t="shared" si="16"/>
        <v>115</v>
      </c>
      <c r="N97">
        <f t="shared" si="16"/>
        <v>1</v>
      </c>
      <c r="O97">
        <f t="shared" si="16"/>
        <v>37</v>
      </c>
      <c r="P97">
        <f t="shared" si="16"/>
        <v>1</v>
      </c>
      <c r="Q97">
        <f t="shared" si="11"/>
        <v>5</v>
      </c>
    </row>
    <row r="98" spans="1:17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2"/>
        <v>71353</v>
      </c>
      <c r="H98">
        <f t="shared" si="13"/>
        <v>56708</v>
      </c>
      <c r="I98">
        <f t="shared" si="14"/>
        <v>0</v>
      </c>
      <c r="J98">
        <f t="shared" si="10"/>
        <v>514645</v>
      </c>
      <c r="K98">
        <f t="shared" si="17"/>
        <v>0</v>
      </c>
      <c r="L98">
        <f t="shared" si="15"/>
        <v>0</v>
      </c>
      <c r="M98">
        <f t="shared" si="16"/>
        <v>115</v>
      </c>
      <c r="N98">
        <f t="shared" si="16"/>
        <v>1</v>
      </c>
      <c r="O98">
        <f t="shared" si="16"/>
        <v>72</v>
      </c>
      <c r="P98">
        <f t="shared" si="16"/>
        <v>1</v>
      </c>
      <c r="Q98">
        <f t="shared" si="11"/>
        <v>5</v>
      </c>
    </row>
    <row r="99" spans="1:17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2"/>
        <v>71353</v>
      </c>
      <c r="H99">
        <f t="shared" si="13"/>
        <v>57233</v>
      </c>
      <c r="I99">
        <f t="shared" si="14"/>
        <v>0</v>
      </c>
      <c r="J99">
        <f t="shared" si="10"/>
        <v>514120</v>
      </c>
      <c r="K99">
        <f t="shared" si="17"/>
        <v>0</v>
      </c>
      <c r="L99">
        <f t="shared" si="15"/>
        <v>0</v>
      </c>
      <c r="M99">
        <f t="shared" si="16"/>
        <v>115</v>
      </c>
      <c r="N99">
        <f t="shared" si="16"/>
        <v>26</v>
      </c>
      <c r="O99">
        <f t="shared" si="16"/>
        <v>72</v>
      </c>
      <c r="P99">
        <f t="shared" si="16"/>
        <v>1</v>
      </c>
      <c r="Q99">
        <f t="shared" si="11"/>
        <v>5</v>
      </c>
    </row>
    <row r="100" spans="1:17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2"/>
        <v>71353</v>
      </c>
      <c r="H100">
        <f t="shared" si="13"/>
        <v>57483</v>
      </c>
      <c r="I100">
        <f t="shared" si="14"/>
        <v>513870</v>
      </c>
      <c r="J100">
        <f t="shared" si="10"/>
        <v>513870</v>
      </c>
      <c r="K100">
        <f t="shared" si="17"/>
        <v>0</v>
      </c>
      <c r="L100">
        <f t="shared" si="15"/>
        <v>0</v>
      </c>
      <c r="M100">
        <f t="shared" si="16"/>
        <v>125</v>
      </c>
      <c r="N100">
        <f t="shared" si="16"/>
        <v>26</v>
      </c>
      <c r="O100">
        <f t="shared" si="16"/>
        <v>72</v>
      </c>
      <c r="P100">
        <f t="shared" si="16"/>
        <v>1</v>
      </c>
      <c r="Q100">
        <f t="shared" si="11"/>
        <v>5</v>
      </c>
    </row>
    <row r="101" spans="1:17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2"/>
        <v>72759</v>
      </c>
      <c r="H101">
        <f t="shared" si="13"/>
        <v>57483</v>
      </c>
      <c r="I101">
        <f t="shared" si="14"/>
        <v>0</v>
      </c>
      <c r="J101">
        <f t="shared" si="10"/>
        <v>515276</v>
      </c>
      <c r="K101">
        <f t="shared" si="17"/>
        <v>21</v>
      </c>
      <c r="L101">
        <f t="shared" si="15"/>
        <v>0</v>
      </c>
      <c r="M101">
        <f t="shared" si="16"/>
        <v>87</v>
      </c>
      <c r="N101">
        <f t="shared" si="16"/>
        <v>26</v>
      </c>
      <c r="O101">
        <f t="shared" si="16"/>
        <v>72</v>
      </c>
      <c r="P101">
        <f t="shared" si="16"/>
        <v>1</v>
      </c>
      <c r="Q101">
        <f t="shared" si="11"/>
        <v>6</v>
      </c>
    </row>
    <row r="102" spans="1:17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2"/>
        <v>72759</v>
      </c>
      <c r="H102">
        <f t="shared" si="13"/>
        <v>57659</v>
      </c>
      <c r="I102">
        <f t="shared" si="14"/>
        <v>0</v>
      </c>
      <c r="J102">
        <f t="shared" si="10"/>
        <v>515100</v>
      </c>
      <c r="K102">
        <f t="shared" si="17"/>
        <v>0</v>
      </c>
      <c r="L102">
        <f t="shared" si="15"/>
        <v>22</v>
      </c>
      <c r="M102">
        <f t="shared" si="16"/>
        <v>87</v>
      </c>
      <c r="N102">
        <f t="shared" si="16"/>
        <v>26</v>
      </c>
      <c r="O102">
        <f t="shared" si="16"/>
        <v>72</v>
      </c>
      <c r="P102">
        <f t="shared" si="16"/>
        <v>1</v>
      </c>
      <c r="Q102">
        <f t="shared" si="11"/>
        <v>6</v>
      </c>
    </row>
    <row r="103" spans="1:17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2"/>
        <v>72759</v>
      </c>
      <c r="H103">
        <f t="shared" si="13"/>
        <v>58159</v>
      </c>
      <c r="I103">
        <f t="shared" si="14"/>
        <v>0</v>
      </c>
      <c r="J103">
        <f t="shared" si="10"/>
        <v>514600</v>
      </c>
      <c r="K103">
        <f t="shared" si="17"/>
        <v>0</v>
      </c>
      <c r="L103">
        <f t="shared" si="15"/>
        <v>22</v>
      </c>
      <c r="M103">
        <f t="shared" si="16"/>
        <v>87</v>
      </c>
      <c r="N103">
        <f t="shared" si="16"/>
        <v>51</v>
      </c>
      <c r="O103">
        <f t="shared" si="16"/>
        <v>72</v>
      </c>
      <c r="P103">
        <f t="shared" si="16"/>
        <v>1</v>
      </c>
      <c r="Q103">
        <f t="shared" si="11"/>
        <v>6</v>
      </c>
    </row>
    <row r="104" spans="1:17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2"/>
        <v>72759</v>
      </c>
      <c r="H104">
        <f t="shared" si="13"/>
        <v>58471</v>
      </c>
      <c r="I104">
        <f t="shared" si="14"/>
        <v>0</v>
      </c>
      <c r="J104">
        <f t="shared" si="10"/>
        <v>514288</v>
      </c>
      <c r="K104">
        <f t="shared" si="17"/>
        <v>0</v>
      </c>
      <c r="L104">
        <f t="shared" si="15"/>
        <v>22</v>
      </c>
      <c r="M104">
        <f t="shared" si="16"/>
        <v>87</v>
      </c>
      <c r="N104">
        <f t="shared" si="16"/>
        <v>51</v>
      </c>
      <c r="O104">
        <f t="shared" si="16"/>
        <v>72</v>
      </c>
      <c r="P104">
        <f t="shared" si="16"/>
        <v>9</v>
      </c>
      <c r="Q104">
        <f t="shared" si="11"/>
        <v>6</v>
      </c>
    </row>
    <row r="105" spans="1:17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2"/>
        <v>72759</v>
      </c>
      <c r="H105">
        <f t="shared" si="13"/>
        <v>61261</v>
      </c>
      <c r="I105">
        <f t="shared" si="14"/>
        <v>511498</v>
      </c>
      <c r="J105">
        <f t="shared" si="10"/>
        <v>511498</v>
      </c>
      <c r="K105">
        <f t="shared" si="17"/>
        <v>0</v>
      </c>
      <c r="L105">
        <f t="shared" si="15"/>
        <v>22</v>
      </c>
      <c r="M105">
        <f t="shared" si="16"/>
        <v>87</v>
      </c>
      <c r="N105">
        <f t="shared" si="16"/>
        <v>51</v>
      </c>
      <c r="O105">
        <f t="shared" si="16"/>
        <v>117</v>
      </c>
      <c r="P105">
        <f t="shared" si="16"/>
        <v>9</v>
      </c>
      <c r="Q105">
        <f t="shared" si="11"/>
        <v>6</v>
      </c>
    </row>
    <row r="106" spans="1:17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2"/>
        <v>84359</v>
      </c>
      <c r="H106">
        <f t="shared" si="13"/>
        <v>61261</v>
      </c>
      <c r="I106">
        <f t="shared" si="14"/>
        <v>0</v>
      </c>
      <c r="J106">
        <f t="shared" si="10"/>
        <v>523098</v>
      </c>
      <c r="K106">
        <f t="shared" si="17"/>
        <v>24</v>
      </c>
      <c r="L106">
        <f t="shared" si="15"/>
        <v>22</v>
      </c>
      <c r="M106">
        <f t="shared" si="16"/>
        <v>87</v>
      </c>
      <c r="N106">
        <f t="shared" si="16"/>
        <v>51</v>
      </c>
      <c r="O106">
        <f t="shared" si="16"/>
        <v>1</v>
      </c>
      <c r="P106">
        <f t="shared" si="16"/>
        <v>9</v>
      </c>
      <c r="Q106">
        <f t="shared" si="11"/>
        <v>7</v>
      </c>
    </row>
    <row r="107" spans="1:17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2"/>
        <v>84359</v>
      </c>
      <c r="H107">
        <f t="shared" si="13"/>
        <v>61812</v>
      </c>
      <c r="I107">
        <f t="shared" si="14"/>
        <v>522547</v>
      </c>
      <c r="J107">
        <f t="shared" si="10"/>
        <v>522547</v>
      </c>
      <c r="K107">
        <f t="shared" si="17"/>
        <v>0</v>
      </c>
      <c r="L107">
        <f t="shared" si="15"/>
        <v>22</v>
      </c>
      <c r="M107">
        <f t="shared" si="16"/>
        <v>87</v>
      </c>
      <c r="N107">
        <f t="shared" si="16"/>
        <v>80</v>
      </c>
      <c r="O107">
        <f t="shared" si="16"/>
        <v>1</v>
      </c>
      <c r="P107">
        <f t="shared" si="16"/>
        <v>9</v>
      </c>
      <c r="Q107">
        <f t="shared" si="11"/>
        <v>7</v>
      </c>
    </row>
    <row r="108" spans="1:17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2"/>
        <v>84529</v>
      </c>
      <c r="H108">
        <f t="shared" si="13"/>
        <v>61812</v>
      </c>
      <c r="I108">
        <f t="shared" si="14"/>
        <v>0</v>
      </c>
      <c r="J108">
        <f t="shared" si="10"/>
        <v>522717</v>
      </c>
      <c r="K108">
        <f t="shared" si="17"/>
        <v>12</v>
      </c>
      <c r="L108">
        <f t="shared" si="15"/>
        <v>22</v>
      </c>
      <c r="M108">
        <f t="shared" si="16"/>
        <v>82</v>
      </c>
      <c r="N108">
        <f t="shared" si="16"/>
        <v>80</v>
      </c>
      <c r="O108">
        <f t="shared" si="16"/>
        <v>1</v>
      </c>
      <c r="P108">
        <f t="shared" si="16"/>
        <v>9</v>
      </c>
      <c r="Q108">
        <f t="shared" si="11"/>
        <v>7</v>
      </c>
    </row>
    <row r="109" spans="1:17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2"/>
        <v>84771</v>
      </c>
      <c r="H109">
        <f t="shared" si="13"/>
        <v>61812</v>
      </c>
      <c r="I109">
        <f t="shared" si="14"/>
        <v>0</v>
      </c>
      <c r="J109">
        <f t="shared" si="10"/>
        <v>522959</v>
      </c>
      <c r="K109">
        <f t="shared" si="17"/>
        <v>0</v>
      </c>
      <c r="L109">
        <f t="shared" si="15"/>
        <v>0</v>
      </c>
      <c r="M109">
        <f t="shared" si="16"/>
        <v>82</v>
      </c>
      <c r="N109">
        <f t="shared" si="16"/>
        <v>80</v>
      </c>
      <c r="O109">
        <f t="shared" si="16"/>
        <v>1</v>
      </c>
      <c r="P109">
        <f t="shared" si="16"/>
        <v>9</v>
      </c>
      <c r="Q109">
        <f t="shared" si="11"/>
        <v>7</v>
      </c>
    </row>
    <row r="110" spans="1:17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2"/>
        <v>84771</v>
      </c>
      <c r="H110">
        <f t="shared" si="13"/>
        <v>62626</v>
      </c>
      <c r="I110">
        <f t="shared" si="14"/>
        <v>0</v>
      </c>
      <c r="J110">
        <f t="shared" si="10"/>
        <v>522145</v>
      </c>
      <c r="K110">
        <f t="shared" si="17"/>
        <v>0</v>
      </c>
      <c r="L110">
        <f t="shared" si="15"/>
        <v>0</v>
      </c>
      <c r="M110">
        <f t="shared" si="16"/>
        <v>82</v>
      </c>
      <c r="N110">
        <f t="shared" si="16"/>
        <v>117</v>
      </c>
      <c r="O110">
        <f t="shared" si="16"/>
        <v>1</v>
      </c>
      <c r="P110">
        <f t="shared" si="16"/>
        <v>9</v>
      </c>
      <c r="Q110">
        <f t="shared" si="11"/>
        <v>7</v>
      </c>
    </row>
    <row r="111" spans="1:17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2"/>
        <v>84771</v>
      </c>
      <c r="H111">
        <f t="shared" si="13"/>
        <v>63326</v>
      </c>
      <c r="I111">
        <f t="shared" si="14"/>
        <v>0</v>
      </c>
      <c r="J111">
        <f t="shared" si="10"/>
        <v>521445</v>
      </c>
      <c r="K111">
        <f t="shared" si="17"/>
        <v>0</v>
      </c>
      <c r="L111">
        <f t="shared" si="15"/>
        <v>0</v>
      </c>
      <c r="M111">
        <f t="shared" si="16"/>
        <v>82</v>
      </c>
      <c r="N111">
        <f t="shared" si="16"/>
        <v>117</v>
      </c>
      <c r="O111">
        <f t="shared" si="16"/>
        <v>11</v>
      </c>
      <c r="P111">
        <f t="shared" si="16"/>
        <v>9</v>
      </c>
      <c r="Q111">
        <f t="shared" si="11"/>
        <v>7</v>
      </c>
    </row>
    <row r="112" spans="1:17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2"/>
        <v>84771</v>
      </c>
      <c r="H112">
        <f t="shared" si="13"/>
        <v>65174</v>
      </c>
      <c r="I112">
        <f t="shared" si="14"/>
        <v>519597</v>
      </c>
      <c r="J112">
        <f t="shared" si="10"/>
        <v>519597</v>
      </c>
      <c r="K112">
        <f t="shared" si="17"/>
        <v>0</v>
      </c>
      <c r="L112">
        <f t="shared" si="15"/>
        <v>0</v>
      </c>
      <c r="M112">
        <f t="shared" si="16"/>
        <v>82</v>
      </c>
      <c r="N112">
        <f t="shared" si="16"/>
        <v>117</v>
      </c>
      <c r="O112">
        <f t="shared" si="16"/>
        <v>11</v>
      </c>
      <c r="P112">
        <f t="shared" si="16"/>
        <v>51</v>
      </c>
      <c r="Q112">
        <f t="shared" si="11"/>
        <v>7</v>
      </c>
    </row>
    <row r="113" spans="1:17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2"/>
        <v>85805</v>
      </c>
      <c r="H113">
        <f t="shared" si="13"/>
        <v>65174</v>
      </c>
      <c r="I113">
        <f t="shared" si="14"/>
        <v>0</v>
      </c>
      <c r="J113">
        <f t="shared" si="10"/>
        <v>520631</v>
      </c>
      <c r="K113">
        <f t="shared" si="17"/>
        <v>16</v>
      </c>
      <c r="L113">
        <f t="shared" si="15"/>
        <v>0</v>
      </c>
      <c r="M113">
        <f t="shared" si="16"/>
        <v>82</v>
      </c>
      <c r="N113">
        <f t="shared" si="16"/>
        <v>117</v>
      </c>
      <c r="O113">
        <f t="shared" si="16"/>
        <v>0</v>
      </c>
      <c r="P113">
        <f t="shared" si="16"/>
        <v>51</v>
      </c>
      <c r="Q113">
        <f t="shared" si="11"/>
        <v>8</v>
      </c>
    </row>
    <row r="114" spans="1:17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2"/>
        <v>88637</v>
      </c>
      <c r="H114">
        <f t="shared" si="13"/>
        <v>65174</v>
      </c>
      <c r="I114">
        <f t="shared" si="14"/>
        <v>0</v>
      </c>
      <c r="J114">
        <f t="shared" si="10"/>
        <v>523463</v>
      </c>
      <c r="K114">
        <f t="shared" si="17"/>
        <v>0</v>
      </c>
      <c r="L114">
        <f t="shared" si="15"/>
        <v>0</v>
      </c>
      <c r="M114">
        <f t="shared" si="16"/>
        <v>82</v>
      </c>
      <c r="N114">
        <f t="shared" si="16"/>
        <v>117</v>
      </c>
      <c r="O114">
        <f t="shared" si="16"/>
        <v>0</v>
      </c>
      <c r="P114">
        <f t="shared" si="16"/>
        <v>3</v>
      </c>
      <c r="Q114">
        <f t="shared" si="11"/>
        <v>8</v>
      </c>
    </row>
    <row r="115" spans="1:17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2"/>
        <v>88637</v>
      </c>
      <c r="H115">
        <f t="shared" si="13"/>
        <v>65594</v>
      </c>
      <c r="I115">
        <f t="shared" si="14"/>
        <v>0</v>
      </c>
      <c r="J115">
        <f t="shared" si="10"/>
        <v>523043</v>
      </c>
      <c r="K115">
        <f t="shared" si="17"/>
        <v>0</v>
      </c>
      <c r="L115">
        <f t="shared" si="15"/>
        <v>0</v>
      </c>
      <c r="M115">
        <f t="shared" si="16"/>
        <v>82</v>
      </c>
      <c r="N115">
        <f t="shared" si="16"/>
        <v>137</v>
      </c>
      <c r="O115">
        <f t="shared" si="16"/>
        <v>0</v>
      </c>
      <c r="P115">
        <f t="shared" si="16"/>
        <v>3</v>
      </c>
      <c r="Q115">
        <f t="shared" si="11"/>
        <v>8</v>
      </c>
    </row>
    <row r="116" spans="1:17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2"/>
        <v>88637</v>
      </c>
      <c r="H116">
        <f t="shared" si="13"/>
        <v>66244</v>
      </c>
      <c r="I116">
        <f t="shared" si="14"/>
        <v>522393</v>
      </c>
      <c r="J116">
        <f t="shared" si="10"/>
        <v>522393</v>
      </c>
      <c r="K116">
        <f t="shared" si="17"/>
        <v>0</v>
      </c>
      <c r="L116">
        <f t="shared" si="15"/>
        <v>0</v>
      </c>
      <c r="M116">
        <f t="shared" si="16"/>
        <v>108</v>
      </c>
      <c r="N116">
        <f t="shared" si="16"/>
        <v>137</v>
      </c>
      <c r="O116">
        <f t="shared" si="16"/>
        <v>0</v>
      </c>
      <c r="P116">
        <f t="shared" si="16"/>
        <v>3</v>
      </c>
      <c r="Q116">
        <f t="shared" si="11"/>
        <v>8</v>
      </c>
    </row>
    <row r="117" spans="1:17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2"/>
        <v>88637</v>
      </c>
      <c r="H117">
        <f t="shared" si="13"/>
        <v>66460</v>
      </c>
      <c r="I117">
        <f t="shared" si="14"/>
        <v>0</v>
      </c>
      <c r="J117">
        <f t="shared" si="10"/>
        <v>522177</v>
      </c>
      <c r="K117">
        <f t="shared" si="17"/>
        <v>14</v>
      </c>
      <c r="L117">
        <f t="shared" si="15"/>
        <v>24</v>
      </c>
      <c r="M117">
        <f t="shared" si="16"/>
        <v>108</v>
      </c>
      <c r="N117">
        <f t="shared" si="16"/>
        <v>137</v>
      </c>
      <c r="O117">
        <f t="shared" si="16"/>
        <v>0</v>
      </c>
      <c r="P117">
        <f t="shared" si="16"/>
        <v>3</v>
      </c>
      <c r="Q117">
        <f t="shared" si="11"/>
        <v>8</v>
      </c>
    </row>
    <row r="118" spans="1:17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2"/>
        <v>88637</v>
      </c>
      <c r="H118">
        <f t="shared" si="13"/>
        <v>69044</v>
      </c>
      <c r="I118">
        <f t="shared" si="14"/>
        <v>0</v>
      </c>
      <c r="J118">
        <f t="shared" si="10"/>
        <v>519593</v>
      </c>
      <c r="K118">
        <f t="shared" si="17"/>
        <v>0</v>
      </c>
      <c r="L118">
        <f t="shared" si="15"/>
        <v>24</v>
      </c>
      <c r="M118">
        <f t="shared" si="16"/>
        <v>108</v>
      </c>
      <c r="N118">
        <f t="shared" si="16"/>
        <v>137</v>
      </c>
      <c r="O118">
        <f t="shared" si="16"/>
        <v>38</v>
      </c>
      <c r="P118">
        <f t="shared" si="16"/>
        <v>3</v>
      </c>
      <c r="Q118">
        <f t="shared" si="11"/>
        <v>8</v>
      </c>
    </row>
    <row r="119" spans="1:17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2"/>
        <v>88637</v>
      </c>
      <c r="H119">
        <f t="shared" si="13"/>
        <v>69338</v>
      </c>
      <c r="I119">
        <f t="shared" si="14"/>
        <v>0</v>
      </c>
      <c r="J119">
        <f t="shared" si="10"/>
        <v>519299</v>
      </c>
      <c r="K119">
        <f t="shared" si="17"/>
        <v>0</v>
      </c>
      <c r="L119">
        <f t="shared" si="15"/>
        <v>24</v>
      </c>
      <c r="M119">
        <f t="shared" si="16"/>
        <v>108</v>
      </c>
      <c r="N119">
        <f t="shared" si="16"/>
        <v>151</v>
      </c>
      <c r="O119">
        <f t="shared" si="16"/>
        <v>38</v>
      </c>
      <c r="P119">
        <f t="shared" si="16"/>
        <v>3</v>
      </c>
      <c r="Q119">
        <f t="shared" si="11"/>
        <v>8</v>
      </c>
    </row>
    <row r="120" spans="1:17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2"/>
        <v>88637</v>
      </c>
      <c r="H120">
        <f t="shared" si="13"/>
        <v>69510</v>
      </c>
      <c r="I120">
        <f t="shared" si="14"/>
        <v>519127</v>
      </c>
      <c r="J120">
        <f t="shared" si="10"/>
        <v>519127</v>
      </c>
      <c r="K120">
        <f t="shared" si="17"/>
        <v>0</v>
      </c>
      <c r="L120">
        <f t="shared" si="15"/>
        <v>24</v>
      </c>
      <c r="M120">
        <f t="shared" si="16"/>
        <v>108</v>
      </c>
      <c r="N120">
        <f t="shared" si="16"/>
        <v>151</v>
      </c>
      <c r="O120">
        <f t="shared" si="16"/>
        <v>38</v>
      </c>
      <c r="P120">
        <f t="shared" si="16"/>
        <v>7</v>
      </c>
      <c r="Q120">
        <f t="shared" si="11"/>
        <v>8</v>
      </c>
    </row>
    <row r="121" spans="1:17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2"/>
        <v>89321</v>
      </c>
      <c r="H121">
        <f t="shared" si="13"/>
        <v>69510</v>
      </c>
      <c r="I121">
        <f t="shared" si="14"/>
        <v>0</v>
      </c>
      <c r="J121">
        <f t="shared" si="10"/>
        <v>519811</v>
      </c>
      <c r="K121">
        <f t="shared" si="17"/>
        <v>18</v>
      </c>
      <c r="L121">
        <f t="shared" si="15"/>
        <v>24</v>
      </c>
      <c r="M121">
        <f t="shared" si="16"/>
        <v>89</v>
      </c>
      <c r="N121">
        <f t="shared" si="16"/>
        <v>151</v>
      </c>
      <c r="O121">
        <f t="shared" si="16"/>
        <v>38</v>
      </c>
      <c r="P121">
        <f t="shared" si="16"/>
        <v>7</v>
      </c>
      <c r="Q121">
        <f t="shared" si="11"/>
        <v>9</v>
      </c>
    </row>
    <row r="122" spans="1:17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2"/>
        <v>89321</v>
      </c>
      <c r="H122">
        <f t="shared" si="13"/>
        <v>71460</v>
      </c>
      <c r="I122">
        <f t="shared" si="14"/>
        <v>517861</v>
      </c>
      <c r="J122">
        <f t="shared" si="10"/>
        <v>517861</v>
      </c>
      <c r="K122">
        <f t="shared" si="17"/>
        <v>0</v>
      </c>
      <c r="L122">
        <f t="shared" si="15"/>
        <v>24</v>
      </c>
      <c r="M122">
        <f t="shared" si="16"/>
        <v>89</v>
      </c>
      <c r="N122">
        <f t="shared" si="16"/>
        <v>151</v>
      </c>
      <c r="O122">
        <f t="shared" si="16"/>
        <v>68</v>
      </c>
      <c r="P122">
        <f t="shared" si="16"/>
        <v>7</v>
      </c>
      <c r="Q122">
        <f t="shared" si="11"/>
        <v>9</v>
      </c>
    </row>
    <row r="123" spans="1:17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2"/>
        <v>89699</v>
      </c>
      <c r="H123">
        <f t="shared" si="13"/>
        <v>71460</v>
      </c>
      <c r="I123">
        <f t="shared" si="14"/>
        <v>0</v>
      </c>
      <c r="J123">
        <f t="shared" si="10"/>
        <v>518239</v>
      </c>
      <c r="K123">
        <f t="shared" si="17"/>
        <v>25</v>
      </c>
      <c r="L123">
        <f t="shared" si="15"/>
        <v>24</v>
      </c>
      <c r="M123">
        <f t="shared" si="16"/>
        <v>89</v>
      </c>
      <c r="N123">
        <f t="shared" si="16"/>
        <v>151</v>
      </c>
      <c r="O123">
        <f t="shared" si="16"/>
        <v>68</v>
      </c>
      <c r="P123">
        <f t="shared" si="16"/>
        <v>1</v>
      </c>
      <c r="Q123">
        <f t="shared" si="11"/>
        <v>10</v>
      </c>
    </row>
    <row r="124" spans="1:17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2"/>
        <v>89699</v>
      </c>
      <c r="H124">
        <f t="shared" si="13"/>
        <v>73997</v>
      </c>
      <c r="I124">
        <f t="shared" si="14"/>
        <v>515702</v>
      </c>
      <c r="J124">
        <f t="shared" si="10"/>
        <v>515702</v>
      </c>
      <c r="K124">
        <f t="shared" si="17"/>
        <v>0</v>
      </c>
      <c r="L124">
        <f t="shared" si="15"/>
        <v>24</v>
      </c>
      <c r="M124">
        <f t="shared" si="16"/>
        <v>89</v>
      </c>
      <c r="N124">
        <f t="shared" si="16"/>
        <v>151</v>
      </c>
      <c r="O124">
        <f t="shared" si="16"/>
        <v>111</v>
      </c>
      <c r="P124">
        <f t="shared" si="16"/>
        <v>1</v>
      </c>
      <c r="Q124">
        <f t="shared" si="11"/>
        <v>10</v>
      </c>
    </row>
    <row r="125" spans="1:17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2"/>
        <v>89760</v>
      </c>
      <c r="H125">
        <f t="shared" si="13"/>
        <v>73997</v>
      </c>
      <c r="I125">
        <f t="shared" si="14"/>
        <v>0</v>
      </c>
      <c r="J125">
        <f t="shared" si="10"/>
        <v>515763</v>
      </c>
      <c r="K125">
        <f t="shared" si="17"/>
        <v>20</v>
      </c>
      <c r="L125">
        <f t="shared" si="15"/>
        <v>24</v>
      </c>
      <c r="M125">
        <f t="shared" si="16"/>
        <v>89</v>
      </c>
      <c r="N125">
        <f t="shared" si="16"/>
        <v>151</v>
      </c>
      <c r="O125">
        <f t="shared" si="16"/>
        <v>111</v>
      </c>
      <c r="P125">
        <f t="shared" si="16"/>
        <v>0</v>
      </c>
      <c r="Q125">
        <f t="shared" si="11"/>
        <v>11</v>
      </c>
    </row>
    <row r="126" spans="1:17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2"/>
        <v>94170</v>
      </c>
      <c r="H126">
        <f t="shared" si="13"/>
        <v>73997</v>
      </c>
      <c r="I126">
        <f t="shared" si="14"/>
        <v>0</v>
      </c>
      <c r="J126">
        <f t="shared" si="10"/>
        <v>520173</v>
      </c>
      <c r="K126">
        <f t="shared" si="17"/>
        <v>0</v>
      </c>
      <c r="L126">
        <f t="shared" si="15"/>
        <v>24</v>
      </c>
      <c r="M126">
        <f t="shared" si="16"/>
        <v>89</v>
      </c>
      <c r="N126">
        <f t="shared" si="16"/>
        <v>4</v>
      </c>
      <c r="O126">
        <f t="shared" si="16"/>
        <v>111</v>
      </c>
      <c r="P126">
        <f t="shared" si="16"/>
        <v>0</v>
      </c>
      <c r="Q126">
        <f t="shared" si="11"/>
        <v>11</v>
      </c>
    </row>
    <row r="127" spans="1:17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2"/>
        <v>94170</v>
      </c>
      <c r="H127">
        <f t="shared" si="13"/>
        <v>74117</v>
      </c>
      <c r="I127">
        <f t="shared" si="14"/>
        <v>0</v>
      </c>
      <c r="J127">
        <f t="shared" si="10"/>
        <v>520053</v>
      </c>
      <c r="K127">
        <f t="shared" si="17"/>
        <v>0</v>
      </c>
      <c r="L127">
        <f t="shared" si="15"/>
        <v>39</v>
      </c>
      <c r="M127">
        <f t="shared" si="16"/>
        <v>89</v>
      </c>
      <c r="N127">
        <f t="shared" si="16"/>
        <v>4</v>
      </c>
      <c r="O127">
        <f t="shared" si="16"/>
        <v>111</v>
      </c>
      <c r="P127">
        <f t="shared" si="16"/>
        <v>0</v>
      </c>
      <c r="Q127">
        <f t="shared" si="11"/>
        <v>11</v>
      </c>
    </row>
    <row r="128" spans="1:17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2"/>
        <v>94170</v>
      </c>
      <c r="H128">
        <f t="shared" si="13"/>
        <v>75629</v>
      </c>
      <c r="I128">
        <f t="shared" si="14"/>
        <v>0</v>
      </c>
      <c r="J128">
        <f t="shared" si="10"/>
        <v>518541</v>
      </c>
      <c r="K128">
        <f t="shared" si="17"/>
        <v>0</v>
      </c>
      <c r="L128">
        <f t="shared" si="15"/>
        <v>39</v>
      </c>
      <c r="M128">
        <f t="shared" si="16"/>
        <v>89</v>
      </c>
      <c r="N128">
        <f t="shared" si="16"/>
        <v>4</v>
      </c>
      <c r="O128">
        <f t="shared" si="16"/>
        <v>135</v>
      </c>
      <c r="P128">
        <f t="shared" si="16"/>
        <v>0</v>
      </c>
      <c r="Q128">
        <f t="shared" si="11"/>
        <v>11</v>
      </c>
    </row>
    <row r="129" spans="1:17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2"/>
        <v>94170</v>
      </c>
      <c r="H129">
        <f t="shared" si="13"/>
        <v>76085</v>
      </c>
      <c r="I129">
        <f t="shared" si="14"/>
        <v>518085</v>
      </c>
      <c r="J129">
        <f t="shared" si="10"/>
        <v>518085</v>
      </c>
      <c r="K129">
        <f t="shared" si="17"/>
        <v>0</v>
      </c>
      <c r="L129">
        <f t="shared" si="15"/>
        <v>39</v>
      </c>
      <c r="M129">
        <f t="shared" si="16"/>
        <v>108</v>
      </c>
      <c r="N129">
        <f t="shared" si="16"/>
        <v>4</v>
      </c>
      <c r="O129">
        <f t="shared" si="16"/>
        <v>135</v>
      </c>
      <c r="P129">
        <f t="shared" si="16"/>
        <v>0</v>
      </c>
      <c r="Q129">
        <f t="shared" si="11"/>
        <v>11</v>
      </c>
    </row>
    <row r="130" spans="1:17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2"/>
        <v>107436</v>
      </c>
      <c r="H130">
        <f t="shared" si="13"/>
        <v>76085</v>
      </c>
      <c r="I130">
        <f t="shared" si="14"/>
        <v>0</v>
      </c>
      <c r="J130">
        <f t="shared" si="10"/>
        <v>531351</v>
      </c>
      <c r="K130">
        <f t="shared" si="17"/>
        <v>23</v>
      </c>
      <c r="L130">
        <f t="shared" si="15"/>
        <v>39</v>
      </c>
      <c r="M130">
        <f t="shared" si="16"/>
        <v>108</v>
      </c>
      <c r="N130">
        <f t="shared" si="16"/>
        <v>4</v>
      </c>
      <c r="O130">
        <f t="shared" si="16"/>
        <v>1</v>
      </c>
      <c r="P130">
        <f t="shared" si="16"/>
        <v>0</v>
      </c>
      <c r="Q130">
        <f t="shared" si="11"/>
        <v>11</v>
      </c>
    </row>
    <row r="131" spans="1:17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2"/>
        <v>107436</v>
      </c>
      <c r="H131">
        <f t="shared" si="13"/>
        <v>76541</v>
      </c>
      <c r="I131">
        <f t="shared" si="14"/>
        <v>530895</v>
      </c>
      <c r="J131">
        <f t="shared" ref="J131:J194" si="18">IF(D131="Z",J130-(E131*F131), J130+(E131*F131))</f>
        <v>530895</v>
      </c>
      <c r="K131">
        <f t="shared" si="17"/>
        <v>0</v>
      </c>
      <c r="L131">
        <f t="shared" si="15"/>
        <v>39</v>
      </c>
      <c r="M131">
        <f t="shared" si="16"/>
        <v>108</v>
      </c>
      <c r="N131">
        <f t="shared" si="16"/>
        <v>4</v>
      </c>
      <c r="O131">
        <f t="shared" si="16"/>
        <v>1</v>
      </c>
      <c r="P131">
        <f t="shared" ref="P131:P194" si="19">IF(AND($C131=P$1,$D131="Z"),P130+$E131,IF(AND($C131=P$1,$D131="W"),P130-$E131,P130))</f>
        <v>12</v>
      </c>
      <c r="Q131">
        <f t="shared" ref="Q131:Q194" si="20">MONTH(A131)</f>
        <v>11</v>
      </c>
    </row>
    <row r="132" spans="1:17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1">IF(D132="W",E132*F132+G131,G131)</f>
        <v>107556</v>
      </c>
      <c r="H132">
        <f t="shared" ref="H132:H195" si="22">IF(D132="Z",(E132*F132)+H131,H131)</f>
        <v>76541</v>
      </c>
      <c r="I132">
        <f t="shared" ref="I132:I195" si="23">IF(A132&lt;&gt;A133,J132,0)</f>
        <v>0</v>
      </c>
      <c r="J132">
        <f t="shared" si="18"/>
        <v>531015</v>
      </c>
      <c r="K132">
        <f t="shared" si="17"/>
        <v>17</v>
      </c>
      <c r="L132">
        <f t="shared" ref="L132:L195" si="24">IF(AND($C132=L$1,$D132="Z"),L131+$E132,IF(AND($C132=L$1,$D132="W"),L131-$E132,L131))</f>
        <v>39</v>
      </c>
      <c r="M132">
        <f t="shared" ref="M132:P195" si="25">IF(AND($C132=M$1,$D132="Z"),M131+$E132,IF(AND($C132=M$1,$D132="W"),M131-$E132,M131))</f>
        <v>108</v>
      </c>
      <c r="N132">
        <f t="shared" si="25"/>
        <v>0</v>
      </c>
      <c r="O132">
        <f t="shared" si="25"/>
        <v>1</v>
      </c>
      <c r="P132">
        <f t="shared" si="19"/>
        <v>12</v>
      </c>
      <c r="Q132">
        <f t="shared" si="20"/>
        <v>12</v>
      </c>
    </row>
    <row r="133" spans="1:17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1"/>
        <v>107556</v>
      </c>
      <c r="H133">
        <f t="shared" si="22"/>
        <v>76749</v>
      </c>
      <c r="I133">
        <f t="shared" si="23"/>
        <v>0</v>
      </c>
      <c r="J133">
        <f t="shared" si="18"/>
        <v>530807</v>
      </c>
      <c r="K133">
        <f t="shared" si="17"/>
        <v>0</v>
      </c>
      <c r="L133">
        <f t="shared" si="24"/>
        <v>65</v>
      </c>
      <c r="M133">
        <f t="shared" si="25"/>
        <v>108</v>
      </c>
      <c r="N133">
        <f t="shared" si="25"/>
        <v>0</v>
      </c>
      <c r="O133">
        <f t="shared" si="25"/>
        <v>1</v>
      </c>
      <c r="P133">
        <f t="shared" si="19"/>
        <v>12</v>
      </c>
      <c r="Q133">
        <f t="shared" si="20"/>
        <v>12</v>
      </c>
    </row>
    <row r="134" spans="1:17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1"/>
        <v>107556</v>
      </c>
      <c r="H134">
        <f t="shared" si="22"/>
        <v>79257</v>
      </c>
      <c r="I134">
        <f t="shared" si="23"/>
        <v>528299</v>
      </c>
      <c r="J134">
        <f t="shared" si="18"/>
        <v>528299</v>
      </c>
      <c r="K134">
        <f t="shared" si="17"/>
        <v>0</v>
      </c>
      <c r="L134">
        <f t="shared" si="24"/>
        <v>65</v>
      </c>
      <c r="M134">
        <f t="shared" si="25"/>
        <v>108</v>
      </c>
      <c r="N134">
        <f t="shared" si="25"/>
        <v>0</v>
      </c>
      <c r="O134">
        <f t="shared" si="25"/>
        <v>39</v>
      </c>
      <c r="P134">
        <f t="shared" si="19"/>
        <v>12</v>
      </c>
      <c r="Q134">
        <f t="shared" si="20"/>
        <v>12</v>
      </c>
    </row>
    <row r="135" spans="1:17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1"/>
        <v>111280</v>
      </c>
      <c r="H135">
        <f t="shared" si="22"/>
        <v>79257</v>
      </c>
      <c r="I135">
        <f t="shared" si="23"/>
        <v>0</v>
      </c>
      <c r="J135">
        <f t="shared" si="18"/>
        <v>532023</v>
      </c>
      <c r="K135">
        <f t="shared" si="17"/>
        <v>21</v>
      </c>
      <c r="L135">
        <f t="shared" si="24"/>
        <v>65</v>
      </c>
      <c r="M135">
        <f t="shared" si="25"/>
        <v>108</v>
      </c>
      <c r="N135">
        <f t="shared" si="25"/>
        <v>0</v>
      </c>
      <c r="O135">
        <f t="shared" si="25"/>
        <v>1</v>
      </c>
      <c r="P135">
        <f t="shared" si="19"/>
        <v>12</v>
      </c>
      <c r="Q135">
        <f t="shared" si="20"/>
        <v>1</v>
      </c>
    </row>
    <row r="136" spans="1:17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1"/>
        <v>112908</v>
      </c>
      <c r="H136">
        <f t="shared" si="22"/>
        <v>79257</v>
      </c>
      <c r="I136">
        <f t="shared" si="23"/>
        <v>0</v>
      </c>
      <c r="J136">
        <f t="shared" si="18"/>
        <v>533651</v>
      </c>
      <c r="K136">
        <f t="shared" si="17"/>
        <v>0</v>
      </c>
      <c r="L136">
        <f t="shared" si="24"/>
        <v>65</v>
      </c>
      <c r="M136">
        <f t="shared" si="25"/>
        <v>64</v>
      </c>
      <c r="N136">
        <f t="shared" si="25"/>
        <v>0</v>
      </c>
      <c r="O136">
        <f t="shared" si="25"/>
        <v>1</v>
      </c>
      <c r="P136">
        <f t="shared" si="19"/>
        <v>12</v>
      </c>
      <c r="Q136">
        <f t="shared" si="20"/>
        <v>1</v>
      </c>
    </row>
    <row r="137" spans="1:17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1"/>
        <v>112908</v>
      </c>
      <c r="H137">
        <f t="shared" si="22"/>
        <v>79425</v>
      </c>
      <c r="I137">
        <f t="shared" si="23"/>
        <v>0</v>
      </c>
      <c r="J137">
        <f t="shared" si="18"/>
        <v>533483</v>
      </c>
      <c r="K137">
        <f t="shared" si="17"/>
        <v>0</v>
      </c>
      <c r="L137">
        <f t="shared" si="24"/>
        <v>86</v>
      </c>
      <c r="M137">
        <f t="shared" si="25"/>
        <v>64</v>
      </c>
      <c r="N137">
        <f t="shared" si="25"/>
        <v>0</v>
      </c>
      <c r="O137">
        <f t="shared" si="25"/>
        <v>1</v>
      </c>
      <c r="P137">
        <f t="shared" si="19"/>
        <v>12</v>
      </c>
      <c r="Q137">
        <f t="shared" si="20"/>
        <v>1</v>
      </c>
    </row>
    <row r="138" spans="1:17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1"/>
        <v>112908</v>
      </c>
      <c r="H138">
        <f t="shared" si="22"/>
        <v>79815</v>
      </c>
      <c r="I138">
        <f t="shared" si="23"/>
        <v>533093</v>
      </c>
      <c r="J138">
        <f t="shared" si="18"/>
        <v>533093</v>
      </c>
      <c r="K138">
        <f t="shared" ref="K138:K201" si="26">IF(A138&lt;&gt;A137,A138-A137-1,)</f>
        <v>0</v>
      </c>
      <c r="L138">
        <f t="shared" si="24"/>
        <v>86</v>
      </c>
      <c r="M138">
        <f t="shared" si="25"/>
        <v>64</v>
      </c>
      <c r="N138">
        <f t="shared" si="25"/>
        <v>0</v>
      </c>
      <c r="O138">
        <f t="shared" si="25"/>
        <v>1</v>
      </c>
      <c r="P138">
        <f t="shared" si="19"/>
        <v>22</v>
      </c>
      <c r="Q138">
        <f t="shared" si="20"/>
        <v>1</v>
      </c>
    </row>
    <row r="139" spans="1:17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1"/>
        <v>113478</v>
      </c>
      <c r="H139">
        <f t="shared" si="22"/>
        <v>79815</v>
      </c>
      <c r="I139">
        <f t="shared" si="23"/>
        <v>0</v>
      </c>
      <c r="J139">
        <f t="shared" si="18"/>
        <v>533663</v>
      </c>
      <c r="K139">
        <f t="shared" si="26"/>
        <v>24</v>
      </c>
      <c r="L139">
        <f t="shared" si="24"/>
        <v>86</v>
      </c>
      <c r="M139">
        <f t="shared" si="25"/>
        <v>49</v>
      </c>
      <c r="N139">
        <f t="shared" si="25"/>
        <v>0</v>
      </c>
      <c r="O139">
        <f t="shared" si="25"/>
        <v>1</v>
      </c>
      <c r="P139">
        <f t="shared" si="19"/>
        <v>22</v>
      </c>
      <c r="Q139">
        <f t="shared" si="20"/>
        <v>1</v>
      </c>
    </row>
    <row r="140" spans="1:17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1"/>
        <v>114864</v>
      </c>
      <c r="H140">
        <f t="shared" si="22"/>
        <v>79815</v>
      </c>
      <c r="I140">
        <f t="shared" si="23"/>
        <v>0</v>
      </c>
      <c r="J140">
        <f t="shared" si="18"/>
        <v>535049</v>
      </c>
      <c r="K140">
        <f t="shared" si="26"/>
        <v>0</v>
      </c>
      <c r="L140">
        <f t="shared" si="24"/>
        <v>86</v>
      </c>
      <c r="M140">
        <f t="shared" si="25"/>
        <v>49</v>
      </c>
      <c r="N140">
        <f t="shared" si="25"/>
        <v>0</v>
      </c>
      <c r="O140">
        <f t="shared" si="25"/>
        <v>1</v>
      </c>
      <c r="P140">
        <f t="shared" si="19"/>
        <v>0</v>
      </c>
      <c r="Q140">
        <f t="shared" si="20"/>
        <v>1</v>
      </c>
    </row>
    <row r="141" spans="1:17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1"/>
        <v>114864</v>
      </c>
      <c r="H141">
        <f t="shared" si="22"/>
        <v>80355</v>
      </c>
      <c r="I141">
        <f t="shared" si="23"/>
        <v>0</v>
      </c>
      <c r="J141">
        <f t="shared" si="18"/>
        <v>534509</v>
      </c>
      <c r="K141">
        <f t="shared" si="26"/>
        <v>0</v>
      </c>
      <c r="L141">
        <f t="shared" si="24"/>
        <v>86</v>
      </c>
      <c r="M141">
        <f t="shared" si="25"/>
        <v>49</v>
      </c>
      <c r="N141">
        <f t="shared" si="25"/>
        <v>0</v>
      </c>
      <c r="O141">
        <f t="shared" si="25"/>
        <v>10</v>
      </c>
      <c r="P141">
        <f t="shared" si="19"/>
        <v>0</v>
      </c>
      <c r="Q141">
        <f t="shared" si="20"/>
        <v>1</v>
      </c>
    </row>
    <row r="142" spans="1:17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1"/>
        <v>114864</v>
      </c>
      <c r="H142">
        <f t="shared" si="22"/>
        <v>80469</v>
      </c>
      <c r="I142">
        <f t="shared" si="23"/>
        <v>0</v>
      </c>
      <c r="J142">
        <f t="shared" si="18"/>
        <v>534395</v>
      </c>
      <c r="K142">
        <f t="shared" si="26"/>
        <v>0</v>
      </c>
      <c r="L142">
        <f t="shared" si="24"/>
        <v>86</v>
      </c>
      <c r="M142">
        <f t="shared" si="25"/>
        <v>49</v>
      </c>
      <c r="N142">
        <f t="shared" si="25"/>
        <v>6</v>
      </c>
      <c r="O142">
        <f t="shared" si="25"/>
        <v>10</v>
      </c>
      <c r="P142">
        <f t="shared" si="19"/>
        <v>0</v>
      </c>
      <c r="Q142">
        <f t="shared" si="20"/>
        <v>1</v>
      </c>
    </row>
    <row r="143" spans="1:17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1"/>
        <v>114864</v>
      </c>
      <c r="H143">
        <f t="shared" si="22"/>
        <v>80501</v>
      </c>
      <c r="I143">
        <f t="shared" si="23"/>
        <v>534363</v>
      </c>
      <c r="J143">
        <f t="shared" si="18"/>
        <v>534363</v>
      </c>
      <c r="K143">
        <f t="shared" si="26"/>
        <v>0</v>
      </c>
      <c r="L143">
        <f t="shared" si="24"/>
        <v>90</v>
      </c>
      <c r="M143">
        <f t="shared" si="25"/>
        <v>49</v>
      </c>
      <c r="N143">
        <f t="shared" si="25"/>
        <v>6</v>
      </c>
      <c r="O143">
        <f t="shared" si="25"/>
        <v>10</v>
      </c>
      <c r="P143">
        <f t="shared" si="19"/>
        <v>0</v>
      </c>
      <c r="Q143">
        <f t="shared" si="20"/>
        <v>1</v>
      </c>
    </row>
    <row r="144" spans="1:17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1"/>
        <v>115014</v>
      </c>
      <c r="H144">
        <f t="shared" si="22"/>
        <v>80501</v>
      </c>
      <c r="I144">
        <f t="shared" si="23"/>
        <v>0</v>
      </c>
      <c r="J144">
        <f t="shared" si="18"/>
        <v>534513</v>
      </c>
      <c r="K144">
        <f t="shared" si="26"/>
        <v>0</v>
      </c>
      <c r="L144">
        <f t="shared" si="24"/>
        <v>90</v>
      </c>
      <c r="M144">
        <f t="shared" si="25"/>
        <v>49</v>
      </c>
      <c r="N144">
        <f t="shared" si="25"/>
        <v>0</v>
      </c>
      <c r="O144">
        <f t="shared" si="25"/>
        <v>10</v>
      </c>
      <c r="P144">
        <f t="shared" si="19"/>
        <v>0</v>
      </c>
      <c r="Q144">
        <f t="shared" si="20"/>
        <v>1</v>
      </c>
    </row>
    <row r="145" spans="1:17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1"/>
        <v>115014</v>
      </c>
      <c r="H145">
        <f t="shared" si="22"/>
        <v>84293</v>
      </c>
      <c r="I145">
        <f t="shared" si="23"/>
        <v>530721</v>
      </c>
      <c r="J145">
        <f t="shared" si="18"/>
        <v>530721</v>
      </c>
      <c r="K145">
        <f t="shared" si="26"/>
        <v>0</v>
      </c>
      <c r="L145">
        <f t="shared" si="24"/>
        <v>90</v>
      </c>
      <c r="M145">
        <f t="shared" si="25"/>
        <v>49</v>
      </c>
      <c r="N145">
        <f t="shared" si="25"/>
        <v>0</v>
      </c>
      <c r="O145">
        <f t="shared" si="25"/>
        <v>58</v>
      </c>
      <c r="P145">
        <f t="shared" si="19"/>
        <v>0</v>
      </c>
      <c r="Q145">
        <f t="shared" si="20"/>
        <v>1</v>
      </c>
    </row>
    <row r="146" spans="1:17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1"/>
        <v>115014</v>
      </c>
      <c r="H146">
        <f t="shared" si="22"/>
        <v>85721</v>
      </c>
      <c r="I146">
        <f t="shared" si="23"/>
        <v>0</v>
      </c>
      <c r="J146">
        <f t="shared" si="18"/>
        <v>529293</v>
      </c>
      <c r="K146">
        <f t="shared" si="26"/>
        <v>16</v>
      </c>
      <c r="L146">
        <f t="shared" si="24"/>
        <v>90</v>
      </c>
      <c r="M146">
        <f t="shared" si="25"/>
        <v>49</v>
      </c>
      <c r="N146">
        <f t="shared" si="25"/>
        <v>0</v>
      </c>
      <c r="O146">
        <f t="shared" si="25"/>
        <v>58</v>
      </c>
      <c r="P146">
        <f t="shared" si="19"/>
        <v>34</v>
      </c>
      <c r="Q146">
        <f t="shared" si="20"/>
        <v>2</v>
      </c>
    </row>
    <row r="147" spans="1:17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1"/>
        <v>116729</v>
      </c>
      <c r="H147">
        <f t="shared" si="22"/>
        <v>85721</v>
      </c>
      <c r="I147">
        <f t="shared" si="23"/>
        <v>0</v>
      </c>
      <c r="J147">
        <f t="shared" si="18"/>
        <v>531008</v>
      </c>
      <c r="K147">
        <f t="shared" si="26"/>
        <v>0</v>
      </c>
      <c r="L147">
        <f t="shared" si="24"/>
        <v>90</v>
      </c>
      <c r="M147">
        <f t="shared" si="25"/>
        <v>0</v>
      </c>
      <c r="N147">
        <f t="shared" si="25"/>
        <v>0</v>
      </c>
      <c r="O147">
        <f t="shared" si="25"/>
        <v>58</v>
      </c>
      <c r="P147">
        <f t="shared" si="19"/>
        <v>34</v>
      </c>
      <c r="Q147">
        <f t="shared" si="20"/>
        <v>2</v>
      </c>
    </row>
    <row r="148" spans="1:17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1"/>
        <v>116729</v>
      </c>
      <c r="H148">
        <f t="shared" si="22"/>
        <v>85801</v>
      </c>
      <c r="I148">
        <f t="shared" si="23"/>
        <v>0</v>
      </c>
      <c r="J148">
        <f t="shared" si="18"/>
        <v>530928</v>
      </c>
      <c r="K148">
        <f t="shared" si="26"/>
        <v>0</v>
      </c>
      <c r="L148">
        <f t="shared" si="24"/>
        <v>100</v>
      </c>
      <c r="M148">
        <f t="shared" si="25"/>
        <v>0</v>
      </c>
      <c r="N148">
        <f t="shared" si="25"/>
        <v>0</v>
      </c>
      <c r="O148">
        <f t="shared" si="25"/>
        <v>58</v>
      </c>
      <c r="P148">
        <f t="shared" si="19"/>
        <v>34</v>
      </c>
      <c r="Q148">
        <f t="shared" si="20"/>
        <v>2</v>
      </c>
    </row>
    <row r="149" spans="1:17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1"/>
        <v>116729</v>
      </c>
      <c r="H149">
        <f t="shared" si="22"/>
        <v>86788</v>
      </c>
      <c r="I149">
        <f t="shared" si="23"/>
        <v>0</v>
      </c>
      <c r="J149">
        <f t="shared" si="18"/>
        <v>529941</v>
      </c>
      <c r="K149">
        <f t="shared" si="26"/>
        <v>0</v>
      </c>
      <c r="L149">
        <f t="shared" si="24"/>
        <v>100</v>
      </c>
      <c r="M149">
        <f t="shared" si="25"/>
        <v>0</v>
      </c>
      <c r="N149">
        <f t="shared" si="25"/>
        <v>47</v>
      </c>
      <c r="O149">
        <f t="shared" si="25"/>
        <v>58</v>
      </c>
      <c r="P149">
        <f t="shared" si="19"/>
        <v>34</v>
      </c>
      <c r="Q149">
        <f t="shared" si="20"/>
        <v>2</v>
      </c>
    </row>
    <row r="150" spans="1:17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1"/>
        <v>116729</v>
      </c>
      <c r="H150">
        <f t="shared" si="22"/>
        <v>89956</v>
      </c>
      <c r="I150">
        <f t="shared" si="23"/>
        <v>526773</v>
      </c>
      <c r="J150">
        <f t="shared" si="18"/>
        <v>526773</v>
      </c>
      <c r="K150">
        <f t="shared" si="26"/>
        <v>0</v>
      </c>
      <c r="L150">
        <f t="shared" si="24"/>
        <v>100</v>
      </c>
      <c r="M150">
        <f t="shared" si="25"/>
        <v>0</v>
      </c>
      <c r="N150">
        <f t="shared" si="25"/>
        <v>47</v>
      </c>
      <c r="O150">
        <f t="shared" si="25"/>
        <v>106</v>
      </c>
      <c r="P150">
        <f t="shared" si="19"/>
        <v>34</v>
      </c>
      <c r="Q150">
        <f t="shared" si="20"/>
        <v>2</v>
      </c>
    </row>
    <row r="151" spans="1:17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1"/>
        <v>118701</v>
      </c>
      <c r="H151">
        <f t="shared" si="22"/>
        <v>89956</v>
      </c>
      <c r="I151">
        <f t="shared" si="23"/>
        <v>0</v>
      </c>
      <c r="J151">
        <f t="shared" si="18"/>
        <v>528745</v>
      </c>
      <c r="K151">
        <f t="shared" si="26"/>
        <v>14</v>
      </c>
      <c r="L151">
        <f t="shared" si="24"/>
        <v>100</v>
      </c>
      <c r="M151">
        <f t="shared" si="25"/>
        <v>0</v>
      </c>
      <c r="N151">
        <f t="shared" si="25"/>
        <v>47</v>
      </c>
      <c r="O151">
        <f t="shared" si="25"/>
        <v>106</v>
      </c>
      <c r="P151">
        <f t="shared" si="19"/>
        <v>0</v>
      </c>
      <c r="Q151">
        <f t="shared" si="20"/>
        <v>3</v>
      </c>
    </row>
    <row r="152" spans="1:17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1"/>
        <v>118701</v>
      </c>
      <c r="H152">
        <f t="shared" si="22"/>
        <v>90001</v>
      </c>
      <c r="I152">
        <f t="shared" si="23"/>
        <v>528700</v>
      </c>
      <c r="J152">
        <f t="shared" si="18"/>
        <v>528700</v>
      </c>
      <c r="K152">
        <f t="shared" si="26"/>
        <v>0</v>
      </c>
      <c r="L152">
        <f t="shared" si="24"/>
        <v>105</v>
      </c>
      <c r="M152">
        <f t="shared" si="25"/>
        <v>0</v>
      </c>
      <c r="N152">
        <f t="shared" si="25"/>
        <v>47</v>
      </c>
      <c r="O152">
        <f t="shared" si="25"/>
        <v>106</v>
      </c>
      <c r="P152">
        <f t="shared" si="19"/>
        <v>0</v>
      </c>
      <c r="Q152">
        <f t="shared" si="20"/>
        <v>3</v>
      </c>
    </row>
    <row r="153" spans="1:17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1"/>
        <v>120081</v>
      </c>
      <c r="H153">
        <f t="shared" si="22"/>
        <v>90001</v>
      </c>
      <c r="I153">
        <f t="shared" si="23"/>
        <v>0</v>
      </c>
      <c r="J153">
        <f t="shared" si="18"/>
        <v>530080</v>
      </c>
      <c r="K153">
        <f t="shared" si="26"/>
        <v>18</v>
      </c>
      <c r="L153">
        <f t="shared" si="24"/>
        <v>105</v>
      </c>
      <c r="M153">
        <f t="shared" si="25"/>
        <v>0</v>
      </c>
      <c r="N153">
        <f t="shared" si="25"/>
        <v>1</v>
      </c>
      <c r="O153">
        <f t="shared" si="25"/>
        <v>106</v>
      </c>
      <c r="P153">
        <f t="shared" si="19"/>
        <v>0</v>
      </c>
      <c r="Q153">
        <f t="shared" si="20"/>
        <v>3</v>
      </c>
    </row>
    <row r="154" spans="1:17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1"/>
        <v>120081</v>
      </c>
      <c r="H154">
        <f t="shared" si="22"/>
        <v>93186</v>
      </c>
      <c r="I154">
        <f t="shared" si="23"/>
        <v>0</v>
      </c>
      <c r="J154">
        <f t="shared" si="18"/>
        <v>526895</v>
      </c>
      <c r="K154">
        <f t="shared" si="26"/>
        <v>0</v>
      </c>
      <c r="L154">
        <f t="shared" si="24"/>
        <v>105</v>
      </c>
      <c r="M154">
        <f t="shared" si="25"/>
        <v>0</v>
      </c>
      <c r="N154">
        <f t="shared" si="25"/>
        <v>1</v>
      </c>
      <c r="O154">
        <f t="shared" si="25"/>
        <v>155</v>
      </c>
      <c r="P154">
        <f t="shared" si="19"/>
        <v>0</v>
      </c>
      <c r="Q154">
        <f t="shared" si="20"/>
        <v>3</v>
      </c>
    </row>
    <row r="155" spans="1:17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1"/>
        <v>120081</v>
      </c>
      <c r="H155">
        <f t="shared" si="22"/>
        <v>93314</v>
      </c>
      <c r="I155">
        <f t="shared" si="23"/>
        <v>526767</v>
      </c>
      <c r="J155">
        <f t="shared" si="18"/>
        <v>526767</v>
      </c>
      <c r="K155">
        <f t="shared" si="26"/>
        <v>0</v>
      </c>
      <c r="L155">
        <f t="shared" si="24"/>
        <v>121</v>
      </c>
      <c r="M155">
        <f t="shared" si="25"/>
        <v>0</v>
      </c>
      <c r="N155">
        <f t="shared" si="25"/>
        <v>1</v>
      </c>
      <c r="O155">
        <f t="shared" si="25"/>
        <v>155</v>
      </c>
      <c r="P155">
        <f t="shared" si="19"/>
        <v>0</v>
      </c>
      <c r="Q155">
        <f t="shared" si="20"/>
        <v>3</v>
      </c>
    </row>
    <row r="156" spans="1:17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1"/>
        <v>120081</v>
      </c>
      <c r="H156">
        <f t="shared" si="22"/>
        <v>93499</v>
      </c>
      <c r="I156">
        <f t="shared" si="23"/>
        <v>0</v>
      </c>
      <c r="J156">
        <f t="shared" si="18"/>
        <v>526582</v>
      </c>
      <c r="K156">
        <f t="shared" si="26"/>
        <v>25</v>
      </c>
      <c r="L156">
        <f t="shared" si="24"/>
        <v>121</v>
      </c>
      <c r="M156">
        <f t="shared" si="25"/>
        <v>0</v>
      </c>
      <c r="N156">
        <f t="shared" si="25"/>
        <v>1</v>
      </c>
      <c r="O156">
        <f t="shared" si="25"/>
        <v>155</v>
      </c>
      <c r="P156">
        <f t="shared" si="19"/>
        <v>5</v>
      </c>
      <c r="Q156">
        <f t="shared" si="20"/>
        <v>4</v>
      </c>
    </row>
    <row r="157" spans="1:17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1"/>
        <v>120113</v>
      </c>
      <c r="H157">
        <f t="shared" si="22"/>
        <v>93499</v>
      </c>
      <c r="I157">
        <f t="shared" si="23"/>
        <v>0</v>
      </c>
      <c r="J157">
        <f t="shared" si="18"/>
        <v>526614</v>
      </c>
      <c r="K157">
        <f t="shared" si="26"/>
        <v>0</v>
      </c>
      <c r="L157">
        <f t="shared" si="24"/>
        <v>121</v>
      </c>
      <c r="M157">
        <f t="shared" si="25"/>
        <v>0</v>
      </c>
      <c r="N157">
        <f t="shared" si="25"/>
        <v>0</v>
      </c>
      <c r="O157">
        <f t="shared" si="25"/>
        <v>155</v>
      </c>
      <c r="P157">
        <f t="shared" si="19"/>
        <v>5</v>
      </c>
      <c r="Q157">
        <f t="shared" si="20"/>
        <v>4</v>
      </c>
    </row>
    <row r="158" spans="1:17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1"/>
        <v>120113</v>
      </c>
      <c r="H158">
        <f t="shared" si="22"/>
        <v>93737</v>
      </c>
      <c r="I158">
        <f t="shared" si="23"/>
        <v>0</v>
      </c>
      <c r="J158">
        <f t="shared" si="18"/>
        <v>526376</v>
      </c>
      <c r="K158">
        <f t="shared" si="26"/>
        <v>0</v>
      </c>
      <c r="L158">
        <f t="shared" si="24"/>
        <v>155</v>
      </c>
      <c r="M158">
        <f t="shared" si="25"/>
        <v>0</v>
      </c>
      <c r="N158">
        <f t="shared" si="25"/>
        <v>0</v>
      </c>
      <c r="O158">
        <f t="shared" si="25"/>
        <v>155</v>
      </c>
      <c r="P158">
        <f t="shared" si="19"/>
        <v>5</v>
      </c>
      <c r="Q158">
        <f t="shared" si="20"/>
        <v>4</v>
      </c>
    </row>
    <row r="159" spans="1:17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1"/>
        <v>120113</v>
      </c>
      <c r="H159">
        <f t="shared" si="22"/>
        <v>95448</v>
      </c>
      <c r="I159">
        <f t="shared" si="23"/>
        <v>524665</v>
      </c>
      <c r="J159">
        <f t="shared" si="18"/>
        <v>524665</v>
      </c>
      <c r="K159">
        <f t="shared" si="26"/>
        <v>0</v>
      </c>
      <c r="L159">
        <f t="shared" si="24"/>
        <v>155</v>
      </c>
      <c r="M159">
        <f t="shared" si="25"/>
        <v>0</v>
      </c>
      <c r="N159">
        <f t="shared" si="25"/>
        <v>0</v>
      </c>
      <c r="O159">
        <f t="shared" si="25"/>
        <v>184</v>
      </c>
      <c r="P159">
        <f t="shared" si="19"/>
        <v>5</v>
      </c>
      <c r="Q159">
        <f t="shared" si="20"/>
        <v>4</v>
      </c>
    </row>
    <row r="160" spans="1:17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1"/>
        <v>120113</v>
      </c>
      <c r="H160">
        <f t="shared" si="22"/>
        <v>96264</v>
      </c>
      <c r="I160">
        <f t="shared" si="23"/>
        <v>0</v>
      </c>
      <c r="J160">
        <f t="shared" si="18"/>
        <v>523849</v>
      </c>
      <c r="K160">
        <f t="shared" si="26"/>
        <v>20</v>
      </c>
      <c r="L160">
        <f t="shared" si="24"/>
        <v>155</v>
      </c>
      <c r="M160">
        <f t="shared" si="25"/>
        <v>34</v>
      </c>
      <c r="N160">
        <f t="shared" si="25"/>
        <v>0</v>
      </c>
      <c r="O160">
        <f t="shared" si="25"/>
        <v>184</v>
      </c>
      <c r="P160">
        <f t="shared" si="19"/>
        <v>5</v>
      </c>
      <c r="Q160">
        <f t="shared" si="20"/>
        <v>5</v>
      </c>
    </row>
    <row r="161" spans="1:17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1"/>
        <v>120113</v>
      </c>
      <c r="H161">
        <f t="shared" si="22"/>
        <v>96804</v>
      </c>
      <c r="I161">
        <f t="shared" si="23"/>
        <v>0</v>
      </c>
      <c r="J161">
        <f t="shared" si="18"/>
        <v>523309</v>
      </c>
      <c r="K161">
        <f t="shared" si="26"/>
        <v>0</v>
      </c>
      <c r="L161">
        <f t="shared" si="24"/>
        <v>155</v>
      </c>
      <c r="M161">
        <f t="shared" si="25"/>
        <v>34</v>
      </c>
      <c r="N161">
        <f t="shared" si="25"/>
        <v>27</v>
      </c>
      <c r="O161">
        <f t="shared" si="25"/>
        <v>184</v>
      </c>
      <c r="P161">
        <f t="shared" si="19"/>
        <v>5</v>
      </c>
      <c r="Q161">
        <f t="shared" si="20"/>
        <v>5</v>
      </c>
    </row>
    <row r="162" spans="1:17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1"/>
        <v>120113</v>
      </c>
      <c r="H162">
        <f t="shared" si="22"/>
        <v>97124</v>
      </c>
      <c r="I162">
        <f t="shared" si="23"/>
        <v>522989</v>
      </c>
      <c r="J162">
        <f t="shared" si="18"/>
        <v>522989</v>
      </c>
      <c r="K162">
        <f t="shared" si="26"/>
        <v>0</v>
      </c>
      <c r="L162">
        <f t="shared" si="24"/>
        <v>195</v>
      </c>
      <c r="M162">
        <f t="shared" si="25"/>
        <v>34</v>
      </c>
      <c r="N162">
        <f t="shared" si="25"/>
        <v>27</v>
      </c>
      <c r="O162">
        <f t="shared" si="25"/>
        <v>184</v>
      </c>
      <c r="P162">
        <f t="shared" si="19"/>
        <v>5</v>
      </c>
      <c r="Q162">
        <f t="shared" si="20"/>
        <v>5</v>
      </c>
    </row>
    <row r="163" spans="1:17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1"/>
        <v>138329</v>
      </c>
      <c r="H163">
        <f t="shared" si="22"/>
        <v>97124</v>
      </c>
      <c r="I163">
        <f t="shared" si="23"/>
        <v>0</v>
      </c>
      <c r="J163">
        <f t="shared" si="18"/>
        <v>541205</v>
      </c>
      <c r="K163">
        <f t="shared" si="26"/>
        <v>23</v>
      </c>
      <c r="L163">
        <f t="shared" si="24"/>
        <v>195</v>
      </c>
      <c r="M163">
        <f t="shared" si="25"/>
        <v>34</v>
      </c>
      <c r="N163">
        <f t="shared" si="25"/>
        <v>27</v>
      </c>
      <c r="O163">
        <f t="shared" si="25"/>
        <v>0</v>
      </c>
      <c r="P163">
        <f t="shared" si="19"/>
        <v>5</v>
      </c>
      <c r="Q163">
        <f t="shared" si="20"/>
        <v>6</v>
      </c>
    </row>
    <row r="164" spans="1:17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1"/>
        <v>138329</v>
      </c>
      <c r="H164">
        <f t="shared" si="22"/>
        <v>98948</v>
      </c>
      <c r="I164">
        <f t="shared" si="23"/>
        <v>0</v>
      </c>
      <c r="J164">
        <f t="shared" si="18"/>
        <v>539381</v>
      </c>
      <c r="K164">
        <f t="shared" si="26"/>
        <v>0</v>
      </c>
      <c r="L164">
        <f t="shared" si="24"/>
        <v>195</v>
      </c>
      <c r="M164">
        <f t="shared" si="25"/>
        <v>34</v>
      </c>
      <c r="N164">
        <f t="shared" si="25"/>
        <v>27</v>
      </c>
      <c r="O164">
        <f t="shared" si="25"/>
        <v>0</v>
      </c>
      <c r="P164">
        <f t="shared" si="19"/>
        <v>53</v>
      </c>
      <c r="Q164">
        <f t="shared" si="20"/>
        <v>6</v>
      </c>
    </row>
    <row r="165" spans="1:17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1"/>
        <v>138329</v>
      </c>
      <c r="H165">
        <f t="shared" si="22"/>
        <v>99431</v>
      </c>
      <c r="I165">
        <f t="shared" si="23"/>
        <v>538898</v>
      </c>
      <c r="J165">
        <f t="shared" si="18"/>
        <v>538898</v>
      </c>
      <c r="K165">
        <f t="shared" si="26"/>
        <v>0</v>
      </c>
      <c r="L165">
        <f t="shared" si="24"/>
        <v>195</v>
      </c>
      <c r="M165">
        <f t="shared" si="25"/>
        <v>55</v>
      </c>
      <c r="N165">
        <f t="shared" si="25"/>
        <v>27</v>
      </c>
      <c r="O165">
        <f t="shared" si="25"/>
        <v>0</v>
      </c>
      <c r="P165">
        <f t="shared" si="19"/>
        <v>53</v>
      </c>
      <c r="Q165">
        <f t="shared" si="20"/>
        <v>6</v>
      </c>
    </row>
    <row r="166" spans="1:17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1"/>
        <v>138329</v>
      </c>
      <c r="H166">
        <f t="shared" si="22"/>
        <v>102533</v>
      </c>
      <c r="I166">
        <f t="shared" si="23"/>
        <v>0</v>
      </c>
      <c r="J166">
        <f t="shared" si="18"/>
        <v>535796</v>
      </c>
      <c r="K166">
        <f t="shared" si="26"/>
        <v>17</v>
      </c>
      <c r="L166">
        <f t="shared" si="24"/>
        <v>195</v>
      </c>
      <c r="M166">
        <f t="shared" si="25"/>
        <v>55</v>
      </c>
      <c r="N166">
        <f t="shared" si="25"/>
        <v>27</v>
      </c>
      <c r="O166">
        <f t="shared" si="25"/>
        <v>47</v>
      </c>
      <c r="P166">
        <f t="shared" si="19"/>
        <v>53</v>
      </c>
      <c r="Q166">
        <f t="shared" si="20"/>
        <v>6</v>
      </c>
    </row>
    <row r="167" spans="1:17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1"/>
        <v>138329</v>
      </c>
      <c r="H167">
        <f t="shared" si="22"/>
        <v>102683</v>
      </c>
      <c r="I167">
        <f t="shared" si="23"/>
        <v>0</v>
      </c>
      <c r="J167">
        <f t="shared" si="18"/>
        <v>535646</v>
      </c>
      <c r="K167">
        <f t="shared" si="26"/>
        <v>0</v>
      </c>
      <c r="L167">
        <f t="shared" si="24"/>
        <v>195</v>
      </c>
      <c r="M167">
        <f t="shared" si="25"/>
        <v>61</v>
      </c>
      <c r="N167">
        <f t="shared" si="25"/>
        <v>27</v>
      </c>
      <c r="O167">
        <f t="shared" si="25"/>
        <v>47</v>
      </c>
      <c r="P167">
        <f t="shared" si="19"/>
        <v>53</v>
      </c>
      <c r="Q167">
        <f t="shared" si="20"/>
        <v>6</v>
      </c>
    </row>
    <row r="168" spans="1:17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1"/>
        <v>138329</v>
      </c>
      <c r="H168">
        <f t="shared" si="22"/>
        <v>104610</v>
      </c>
      <c r="I168">
        <f t="shared" si="23"/>
        <v>533719</v>
      </c>
      <c r="J168">
        <f t="shared" si="18"/>
        <v>533719</v>
      </c>
      <c r="K168">
        <f t="shared" si="26"/>
        <v>0</v>
      </c>
      <c r="L168">
        <f t="shared" si="24"/>
        <v>195</v>
      </c>
      <c r="M168">
        <f t="shared" si="25"/>
        <v>61</v>
      </c>
      <c r="N168">
        <f t="shared" si="25"/>
        <v>27</v>
      </c>
      <c r="O168">
        <f t="shared" si="25"/>
        <v>47</v>
      </c>
      <c r="P168">
        <f t="shared" si="19"/>
        <v>100</v>
      </c>
      <c r="Q168">
        <f t="shared" si="20"/>
        <v>6</v>
      </c>
    </row>
    <row r="169" spans="1:17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1"/>
        <v>140633</v>
      </c>
      <c r="H169">
        <f t="shared" si="22"/>
        <v>104610</v>
      </c>
      <c r="I169">
        <f t="shared" si="23"/>
        <v>0</v>
      </c>
      <c r="J169">
        <f t="shared" si="18"/>
        <v>536023</v>
      </c>
      <c r="K169">
        <f t="shared" si="26"/>
        <v>21</v>
      </c>
      <c r="L169">
        <f t="shared" si="24"/>
        <v>3</v>
      </c>
      <c r="M169">
        <f t="shared" si="25"/>
        <v>61</v>
      </c>
      <c r="N169">
        <f t="shared" si="25"/>
        <v>27</v>
      </c>
      <c r="O169">
        <f t="shared" si="25"/>
        <v>47</v>
      </c>
      <c r="P169">
        <f t="shared" si="19"/>
        <v>100</v>
      </c>
      <c r="Q169">
        <f t="shared" si="20"/>
        <v>7</v>
      </c>
    </row>
    <row r="170" spans="1:17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1"/>
        <v>142409</v>
      </c>
      <c r="H170">
        <f t="shared" si="22"/>
        <v>104610</v>
      </c>
      <c r="I170">
        <f t="shared" si="23"/>
        <v>0</v>
      </c>
      <c r="J170">
        <f t="shared" si="18"/>
        <v>537799</v>
      </c>
      <c r="K170">
        <f t="shared" si="26"/>
        <v>0</v>
      </c>
      <c r="L170">
        <f t="shared" si="24"/>
        <v>3</v>
      </c>
      <c r="M170">
        <f t="shared" si="25"/>
        <v>13</v>
      </c>
      <c r="N170">
        <f t="shared" si="25"/>
        <v>27</v>
      </c>
      <c r="O170">
        <f t="shared" si="25"/>
        <v>47</v>
      </c>
      <c r="P170">
        <f t="shared" si="19"/>
        <v>100</v>
      </c>
      <c r="Q170">
        <f t="shared" si="20"/>
        <v>7</v>
      </c>
    </row>
    <row r="171" spans="1:17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1"/>
        <v>142409</v>
      </c>
      <c r="H171">
        <f t="shared" si="22"/>
        <v>105726</v>
      </c>
      <c r="I171">
        <f t="shared" si="23"/>
        <v>0</v>
      </c>
      <c r="J171">
        <f t="shared" si="18"/>
        <v>536683</v>
      </c>
      <c r="K171">
        <f t="shared" si="26"/>
        <v>0</v>
      </c>
      <c r="L171">
        <f t="shared" si="24"/>
        <v>3</v>
      </c>
      <c r="M171">
        <f t="shared" si="25"/>
        <v>13</v>
      </c>
      <c r="N171">
        <f t="shared" si="25"/>
        <v>27</v>
      </c>
      <c r="O171">
        <f t="shared" si="25"/>
        <v>65</v>
      </c>
      <c r="P171">
        <f t="shared" si="19"/>
        <v>100</v>
      </c>
      <c r="Q171">
        <f t="shared" si="20"/>
        <v>7</v>
      </c>
    </row>
    <row r="172" spans="1:17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1"/>
        <v>142409</v>
      </c>
      <c r="H172">
        <f t="shared" si="22"/>
        <v>106701</v>
      </c>
      <c r="I172">
        <f t="shared" si="23"/>
        <v>0</v>
      </c>
      <c r="J172">
        <f t="shared" si="18"/>
        <v>535708</v>
      </c>
      <c r="K172">
        <f t="shared" si="26"/>
        <v>0</v>
      </c>
      <c r="L172">
        <f t="shared" si="24"/>
        <v>3</v>
      </c>
      <c r="M172">
        <f t="shared" si="25"/>
        <v>13</v>
      </c>
      <c r="N172">
        <f t="shared" si="25"/>
        <v>27</v>
      </c>
      <c r="O172">
        <f t="shared" si="25"/>
        <v>65</v>
      </c>
      <c r="P172">
        <f t="shared" si="19"/>
        <v>125</v>
      </c>
      <c r="Q172">
        <f t="shared" si="20"/>
        <v>7</v>
      </c>
    </row>
    <row r="173" spans="1:17" x14ac:dyDescent="0.25">
      <c r="A173" s="5">
        <v>43292</v>
      </c>
      <c r="B173" s="6" t="s">
        <v>20</v>
      </c>
      <c r="C173" s="6" t="s">
        <v>12</v>
      </c>
      <c r="D173" s="6" t="s">
        <v>8</v>
      </c>
      <c r="E173" s="6">
        <v>2</v>
      </c>
      <c r="F173" s="6">
        <v>20</v>
      </c>
      <c r="G173">
        <f t="shared" si="21"/>
        <v>142409</v>
      </c>
      <c r="H173">
        <f t="shared" si="22"/>
        <v>106741</v>
      </c>
      <c r="I173">
        <f t="shared" si="23"/>
        <v>535668</v>
      </c>
      <c r="J173">
        <f t="shared" si="18"/>
        <v>535668</v>
      </c>
      <c r="K173" s="6">
        <f t="shared" si="26"/>
        <v>0</v>
      </c>
      <c r="L173" s="7">
        <f t="shared" si="24"/>
        <v>3</v>
      </c>
      <c r="M173" s="6">
        <f t="shared" si="25"/>
        <v>13</v>
      </c>
      <c r="N173" s="6">
        <f t="shared" si="25"/>
        <v>29</v>
      </c>
      <c r="O173" s="6">
        <f t="shared" si="25"/>
        <v>65</v>
      </c>
      <c r="P173" s="7">
        <f t="shared" si="19"/>
        <v>125</v>
      </c>
      <c r="Q173">
        <f t="shared" si="20"/>
        <v>7</v>
      </c>
    </row>
    <row r="174" spans="1:17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1"/>
        <v>142903</v>
      </c>
      <c r="H174">
        <f t="shared" si="22"/>
        <v>106741</v>
      </c>
      <c r="I174">
        <f t="shared" si="23"/>
        <v>0</v>
      </c>
      <c r="J174">
        <f t="shared" si="18"/>
        <v>536162</v>
      </c>
      <c r="K174">
        <f t="shared" si="26"/>
        <v>24</v>
      </c>
      <c r="L174">
        <f t="shared" si="24"/>
        <v>3</v>
      </c>
      <c r="M174">
        <f t="shared" si="25"/>
        <v>0</v>
      </c>
      <c r="N174">
        <f t="shared" si="25"/>
        <v>29</v>
      </c>
      <c r="O174">
        <f t="shared" si="25"/>
        <v>65</v>
      </c>
      <c r="P174">
        <f t="shared" si="19"/>
        <v>125</v>
      </c>
      <c r="Q174">
        <f t="shared" si="20"/>
        <v>8</v>
      </c>
    </row>
    <row r="175" spans="1:17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1"/>
        <v>150526</v>
      </c>
      <c r="H175">
        <f t="shared" si="22"/>
        <v>106741</v>
      </c>
      <c r="I175">
        <f t="shared" si="23"/>
        <v>0</v>
      </c>
      <c r="J175">
        <f t="shared" si="18"/>
        <v>543785</v>
      </c>
      <c r="K175">
        <f t="shared" si="26"/>
        <v>0</v>
      </c>
      <c r="L175">
        <f t="shared" si="24"/>
        <v>3</v>
      </c>
      <c r="M175">
        <f t="shared" si="25"/>
        <v>0</v>
      </c>
      <c r="N175">
        <f t="shared" si="25"/>
        <v>29</v>
      </c>
      <c r="O175">
        <f t="shared" si="25"/>
        <v>65</v>
      </c>
      <c r="P175">
        <f t="shared" si="19"/>
        <v>4</v>
      </c>
      <c r="Q175">
        <f t="shared" si="20"/>
        <v>8</v>
      </c>
    </row>
    <row r="176" spans="1:17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1"/>
        <v>150526</v>
      </c>
      <c r="H176">
        <f t="shared" si="22"/>
        <v>107311</v>
      </c>
      <c r="I176">
        <f t="shared" si="23"/>
        <v>0</v>
      </c>
      <c r="J176">
        <f t="shared" si="18"/>
        <v>543215</v>
      </c>
      <c r="K176">
        <f t="shared" si="26"/>
        <v>0</v>
      </c>
      <c r="L176">
        <f t="shared" si="24"/>
        <v>3</v>
      </c>
      <c r="M176">
        <f t="shared" si="25"/>
        <v>0</v>
      </c>
      <c r="N176">
        <f t="shared" si="25"/>
        <v>59</v>
      </c>
      <c r="O176">
        <f t="shared" si="25"/>
        <v>65</v>
      </c>
      <c r="P176">
        <f t="shared" si="19"/>
        <v>4</v>
      </c>
      <c r="Q176">
        <f t="shared" si="20"/>
        <v>8</v>
      </c>
    </row>
    <row r="177" spans="1:17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1"/>
        <v>150526</v>
      </c>
      <c r="H177">
        <f t="shared" si="22"/>
        <v>107679</v>
      </c>
      <c r="I177">
        <f t="shared" si="23"/>
        <v>542847</v>
      </c>
      <c r="J177">
        <f t="shared" si="18"/>
        <v>542847</v>
      </c>
      <c r="K177">
        <f t="shared" si="26"/>
        <v>0</v>
      </c>
      <c r="L177">
        <f t="shared" si="24"/>
        <v>49</v>
      </c>
      <c r="M177">
        <f t="shared" si="25"/>
        <v>0</v>
      </c>
      <c r="N177">
        <f t="shared" si="25"/>
        <v>59</v>
      </c>
      <c r="O177">
        <f t="shared" si="25"/>
        <v>65</v>
      </c>
      <c r="P177">
        <f t="shared" si="19"/>
        <v>4</v>
      </c>
      <c r="Q177">
        <f t="shared" si="20"/>
        <v>8</v>
      </c>
    </row>
    <row r="178" spans="1:17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1"/>
        <v>151065</v>
      </c>
      <c r="H178">
        <f t="shared" si="22"/>
        <v>107679</v>
      </c>
      <c r="I178">
        <f t="shared" si="23"/>
        <v>0</v>
      </c>
      <c r="J178">
        <f t="shared" si="18"/>
        <v>543386</v>
      </c>
      <c r="K178">
        <f t="shared" si="26"/>
        <v>12</v>
      </c>
      <c r="L178">
        <f t="shared" si="24"/>
        <v>0</v>
      </c>
      <c r="M178">
        <f t="shared" si="25"/>
        <v>0</v>
      </c>
      <c r="N178">
        <f t="shared" si="25"/>
        <v>59</v>
      </c>
      <c r="O178">
        <f t="shared" si="25"/>
        <v>65</v>
      </c>
      <c r="P178">
        <f t="shared" si="19"/>
        <v>4</v>
      </c>
      <c r="Q178">
        <f t="shared" si="20"/>
        <v>8</v>
      </c>
    </row>
    <row r="179" spans="1:17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1"/>
        <v>156555</v>
      </c>
      <c r="H179">
        <f t="shared" si="22"/>
        <v>107679</v>
      </c>
      <c r="I179">
        <f t="shared" si="23"/>
        <v>0</v>
      </c>
      <c r="J179">
        <f t="shared" si="18"/>
        <v>548876</v>
      </c>
      <c r="K179">
        <f t="shared" si="26"/>
        <v>0</v>
      </c>
      <c r="L179">
        <f t="shared" si="24"/>
        <v>0</v>
      </c>
      <c r="M179">
        <f t="shared" si="25"/>
        <v>0</v>
      </c>
      <c r="N179">
        <f t="shared" si="25"/>
        <v>59</v>
      </c>
      <c r="O179">
        <f t="shared" si="25"/>
        <v>4</v>
      </c>
      <c r="P179">
        <f t="shared" si="19"/>
        <v>4</v>
      </c>
      <c r="Q179">
        <f t="shared" si="20"/>
        <v>8</v>
      </c>
    </row>
    <row r="180" spans="1:17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1"/>
        <v>156555</v>
      </c>
      <c r="H180">
        <f t="shared" si="22"/>
        <v>108097</v>
      </c>
      <c r="I180">
        <f t="shared" si="23"/>
        <v>0</v>
      </c>
      <c r="J180">
        <f t="shared" si="18"/>
        <v>548458</v>
      </c>
      <c r="K180">
        <f t="shared" si="26"/>
        <v>0</v>
      </c>
      <c r="L180">
        <f t="shared" si="24"/>
        <v>0</v>
      </c>
      <c r="M180">
        <f t="shared" si="25"/>
        <v>0</v>
      </c>
      <c r="N180">
        <f t="shared" si="25"/>
        <v>78</v>
      </c>
      <c r="O180">
        <f t="shared" si="25"/>
        <v>4</v>
      </c>
      <c r="P180">
        <f t="shared" si="19"/>
        <v>4</v>
      </c>
      <c r="Q180">
        <f t="shared" si="20"/>
        <v>8</v>
      </c>
    </row>
    <row r="181" spans="1:17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1"/>
        <v>156555</v>
      </c>
      <c r="H181">
        <f t="shared" si="22"/>
        <v>109065</v>
      </c>
      <c r="I181">
        <f t="shared" si="23"/>
        <v>547490</v>
      </c>
      <c r="J181">
        <f t="shared" si="18"/>
        <v>547490</v>
      </c>
      <c r="K181">
        <f t="shared" si="26"/>
        <v>0</v>
      </c>
      <c r="L181">
        <f t="shared" si="24"/>
        <v>0</v>
      </c>
      <c r="M181">
        <f t="shared" si="25"/>
        <v>0</v>
      </c>
      <c r="N181">
        <f t="shared" si="25"/>
        <v>78</v>
      </c>
      <c r="O181">
        <f t="shared" si="25"/>
        <v>4</v>
      </c>
      <c r="P181">
        <f t="shared" si="19"/>
        <v>26</v>
      </c>
      <c r="Q181">
        <f t="shared" si="20"/>
        <v>8</v>
      </c>
    </row>
    <row r="182" spans="1:17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1"/>
        <v>156555</v>
      </c>
      <c r="H182">
        <f t="shared" si="22"/>
        <v>109290</v>
      </c>
      <c r="I182">
        <f t="shared" si="23"/>
        <v>0</v>
      </c>
      <c r="J182">
        <f t="shared" si="18"/>
        <v>547265</v>
      </c>
      <c r="K182">
        <f t="shared" si="26"/>
        <v>16</v>
      </c>
      <c r="L182">
        <f t="shared" si="24"/>
        <v>0</v>
      </c>
      <c r="M182">
        <f t="shared" si="25"/>
        <v>9</v>
      </c>
      <c r="N182">
        <f t="shared" si="25"/>
        <v>78</v>
      </c>
      <c r="O182">
        <f t="shared" si="25"/>
        <v>4</v>
      </c>
      <c r="P182">
        <f t="shared" si="19"/>
        <v>26</v>
      </c>
      <c r="Q182">
        <f t="shared" si="20"/>
        <v>9</v>
      </c>
    </row>
    <row r="183" spans="1:17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1"/>
        <v>156931</v>
      </c>
      <c r="H183">
        <f t="shared" si="22"/>
        <v>109290</v>
      </c>
      <c r="I183">
        <f t="shared" si="23"/>
        <v>0</v>
      </c>
      <c r="J183">
        <f t="shared" si="18"/>
        <v>547641</v>
      </c>
      <c r="K183">
        <f t="shared" si="26"/>
        <v>0</v>
      </c>
      <c r="L183">
        <f t="shared" si="24"/>
        <v>0</v>
      </c>
      <c r="M183">
        <f t="shared" si="25"/>
        <v>9</v>
      </c>
      <c r="N183">
        <f t="shared" si="25"/>
        <v>78</v>
      </c>
      <c r="O183">
        <f t="shared" si="25"/>
        <v>0</v>
      </c>
      <c r="P183">
        <f t="shared" si="19"/>
        <v>26</v>
      </c>
      <c r="Q183">
        <f t="shared" si="20"/>
        <v>9</v>
      </c>
    </row>
    <row r="184" spans="1:17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1"/>
        <v>156931</v>
      </c>
      <c r="H184">
        <f t="shared" si="22"/>
        <v>109458</v>
      </c>
      <c r="I184">
        <f t="shared" si="23"/>
        <v>0</v>
      </c>
      <c r="J184">
        <f t="shared" si="18"/>
        <v>547473</v>
      </c>
      <c r="K184">
        <f t="shared" si="26"/>
        <v>0</v>
      </c>
      <c r="L184">
        <f t="shared" si="24"/>
        <v>0</v>
      </c>
      <c r="M184">
        <f t="shared" si="25"/>
        <v>9</v>
      </c>
      <c r="N184">
        <f t="shared" si="25"/>
        <v>86</v>
      </c>
      <c r="O184">
        <f t="shared" si="25"/>
        <v>0</v>
      </c>
      <c r="P184">
        <f t="shared" si="19"/>
        <v>26</v>
      </c>
      <c r="Q184">
        <f t="shared" si="20"/>
        <v>9</v>
      </c>
    </row>
    <row r="185" spans="1:17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1"/>
        <v>156931</v>
      </c>
      <c r="H185">
        <f t="shared" si="22"/>
        <v>109834</v>
      </c>
      <c r="I185">
        <f t="shared" si="23"/>
        <v>547097</v>
      </c>
      <c r="J185">
        <f t="shared" si="18"/>
        <v>547097</v>
      </c>
      <c r="K185">
        <f t="shared" si="26"/>
        <v>0</v>
      </c>
      <c r="L185">
        <f t="shared" si="24"/>
        <v>47</v>
      </c>
      <c r="M185">
        <f t="shared" si="25"/>
        <v>9</v>
      </c>
      <c r="N185">
        <f t="shared" si="25"/>
        <v>86</v>
      </c>
      <c r="O185">
        <f t="shared" si="25"/>
        <v>0</v>
      </c>
      <c r="P185">
        <f t="shared" si="19"/>
        <v>26</v>
      </c>
      <c r="Q185">
        <f t="shared" si="20"/>
        <v>9</v>
      </c>
    </row>
    <row r="186" spans="1:17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1"/>
        <v>159309</v>
      </c>
      <c r="H186">
        <f t="shared" si="22"/>
        <v>109834</v>
      </c>
      <c r="I186">
        <f t="shared" si="23"/>
        <v>0</v>
      </c>
      <c r="J186">
        <f t="shared" si="18"/>
        <v>549475</v>
      </c>
      <c r="K186">
        <f t="shared" si="26"/>
        <v>14</v>
      </c>
      <c r="L186">
        <f t="shared" si="24"/>
        <v>47</v>
      </c>
      <c r="M186">
        <f t="shared" si="25"/>
        <v>9</v>
      </c>
      <c r="N186">
        <f t="shared" si="25"/>
        <v>4</v>
      </c>
      <c r="O186">
        <f t="shared" si="25"/>
        <v>0</v>
      </c>
      <c r="P186">
        <f t="shared" si="19"/>
        <v>26</v>
      </c>
      <c r="Q186">
        <f t="shared" si="20"/>
        <v>9</v>
      </c>
    </row>
    <row r="187" spans="1:17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1"/>
        <v>160817</v>
      </c>
      <c r="H187">
        <f t="shared" si="22"/>
        <v>109834</v>
      </c>
      <c r="I187">
        <f t="shared" si="23"/>
        <v>0</v>
      </c>
      <c r="J187">
        <f t="shared" si="18"/>
        <v>550983</v>
      </c>
      <c r="K187">
        <f t="shared" si="26"/>
        <v>0</v>
      </c>
      <c r="L187">
        <f t="shared" si="24"/>
        <v>47</v>
      </c>
      <c r="M187">
        <f t="shared" si="25"/>
        <v>9</v>
      </c>
      <c r="N187">
        <f t="shared" si="25"/>
        <v>4</v>
      </c>
      <c r="O187">
        <f t="shared" si="25"/>
        <v>0</v>
      </c>
      <c r="P187">
        <f t="shared" si="19"/>
        <v>0</v>
      </c>
      <c r="Q187">
        <f t="shared" si="20"/>
        <v>9</v>
      </c>
    </row>
    <row r="188" spans="1:17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1"/>
        <v>160817</v>
      </c>
      <c r="H188">
        <f t="shared" si="22"/>
        <v>110050</v>
      </c>
      <c r="I188">
        <f t="shared" si="23"/>
        <v>0</v>
      </c>
      <c r="J188">
        <f t="shared" si="18"/>
        <v>550767</v>
      </c>
      <c r="K188">
        <f t="shared" si="26"/>
        <v>0</v>
      </c>
      <c r="L188">
        <f t="shared" si="24"/>
        <v>71</v>
      </c>
      <c r="M188">
        <f t="shared" si="25"/>
        <v>9</v>
      </c>
      <c r="N188">
        <f t="shared" si="25"/>
        <v>4</v>
      </c>
      <c r="O188">
        <f t="shared" si="25"/>
        <v>0</v>
      </c>
      <c r="P188">
        <f t="shared" si="19"/>
        <v>0</v>
      </c>
      <c r="Q188">
        <f t="shared" si="20"/>
        <v>9</v>
      </c>
    </row>
    <row r="189" spans="1:17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1"/>
        <v>160817</v>
      </c>
      <c r="H189">
        <f t="shared" si="22"/>
        <v>110986</v>
      </c>
      <c r="I189">
        <f t="shared" si="23"/>
        <v>0</v>
      </c>
      <c r="J189">
        <f t="shared" si="18"/>
        <v>549831</v>
      </c>
      <c r="K189">
        <f t="shared" si="26"/>
        <v>0</v>
      </c>
      <c r="L189">
        <f t="shared" si="24"/>
        <v>71</v>
      </c>
      <c r="M189">
        <f t="shared" si="25"/>
        <v>45</v>
      </c>
      <c r="N189">
        <f t="shared" si="25"/>
        <v>4</v>
      </c>
      <c r="O189">
        <f t="shared" si="25"/>
        <v>0</v>
      </c>
      <c r="P189">
        <f t="shared" si="19"/>
        <v>0</v>
      </c>
      <c r="Q189">
        <f t="shared" si="20"/>
        <v>9</v>
      </c>
    </row>
    <row r="190" spans="1:17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1"/>
        <v>160817</v>
      </c>
      <c r="H190">
        <f t="shared" si="22"/>
        <v>111394</v>
      </c>
      <c r="I190">
        <f t="shared" si="23"/>
        <v>549423</v>
      </c>
      <c r="J190">
        <f t="shared" si="18"/>
        <v>549423</v>
      </c>
      <c r="K190">
        <f t="shared" si="26"/>
        <v>0</v>
      </c>
      <c r="L190">
        <f t="shared" si="24"/>
        <v>71</v>
      </c>
      <c r="M190">
        <f t="shared" si="25"/>
        <v>45</v>
      </c>
      <c r="N190">
        <f t="shared" si="25"/>
        <v>4</v>
      </c>
      <c r="O190">
        <f t="shared" si="25"/>
        <v>6</v>
      </c>
      <c r="P190">
        <f t="shared" si="19"/>
        <v>0</v>
      </c>
      <c r="Q190">
        <f t="shared" si="20"/>
        <v>9</v>
      </c>
    </row>
    <row r="191" spans="1:17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1"/>
        <v>162437</v>
      </c>
      <c r="H191">
        <f t="shared" si="22"/>
        <v>111394</v>
      </c>
      <c r="I191">
        <f t="shared" si="23"/>
        <v>0</v>
      </c>
      <c r="J191">
        <f t="shared" si="18"/>
        <v>551043</v>
      </c>
      <c r="K191">
        <f t="shared" si="26"/>
        <v>18</v>
      </c>
      <c r="L191">
        <f t="shared" si="24"/>
        <v>71</v>
      </c>
      <c r="M191">
        <f t="shared" si="25"/>
        <v>0</v>
      </c>
      <c r="N191">
        <f t="shared" si="25"/>
        <v>4</v>
      </c>
      <c r="O191">
        <f t="shared" si="25"/>
        <v>6</v>
      </c>
      <c r="P191">
        <f t="shared" si="19"/>
        <v>0</v>
      </c>
      <c r="Q191">
        <f t="shared" si="20"/>
        <v>10</v>
      </c>
    </row>
    <row r="192" spans="1:17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1"/>
        <v>162437</v>
      </c>
      <c r="H192">
        <f t="shared" si="22"/>
        <v>111538</v>
      </c>
      <c r="I192">
        <f t="shared" si="23"/>
        <v>0</v>
      </c>
      <c r="J192">
        <f t="shared" si="18"/>
        <v>550899</v>
      </c>
      <c r="K192">
        <f t="shared" si="26"/>
        <v>0</v>
      </c>
      <c r="L192">
        <f t="shared" si="24"/>
        <v>89</v>
      </c>
      <c r="M192">
        <f t="shared" si="25"/>
        <v>0</v>
      </c>
      <c r="N192">
        <f t="shared" si="25"/>
        <v>4</v>
      </c>
      <c r="O192">
        <f t="shared" si="25"/>
        <v>6</v>
      </c>
      <c r="P192">
        <f t="shared" si="19"/>
        <v>0</v>
      </c>
      <c r="Q192">
        <f t="shared" si="20"/>
        <v>10</v>
      </c>
    </row>
    <row r="193" spans="1:17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1"/>
        <v>162437</v>
      </c>
      <c r="H193">
        <f t="shared" si="22"/>
        <v>112358</v>
      </c>
      <c r="I193">
        <f t="shared" si="23"/>
        <v>550079</v>
      </c>
      <c r="J193">
        <f t="shared" si="18"/>
        <v>550079</v>
      </c>
      <c r="K193">
        <f t="shared" si="26"/>
        <v>0</v>
      </c>
      <c r="L193">
        <f t="shared" si="24"/>
        <v>89</v>
      </c>
      <c r="M193">
        <f t="shared" si="25"/>
        <v>0</v>
      </c>
      <c r="N193">
        <f t="shared" si="25"/>
        <v>4</v>
      </c>
      <c r="O193">
        <f t="shared" si="25"/>
        <v>6</v>
      </c>
      <c r="P193">
        <f t="shared" si="19"/>
        <v>20</v>
      </c>
      <c r="Q193">
        <f t="shared" si="20"/>
        <v>10</v>
      </c>
    </row>
    <row r="194" spans="1:17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1"/>
        <v>162565</v>
      </c>
      <c r="H194">
        <f t="shared" si="22"/>
        <v>112358</v>
      </c>
      <c r="I194">
        <f t="shared" si="23"/>
        <v>0</v>
      </c>
      <c r="J194">
        <f t="shared" si="18"/>
        <v>550207</v>
      </c>
      <c r="K194">
        <f t="shared" si="26"/>
        <v>25</v>
      </c>
      <c r="L194">
        <f t="shared" si="24"/>
        <v>89</v>
      </c>
      <c r="M194">
        <f t="shared" si="25"/>
        <v>0</v>
      </c>
      <c r="N194">
        <f t="shared" si="25"/>
        <v>0</v>
      </c>
      <c r="O194">
        <f t="shared" si="25"/>
        <v>6</v>
      </c>
      <c r="P194">
        <f t="shared" si="19"/>
        <v>20</v>
      </c>
      <c r="Q194">
        <f t="shared" si="20"/>
        <v>11</v>
      </c>
    </row>
    <row r="195" spans="1:17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1"/>
        <v>162565</v>
      </c>
      <c r="H195">
        <f t="shared" si="22"/>
        <v>114134</v>
      </c>
      <c r="I195">
        <f t="shared" si="23"/>
        <v>548431</v>
      </c>
      <c r="J195">
        <f t="shared" ref="J195:J203" si="27">IF(D195="Z",J194-(E195*F195), J194+(E195*F195))</f>
        <v>548431</v>
      </c>
      <c r="K195">
        <f t="shared" si="26"/>
        <v>0</v>
      </c>
      <c r="L195">
        <f t="shared" si="24"/>
        <v>89</v>
      </c>
      <c r="M195">
        <f t="shared" si="25"/>
        <v>0</v>
      </c>
      <c r="N195">
        <f t="shared" si="25"/>
        <v>0</v>
      </c>
      <c r="O195">
        <f t="shared" si="25"/>
        <v>6</v>
      </c>
      <c r="P195">
        <f t="shared" si="25"/>
        <v>68</v>
      </c>
      <c r="Q195">
        <f t="shared" ref="Q195:Q203" si="28">MONTH(A195)</f>
        <v>11</v>
      </c>
    </row>
    <row r="196" spans="1:17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29">IF(D196="W",E196*F196+G195,G195)</f>
        <v>166469</v>
      </c>
      <c r="H196">
        <f t="shared" ref="H196:H203" si="30">IF(D196="Z",(E196*F196)+H195,H195)</f>
        <v>114134</v>
      </c>
      <c r="I196">
        <f t="shared" ref="I196:I203" si="31">IF(A196&lt;&gt;A197,J196,0)</f>
        <v>0</v>
      </c>
      <c r="J196">
        <f t="shared" si="27"/>
        <v>552335</v>
      </c>
      <c r="K196">
        <f t="shared" si="26"/>
        <v>20</v>
      </c>
      <c r="L196">
        <f t="shared" ref="L196:L203" si="32">IF(AND($C196=L$1,$D196="Z"),L195+$E196,IF(AND($C196=L$1,$D196="W"),L195-$E196,L195))</f>
        <v>89</v>
      </c>
      <c r="M196">
        <f t="shared" ref="M196:P203" si="33">IF(AND($C196=M$1,$D196="Z"),M195+$E196,IF(AND($C196=M$1,$D196="W"),M195-$E196,M195))</f>
        <v>0</v>
      </c>
      <c r="N196">
        <f t="shared" si="33"/>
        <v>0</v>
      </c>
      <c r="O196">
        <f t="shared" si="33"/>
        <v>6</v>
      </c>
      <c r="P196">
        <f t="shared" si="33"/>
        <v>4</v>
      </c>
      <c r="Q196">
        <f t="shared" si="28"/>
        <v>11</v>
      </c>
    </row>
    <row r="197" spans="1:17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29"/>
        <v>166469</v>
      </c>
      <c r="H197">
        <f t="shared" si="30"/>
        <v>116843</v>
      </c>
      <c r="I197">
        <f t="shared" si="31"/>
        <v>0</v>
      </c>
      <c r="J197">
        <f t="shared" si="27"/>
        <v>549626</v>
      </c>
      <c r="K197">
        <f t="shared" si="26"/>
        <v>0</v>
      </c>
      <c r="L197">
        <f t="shared" si="32"/>
        <v>89</v>
      </c>
      <c r="M197">
        <f t="shared" si="33"/>
        <v>0</v>
      </c>
      <c r="N197">
        <f t="shared" si="33"/>
        <v>0</v>
      </c>
      <c r="O197">
        <f t="shared" si="33"/>
        <v>49</v>
      </c>
      <c r="P197">
        <f t="shared" si="33"/>
        <v>4</v>
      </c>
      <c r="Q197">
        <f t="shared" si="28"/>
        <v>11</v>
      </c>
    </row>
    <row r="198" spans="1:17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29"/>
        <v>166469</v>
      </c>
      <c r="H198">
        <f t="shared" si="30"/>
        <v>117419</v>
      </c>
      <c r="I198">
        <f t="shared" si="31"/>
        <v>549050</v>
      </c>
      <c r="J198">
        <f t="shared" si="27"/>
        <v>549050</v>
      </c>
      <c r="K198">
        <f t="shared" si="26"/>
        <v>0</v>
      </c>
      <c r="L198">
        <f t="shared" si="32"/>
        <v>89</v>
      </c>
      <c r="M198">
        <f t="shared" si="33"/>
        <v>24</v>
      </c>
      <c r="N198">
        <f t="shared" si="33"/>
        <v>0</v>
      </c>
      <c r="O198">
        <f t="shared" si="33"/>
        <v>49</v>
      </c>
      <c r="P198">
        <f t="shared" si="33"/>
        <v>4</v>
      </c>
      <c r="Q198">
        <f t="shared" si="28"/>
        <v>11</v>
      </c>
    </row>
    <row r="199" spans="1:17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29"/>
        <v>166717</v>
      </c>
      <c r="H199">
        <f t="shared" si="30"/>
        <v>117419</v>
      </c>
      <c r="I199">
        <f t="shared" si="31"/>
        <v>0</v>
      </c>
      <c r="J199">
        <f t="shared" si="27"/>
        <v>549298</v>
      </c>
      <c r="K199">
        <f t="shared" si="26"/>
        <v>23</v>
      </c>
      <c r="L199">
        <f t="shared" si="32"/>
        <v>89</v>
      </c>
      <c r="M199">
        <f t="shared" si="33"/>
        <v>24</v>
      </c>
      <c r="N199">
        <f t="shared" si="33"/>
        <v>0</v>
      </c>
      <c r="O199">
        <f t="shared" si="33"/>
        <v>49</v>
      </c>
      <c r="P199">
        <f t="shared" si="33"/>
        <v>0</v>
      </c>
      <c r="Q199">
        <f t="shared" si="28"/>
        <v>12</v>
      </c>
    </row>
    <row r="200" spans="1:17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29"/>
        <v>166717</v>
      </c>
      <c r="H200">
        <f t="shared" si="30"/>
        <v>118084</v>
      </c>
      <c r="I200">
        <f t="shared" si="31"/>
        <v>0</v>
      </c>
      <c r="J200">
        <f t="shared" si="27"/>
        <v>548633</v>
      </c>
      <c r="K200">
        <f t="shared" si="26"/>
        <v>0</v>
      </c>
      <c r="L200">
        <f t="shared" si="32"/>
        <v>89</v>
      </c>
      <c r="M200">
        <f t="shared" si="33"/>
        <v>24</v>
      </c>
      <c r="N200">
        <f t="shared" si="33"/>
        <v>35</v>
      </c>
      <c r="O200">
        <f t="shared" si="33"/>
        <v>49</v>
      </c>
      <c r="P200">
        <f t="shared" si="33"/>
        <v>0</v>
      </c>
      <c r="Q200">
        <f t="shared" si="28"/>
        <v>12</v>
      </c>
    </row>
    <row r="201" spans="1:17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29"/>
        <v>166717</v>
      </c>
      <c r="H201">
        <f t="shared" si="30"/>
        <v>118412</v>
      </c>
      <c r="I201">
        <f t="shared" si="31"/>
        <v>0</v>
      </c>
      <c r="J201">
        <f t="shared" si="27"/>
        <v>548305</v>
      </c>
      <c r="K201">
        <f t="shared" si="26"/>
        <v>0</v>
      </c>
      <c r="L201">
        <f t="shared" si="32"/>
        <v>130</v>
      </c>
      <c r="M201">
        <f t="shared" si="33"/>
        <v>24</v>
      </c>
      <c r="N201">
        <f t="shared" si="33"/>
        <v>35</v>
      </c>
      <c r="O201">
        <f t="shared" si="33"/>
        <v>49</v>
      </c>
      <c r="P201">
        <f t="shared" si="33"/>
        <v>0</v>
      </c>
      <c r="Q201">
        <f t="shared" si="28"/>
        <v>12</v>
      </c>
    </row>
    <row r="202" spans="1:17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29"/>
        <v>166717</v>
      </c>
      <c r="H202">
        <f t="shared" si="30"/>
        <v>119815</v>
      </c>
      <c r="I202">
        <f t="shared" si="31"/>
        <v>0</v>
      </c>
      <c r="J202">
        <f t="shared" si="27"/>
        <v>546902</v>
      </c>
      <c r="K202">
        <f t="shared" ref="K202:K203" si="34">IF(A202&lt;&gt;A201,A202-A201-1,)</f>
        <v>0</v>
      </c>
      <c r="L202">
        <f t="shared" si="32"/>
        <v>130</v>
      </c>
      <c r="M202">
        <f t="shared" si="33"/>
        <v>24</v>
      </c>
      <c r="N202">
        <f t="shared" si="33"/>
        <v>35</v>
      </c>
      <c r="O202">
        <f t="shared" si="33"/>
        <v>72</v>
      </c>
      <c r="P202">
        <f t="shared" si="33"/>
        <v>0</v>
      </c>
      <c r="Q202">
        <f t="shared" si="28"/>
        <v>12</v>
      </c>
    </row>
    <row r="203" spans="1:17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29"/>
        <v>166717</v>
      </c>
      <c r="H203">
        <f t="shared" si="30"/>
        <v>120873</v>
      </c>
      <c r="I203">
        <f t="shared" si="31"/>
        <v>545844</v>
      </c>
      <c r="J203">
        <f t="shared" si="27"/>
        <v>545844</v>
      </c>
      <c r="K203">
        <f t="shared" si="34"/>
        <v>0</v>
      </c>
      <c r="L203">
        <f t="shared" si="32"/>
        <v>130</v>
      </c>
      <c r="M203">
        <f t="shared" si="33"/>
        <v>70</v>
      </c>
      <c r="N203">
        <f t="shared" si="33"/>
        <v>35</v>
      </c>
      <c r="O203">
        <f t="shared" si="33"/>
        <v>72</v>
      </c>
      <c r="P203">
        <f t="shared" si="33"/>
        <v>0</v>
      </c>
      <c r="Q203">
        <f t="shared" si="28"/>
        <v>12</v>
      </c>
    </row>
    <row r="204" spans="1:17" x14ac:dyDescent="0.25">
      <c r="I204">
        <f>MAX(I2:I203)</f>
        <v>550079</v>
      </c>
      <c r="J204">
        <f>MAX(J2:J203)</f>
        <v>552335</v>
      </c>
    </row>
    <row r="205" spans="1:17" x14ac:dyDescent="0.25">
      <c r="J205">
        <f>500000-MIN(J2:J203)</f>
        <v>6399</v>
      </c>
    </row>
  </sheetData>
  <conditionalFormatting sqref="I204:J204">
    <cfRule type="cellIs" dxfId="6" priority="7" operator="equal">
      <formula>552335</formula>
    </cfRule>
  </conditionalFormatting>
  <conditionalFormatting sqref="J2:J203 J205">
    <cfRule type="cellIs" dxfId="5" priority="6" operator="equal">
      <formula>$J$204</formula>
    </cfRule>
  </conditionalFormatting>
  <conditionalFormatting sqref="I204">
    <cfRule type="cellIs" dxfId="4" priority="5" operator="equal">
      <formula>$I$204</formula>
    </cfRule>
  </conditionalFormatting>
  <conditionalFormatting sqref="I2:I203">
    <cfRule type="cellIs" dxfId="3" priority="1" operator="equal">
      <formula>$I$204</formula>
    </cfRule>
    <cfRule type="cellIs" dxfId="2" priority="2" operator="equal">
      <formula>275039.5</formula>
    </cfRule>
    <cfRule type="cellIs" dxfId="1" priority="3" operator="equal">
      <formula>275039.5</formula>
    </cfRule>
    <cfRule type="cellIs" dxfId="0" priority="4" operator="equal">
      <formula>$I$204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2021-04-28T16:57:00Z</dcterms:created>
  <dcterms:modified xsi:type="dcterms:W3CDTF">2021-04-28T17:44:04Z</dcterms:modified>
</cp:coreProperties>
</file>