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80" yWindow="480" windowWidth="15480" windowHeight="9645"/>
  </bookViews>
  <sheets>
    <sheet name="General Information" sheetId="1" r:id="rId1"/>
    <sheet name="Test_Report" sheetId="13" r:id="rId2"/>
    <sheet name="VRM_Admin" sheetId="5" r:id="rId3"/>
    <sheet name="PMO" sheetId="4" r:id="rId4"/>
    <sheet name="Org_POC" sheetId="12" r:id="rId5"/>
    <sheet name="Settings" sheetId="9" r:id="rId6"/>
    <sheet name="Guidelines" sheetId="2" r:id="rId7"/>
  </sheets>
  <definedNames>
    <definedName name="_xlnm._FilterDatabase" localSheetId="4" hidden="1">Org_POC!$A$1:$S$1</definedName>
    <definedName name="_xlnm._FilterDatabase" localSheetId="3" hidden="1">PMO!$A$1:$S$1</definedName>
    <definedName name="_xlnm._FilterDatabase" localSheetId="2" hidden="1">VRM_Admin!$A$1:$S$97</definedName>
    <definedName name="BitValue">Settings!$E$1:$E$3</definedName>
    <definedName name="Category">Settings!$B$2:$B$6</definedName>
    <definedName name="Priority">Settings!$C$1:$C$5</definedName>
    <definedName name="Results">Settings!$D$1:$D$4</definedName>
    <definedName name="Website">Settings!$A$2:$A$4</definedName>
  </definedNames>
  <calcPr calcId="145621"/>
</workbook>
</file>

<file path=xl/calcChain.xml><?xml version="1.0" encoding="utf-8"?>
<calcChain xmlns="http://schemas.openxmlformats.org/spreadsheetml/2006/main">
  <c r="H4" i="13"/>
  <c r="G4"/>
  <c r="F4"/>
  <c r="D4"/>
  <c r="C4"/>
  <c r="H6" l="1"/>
  <c r="G6"/>
  <c r="F6"/>
  <c r="D6"/>
  <c r="C6"/>
  <c r="H5"/>
  <c r="G5"/>
  <c r="F5"/>
  <c r="D5"/>
  <c r="C5"/>
  <c r="A12" i="5"/>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4"/>
  <c r="A5"/>
  <c r="A6"/>
  <c r="A7"/>
  <c r="A8"/>
  <c r="A9"/>
  <c r="A10"/>
  <c r="A11"/>
  <c r="A3" i="4"/>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3" i="12"/>
  <c r="A4"/>
  <c r="A5"/>
  <c r="A6"/>
  <c r="A7"/>
  <c r="A8"/>
  <c r="A9"/>
  <c r="A10"/>
  <c r="A11"/>
  <c r="A12"/>
  <c r="A13"/>
  <c r="A14"/>
  <c r="A15"/>
  <c r="A16"/>
  <c r="A17"/>
  <c r="A18"/>
  <c r="A19"/>
  <c r="A20"/>
  <c r="A21"/>
  <c r="A22"/>
  <c r="A23"/>
  <c r="A24"/>
  <c r="A25"/>
  <c r="A26"/>
  <c r="A27"/>
  <c r="A28"/>
  <c r="A29"/>
  <c r="A30"/>
  <c r="A31"/>
  <c r="A32"/>
  <c r="A33"/>
  <c r="A34"/>
  <c r="A35"/>
  <c r="A36"/>
  <c r="A37"/>
  <c r="A38"/>
  <c r="A39"/>
  <c r="A40"/>
  <c r="A41"/>
  <c r="A2"/>
  <c r="M1"/>
  <c r="M1" i="5"/>
  <c r="A2" i="4"/>
  <c r="A3" i="5"/>
  <c r="M1" i="4"/>
  <c r="I5" i="13" l="1"/>
  <c r="I4"/>
  <c r="E6"/>
  <c r="I6"/>
  <c r="F7"/>
  <c r="H7"/>
  <c r="E5"/>
  <c r="G7"/>
  <c r="D7"/>
  <c r="I7" s="1"/>
  <c r="E4"/>
  <c r="C7"/>
  <c r="E7" l="1"/>
</calcChain>
</file>

<file path=xl/sharedStrings.xml><?xml version="1.0" encoding="utf-8"?>
<sst xmlns="http://schemas.openxmlformats.org/spreadsheetml/2006/main" count="2270" uniqueCount="652">
  <si>
    <t>1.Login as Organization POC, go to VRM tab.
2.Go to the reports page.
3.Check the reports displayed.</t>
  </si>
  <si>
    <t>Check that the metrics of only those feedbacks belonging to the agency to which the POC belongs is displayed to the POC.</t>
  </si>
  <si>
    <t>The reports displayed to the POC should be based on the agency to which the POC belongs.</t>
  </si>
  <si>
    <t xml:space="preserve">1.Login as Organization POC, go to VRM tab.
2.Go to List tab-&gt; Assigned tab.
3.Click on Edit this record option against the feedback that needs to be replied.
4. Click on the Reply button.
5.On the Create Feedback Reply page, enter all the mandatory fields and click Submit.
6.In the Feedback details page (View tab) observe the Feedback status.
</t>
  </si>
  <si>
    <t>Chosen options from the multiselect  box should get added to the 'Send to' box.</t>
  </si>
  <si>
    <t>Check that the Organization POC is able to add IDs other than those mentioned in the  'Send to' list.</t>
  </si>
  <si>
    <t>1.Login as Organization POC, go to VRM tab.
2.Go to List-&gt; My List tab.
3.Click on Preview this record link.
4.Check the presence of print option on the right corner of the page.</t>
  </si>
  <si>
    <t>Check if tabs corresponding to various feedback statuses are provided which contain feedbacks in that status.</t>
  </si>
  <si>
    <t>1. Go to Home -&gt; Metrics-&gt; Suggested Datasets
2. Click on 'Click here'
3. Enter a suggestion</t>
  </si>
  <si>
    <t>Check that the PMO is able to add IDs other than those mentioned in the  'Send to' list.</t>
  </si>
  <si>
    <t>History</t>
  </si>
  <si>
    <t>Check for  Dashboard to provide table listing of feedbacks in tabular format is present.</t>
  </si>
  <si>
    <t>Assign Feedback</t>
  </si>
  <si>
    <t>Update Delay Time.</t>
  </si>
  <si>
    <t>1.Login as VRM Admin.
2.Go to List tab-&gt; All tab.
3.Click on Edit this record option against the feedback that is to be updated.
5.Change the Delay time, also ensure that the category has been selected.
4.Click on Submit button.</t>
  </si>
  <si>
    <t xml:space="preserve">1. VRM Administrator Interface should be available
2. Feedback list should be present
3.There exists feedback that has sender email ID and been assigned to the VRM Admin.
</t>
  </si>
  <si>
    <t>1.Click on the Status tab.</t>
  </si>
  <si>
    <t>1..Click on the Status tab.
2. Click on Edit against any of the status
3. Change the description
4. Click on Save</t>
  </si>
  <si>
    <t>1. Click on the Status tab.
2. Click on Edit against any of the status</t>
  </si>
  <si>
    <t>1.Click on the Status tab.
2.Click on Edit against any of the status</t>
  </si>
  <si>
    <t xml:space="preserve">1.Click on the Status tab.
2.Check if  updates done to Status description are tracked in the History tab under the Status tab.
</t>
  </si>
  <si>
    <t xml:space="preserve">1.Click on Manage Delay Time Tab.
2.Check if  updates done in Delay Time are tracked in Manage Delay time-&gt;History tab.
</t>
  </si>
  <si>
    <t>1. Clcik  on Manage Actions tab.</t>
  </si>
  <si>
    <t>1. Click on Manage Categories tab.</t>
  </si>
  <si>
    <t>1.Click on Manage Categories
2.Check if the following categories are present:
Agency/Sub-Agency
Raw Data
Apps
Tools
Services
Website Related</t>
  </si>
  <si>
    <t>VRM Admin should be allowed to edit the pre-defined text</t>
  </si>
  <si>
    <t>1.Login as VRM Admin.
2.Go to List tab-&gt; Assigned tab.
3.Click on Edit this record option against the feedback that has been assigned to the VRM Admin and does not have sender email id.
4.Click on Review button.
5.Enter all the mandatory fields on the Create Feedback review page and click Submit.
6.In the Feedback details page (View tab) observe the Feedback status.</t>
  </si>
  <si>
    <t>Check if VRM Admin can reply to feedback.</t>
  </si>
  <si>
    <t xml:space="preserve">1.Login as VRM Admin.
2.Go to List tab-&gt; Assigned tab.
3.Click on Edit this record option against the feedback that needs to be replied.
4. Click on the Reply button.
5.On the Create Feedback Reply page, enter all the mandatory fields and click Submit.
6.In the Feedback details page (View tab) observe the Feedback status.
</t>
  </si>
  <si>
    <t>The feedback reply comment entered should be displayed under the Reply/Review tab.</t>
  </si>
  <si>
    <t xml:space="preserve">The status of the feedback should now be 'Replied'.
</t>
  </si>
  <si>
    <t>1.Login as VRM Admin.
2.Go to List tab-&gt; Assigned tab.
3.Click on Edit this record option against the feedback that has been assigned to the VRM Admin and does not have sender email id.
4.Click on Review button.
5.Enter all the mandatory fields on the Create Feedback review page and click Submit.
6.Click on the Reply/Review tab and check if the Comment entered by the VRM Admin is seen.</t>
  </si>
  <si>
    <t>The feedback review comment entered should be displayed under the Reply/Review tab.</t>
  </si>
  <si>
    <t>Check if the reply entered by the VRM Admin is displayed under the Reply/Review tab of Feedback details page.</t>
  </si>
  <si>
    <t xml:space="preserve">1.Login as VRM Admin.
2.Go to List tab-&gt; Assigned tab.
3.Click on Edit this record option against the feedback that needs to be replied.
4. Click on the Reply button.
5.On the Create Feedback Reply page, enter all the mandatory fields and click Submit.
6.Click on the Reply/Review tab of Feedback details page and check if the Comment entered by the VRM Admin is seen.
</t>
  </si>
  <si>
    <t>Check if the review entered by the VRM Admin is displayed under the Reply/Review tab of the Feedback details page.</t>
  </si>
  <si>
    <t>Check if VRM Admin is able to mark a Closed feedback Assigned.</t>
  </si>
  <si>
    <t xml:space="preserve">1. VRM Administrator Interface should be available
2. Feedback list should be present.
3.There exist feedback in Closed state.
</t>
  </si>
  <si>
    <t>Check if VRM Admin is able to mark a Archived feedback Assigned.</t>
  </si>
  <si>
    <t xml:space="preserve">1. VRM Administrator Interface should be available
2. Feedback list should be present.
3.There exist feedback in Archived state.
</t>
  </si>
  <si>
    <t>1.Login as VRM Admin.
2.Go to List tab-&gt; Closed tab.
3.Click on Edit this record option against the feedback that needs to be Assigned.
4.Selct an Assignee from the Assigned to drop down.
4.Click on Move to "Assigned" button.
5.In the Feedback details page (View tab) observe the Feedback status.</t>
  </si>
  <si>
    <t>The status of the feedback should now be assigned.</t>
  </si>
  <si>
    <t>1.Login as VRM Admin.
2.Go to List tab-&gt; Archived tab.
3.Click on Edit this record option against the feedback that needs to be Assigned.
4.Selct an Assignee from the Assigned to drop down.
4.Click on Move to "Assigned" button.
5.In the Feedback details page (View tab) observe the Feedback status.</t>
  </si>
  <si>
    <t>1.Login as VRM Admin.
2.Go to List-&gt; All tab.
3.Observe the  status of feedbacks when it is just sent by the anonymous user from the Front end site.</t>
  </si>
  <si>
    <t>1.Login as VRM Admin.
2.Go to List-&gt; All tab.
3.Observe the  status of feedbacks that haven been assigned to the Organization POC/PMO/VRM Admin.</t>
  </si>
  <si>
    <t>1.Login as VRM Admin.
2.Go to List-&gt; All tab.
3.Observe the  status of feedbacks that have been reverted by the PMO/POC/VRM Admin</t>
  </si>
  <si>
    <t>1.Login as VRM Admin.
2.Go to List-&gt; All tab.
3.Observe the  status of feedbacks that have been replied by the PMO/POC/VRM Admin</t>
  </si>
  <si>
    <t>1.Login as VRM Admin.
2.Go to List-&gt; All tab.
3.Observe the  status of feedback that have been marked as Closed by the VRM Admin.</t>
  </si>
  <si>
    <t>1.Login as VRM Admin.
2.Go to List-&gt; All tab.
3. Observe the  status of feedback once  the VRM Admin has archived the feedback.</t>
  </si>
  <si>
    <t>1.Login as VRM Admin.
2.Go to List-&gt; All tab.
3. Observe the  status of feedback once  the assignee reviews the feedback.</t>
  </si>
  <si>
    <t>Check that the 'Irrelevant' status is displayed appropriately.</t>
  </si>
  <si>
    <t>1.Login as VRM Admin.
2.Go to List-&gt; All tab.
3. Observe the  status of feedback once  the VRM Admin marks the feedback Irrelevant.</t>
  </si>
  <si>
    <t>The status should be display as  Irrelevant.</t>
  </si>
  <si>
    <t>The VRM Admin should be able to set the delay time of a feedback.</t>
  </si>
  <si>
    <t>1.Login as VRM Admin.
2.Go to List tab-&gt; All tab.
3.Click on Edit this record option against the feedback that is to be updated.
5.Change category.
4.Click on Submit button.</t>
  </si>
  <si>
    <t>VRM Admin should be able to update category of a feedback.</t>
  </si>
  <si>
    <t>Check if appropriate feedback details are displayed on clicking the Preview this record option.</t>
  </si>
  <si>
    <t>1.Login as VRM Admin.
2.Go to List tab-&gt; All tab.
3.Click on the Preview this record option in the Feedback list table.</t>
  </si>
  <si>
    <t>Appropriate feedback details should be displayed.</t>
  </si>
  <si>
    <t>1. Login as VRM Admin
2. Select different filter options in the VRM Dashboard.</t>
  </si>
  <si>
    <t>Closing one or more Feedbacks</t>
  </si>
  <si>
    <t>Archiving one or more Feedbacks</t>
  </si>
  <si>
    <t>Check if VRM Admin can select multiple Reviewed feedbacks to update status to Closed</t>
  </si>
  <si>
    <t>Check if VRM Admin can select multiple Replied feedbacks to update status to Closed</t>
  </si>
  <si>
    <t xml:space="preserve">1. VRM Administrator Interface should be available
2. Feedbacks in Replied state should be present
</t>
  </si>
  <si>
    <t>1. Login as VRM Admin.
2. Go to List -&gt; Replied tab.
3. Select the check box against feedback that needs to be Closed.
4. Select the target state as Closed.
5. Click on Change Status.</t>
  </si>
  <si>
    <t>VRM Admin should be able to select multiple feedbacks in Replied state and update status to Closed.</t>
  </si>
  <si>
    <t xml:space="preserve">1. VRM Administrator Interface should be available
2. Feedbacks in Reviewed state should be present
</t>
  </si>
  <si>
    <t>1. Login as VRM Admin.
2. Go to List -&gt; Reviewed tab.
3. Select the check box against feedback that needs to be Closed.
4. Select the target state as Closed.
5. Click on Change Status.</t>
  </si>
  <si>
    <t>VRM Admin should be able to select multiple feedbacks in Reviewed state and update status to Closed.</t>
  </si>
  <si>
    <t>1. Login as VRM Admin.
2. Go to List -&gt; Replied tab.
3. Select the check box against feedback that needs to be Archived.
4. Select the target state as Archived.
5. Click on Change Status.</t>
  </si>
  <si>
    <t>VRM Admin should be able to select multiple feedbacks in Replied state and update status to Archived.</t>
  </si>
  <si>
    <t>1. Login as VRM Admin.
2. Go to List -&gt; Reviewed tab.
3. Select the check box against feedback that needs to be Archived.
4. Select the target state as Archived.
5. Click on Change Status.</t>
  </si>
  <si>
    <t>VRM Admin should be able to select multiple feedbacks in Reviewed state and update status to Archived.</t>
  </si>
  <si>
    <t>Check if VRM Admin can select multiple Replied feedbacks to update status to Archived</t>
  </si>
  <si>
    <t>Check if VRM Admin can select multiple Reviewed feedbacks to update status to Archived</t>
  </si>
  <si>
    <t>Check the columns displayed on the Feedback listing table.</t>
  </si>
  <si>
    <t xml:space="preserve">1. VRM Administrator Interface should be available
2. Feedback list should be present
</t>
  </si>
  <si>
    <t>Check the presence of the following columns on the feedback listing table:
Sl.,  Sender Name , Created date,  Source,  Category , Forwarded To  ,Sender Email,  Assigned To,  Action Status.</t>
  </si>
  <si>
    <t>Check if the Feedback details-&gt; History tab.</t>
  </si>
  <si>
    <t xml:space="preserve">1.Login as VRM Admin.
2.Go to List-&gt; All tab.
3.Click on Preview this record link.
4.Click on the History tab.
5.Observe the content displayed under the history tab.
</t>
  </si>
  <si>
    <t xml:space="preserve">Check if an option to print detailed fact sheet is available.
</t>
  </si>
  <si>
    <t>1.Login as VRM Admin.
2.Go to List-&gt; All tab.
3.Click on Preview this record link.
4.Check the presence of print option on the right corner of the page.</t>
  </si>
  <si>
    <t>Check the content printed on clicking the print option.</t>
  </si>
  <si>
    <t>1.Login as VRM Admin.
2.Go to List-&gt; All tab.
3.Click on Preview this record link.
4.Click on Print.
5.Observe the content printed.</t>
  </si>
  <si>
    <t>Appropriate feedback details should get printed.
If the feedback has notes and reply/review, the notes, reply/review should also get printed.</t>
  </si>
  <si>
    <t xml:space="preserve">1. Login as VRM Admin.
2.Hover over Reports-&gt; VRM reports.
3.Click on VRM Status Metrics
</t>
  </si>
  <si>
    <t>Check if report on feedback status is provided.</t>
  </si>
  <si>
    <t xml:space="preserve">1. Login as VRM Admin.
2.Hover over Reports-&gt; VRM reports.
3.Click on VRM Source Metrics
</t>
  </si>
  <si>
    <t xml:space="preserve">1. Login as VRM Admin.
2.Hover over Reports-&gt; VRM reports.
3.Click on VRM Action Metrics
</t>
  </si>
  <si>
    <t xml:space="preserve">1. Login as VRM Admin.
2.Hover over Reports-&gt; VRM reports.
3.Click on VRM Delay Analysis
</t>
  </si>
  <si>
    <t xml:space="preserve">A report with delayed responses should be present.
</t>
  </si>
  <si>
    <t xml:space="preserve">1. Login as VRM Admin.
2.Hover over Reports-&gt; VRM reports.
3.Click on Assignee wise VRM Listing
</t>
  </si>
  <si>
    <t xml:space="preserve">Owner wise stats of feedback mentioning the Total Feedbacks and number of feedbacks in Assigned,  Replied,  Reviewed,  Closed,  Archived states should be present. </t>
  </si>
  <si>
    <t>Check the input parameters for the VRM Category Metrics</t>
  </si>
  <si>
    <t xml:space="preserve">1. Login as VRM Admin.
2.Hover over Reports-&gt; VRM reports.
3.Click on VRM Category Metrics
</t>
  </si>
  <si>
    <t>1. Login as VRM Admin.
2.Hover over Reports-&gt; VRM reports.
3.Click on VRM Category Metrics
4.Check if an option to filter data based on date has been provided.</t>
  </si>
  <si>
    <t>A table listing  categories wise stats of how many feedback are in Archived,  Assigned,  Closed,  Irrelevant,  Opened,  Replied,  Reverted,  Reviewed state should be present.</t>
  </si>
  <si>
    <t>A pie chart on feedback statuses should be present.</t>
  </si>
  <si>
    <t>1.Login as VRM Admin.
2.Go to Management-&gt;User Management
2.Check if VRM Admin is able  to create/select users and assign roles.</t>
  </si>
  <si>
    <t>1.Login as VRM Admin.
2.Go to Management-&gt;User Management
3.Check if interface to create/select users and assign roles has been provided.</t>
  </si>
  <si>
    <t>1.Login as VRM Admin.
2.Go to List tab-&gt; Opened tab.
3.Click on Edit this record option against the feedback that is to be assigned.
4.Read the feedback details.
5.Select an assignee from the Assigned to drop down.
6.Select a category.
7.Click on Move to "Assigned" button.</t>
  </si>
  <si>
    <t>1.Login as VRM Admin.
2.Go to List tab-&gt; Opened tab.
3.Click on Edit this record option against the feedback that is to be assigned.
3.Read the feedback details.
4.Select an assignee from the Assigned to drop down.
5.Click on Move to "Assigned" button.</t>
  </si>
  <si>
    <t>VRM Admin should not be allowed to proceed if the category has not been selected.</t>
  </si>
  <si>
    <t>1.Login as VRM Admin.
2.Go to List tab-&gt; Opened tab.
3.Click on Edit this record option against the feedback that is to be assigned.
4.Read the feedback details.
5.Select a category.
6.Click on Move to "Assigned" button.</t>
  </si>
  <si>
    <t>VRM Admin should not be allowed to proceed if the assignee of the feedback has not been selected.</t>
  </si>
  <si>
    <t xml:space="preserve">1. PMO User Interface should be available
2. Feedback list should be present
</t>
  </si>
  <si>
    <t>1.Login as PMO.
2.Go to List-&gt; My List tab.
3.Click on Preview this record link.
4.Check the presence of print option on the right corner of the page.</t>
  </si>
  <si>
    <t>1.Login as PMO.
2.Go to List-&gt; My List tab.
3.Click on Preview this record link.
4.Click on Print.
5.Observe the content printed.</t>
  </si>
  <si>
    <t xml:space="preserve">1.Login as PMO.
2.Hover over Reports-&gt; VRM reports.
3.Click on VRM Status Metrics
</t>
  </si>
  <si>
    <t xml:space="preserve">1.Login as PMO.
2.Hover over Reports-&gt; VRM reports.
3.Click on VRM Category Metrics
</t>
  </si>
  <si>
    <t>1.Login as PMO.
2.Hover over Reports-&gt; VRM reports.
3.Click on VRM Category Metrics
4.Check if an option to filter data based on date has been provided.</t>
  </si>
  <si>
    <t xml:space="preserve">1.Login as PMO.
2.Hover over Reports-&gt; VRM reports.
3.Click on Assignee wise VRM Listing
</t>
  </si>
  <si>
    <t xml:space="preserve">1.Login as PMO.
2.Hover over Reports-&gt; VRM reports.
3.Click on VRM Delay Analysis
</t>
  </si>
  <si>
    <t xml:space="preserve">1.Login as PMO.
2.Hover over Reports-&gt; VRM reports.
3.Click on VRM Action Metrics
</t>
  </si>
  <si>
    <t xml:space="preserve">1.Login as PMO.
2.Hover over Reports-&gt; VRM reports.
3.Click on VRM Source Metrics
</t>
  </si>
  <si>
    <t xml:space="preserve">Check that the following tabs related to status are available to receive feedbacks from various sources:
Assigned, Replied, Reviewed, Archived, Closed
</t>
  </si>
  <si>
    <t>The following tabs related to status should be present:
Assigned, Replied, Reviewed, Archived, Closed</t>
  </si>
  <si>
    <t>1.Login as PMO.
2.Click on Status tab.
2.Check if the PMO can edit the Status and its description.</t>
  </si>
  <si>
    <t xml:space="preserve">1. PMO  User Interface should be available
2. Feedback list should be present.
</t>
  </si>
  <si>
    <t xml:space="preserve"> PMO  should be able to revert feedback to admin if not concerned to him/her.</t>
  </si>
  <si>
    <t>1.Login as PMO, go to VRM tab.
2.Check if PMO user can reply to the same feedback assigned to Organization POC</t>
  </si>
  <si>
    <t>1.Login as PMO, go to VRM tab.
2.Check if PMO user can reply to the same feedback assigned to VRM admin</t>
  </si>
  <si>
    <t>1.Login as PMO, go to VRM tab.
2.Go to List tab-&gt; Assigned tab.
3.Click on Edit this record option against the feedback that has to be reverted.
4.Click on Move to "Reverted" button.
5.In the Feedback details page (View tab) observe the Feedback status.</t>
  </si>
  <si>
    <t>1.Login as PMO, go to VRM tab.
2.Go to List tab-&gt; Assigned tab.
3.Click on Edit this record option against the feedback that has to be forwarded.
4.Click on Forward button.
5.Enter the mandatory fields and submit.</t>
  </si>
  <si>
    <t xml:space="preserve">1.Login as PMO, go to VRM tab.
2.Go to List tab-&gt; Assigned tab.
3.Click on Edit this record option against the feedback that needs to be replied.
4. Click on the Reply button.
5.Observe the fields displayed on the page.
</t>
  </si>
  <si>
    <t>1. PMO User Interface should be available
2.There exist feedbacks that have been assigned to the  PMO .</t>
  </si>
  <si>
    <t xml:space="preserve">1.Login as PMO, go to VRM tab.
2.Go to List tab-&gt; Assigned tab.
3.Click on Edit this record option against the feedback that needs to be replied.
4. Click on the Reply button.
5.Observe the Mail to field displayed on the page.
</t>
  </si>
  <si>
    <t>Mail to (text box) filled with the end user mail Id pre filled should be displayed. The mail to field should be mandatory.</t>
  </si>
  <si>
    <t xml:space="preserve">1.Login as PMO, go to VRM tab.
2.Go to List tab-&gt; Assigned tab.
3.Click on Edit this record option against the feedback that needs to be replied.
4. Click on the Reply button.
5.Enter multiline comment in the comment box.
</t>
  </si>
  <si>
    <t xml:space="preserve">1.Login as PMO, go to VRM tab.
2.Go to List tab-&gt; Assigned tab.
3.Click on Edit this record option against the feedback that needs to be replied.
4. Click on the Reply button.
5.Observe the  “Pre-Formatted Response” field.
</t>
  </si>
  <si>
    <t xml:space="preserve">1.Login as PMO, go to VRM tab.
2.Go to List tab-&gt; Assigned tab.
3.Click on Edit this record option against the feedback that needs to be forwarded.
4. Click on the Forward button.
5.Observe the fields.
</t>
  </si>
  <si>
    <t xml:space="preserve">1.Login as PMO, go to VRM tab.
2.Go to List tab-&gt; Assigned tab.
3.Click on Edit this record option against the feedback that needs to be forwarded.
4. Click on the Forward button.
5.Enter multiline comment in the comment box.
</t>
  </si>
  <si>
    <t>Forward</t>
  </si>
  <si>
    <t>1. PMO User Interface should be available
2.There exist feedbacks that have been assigned/forwarded to the  VRM Admin .</t>
  </si>
  <si>
    <t>The PMO user should be allowed to add IDs other than those of PMO and Organization POCs.</t>
  </si>
  <si>
    <t>1. Observe the  status of feedbacks to which notes have been added by the PMO/POC/VRM Admin</t>
  </si>
  <si>
    <t>Notes</t>
  </si>
  <si>
    <t>1. Login as PMO, go to VRM tab.
2. Check PMO dashboard .</t>
  </si>
  <si>
    <t>Check if a reply  mail is sent to the end user email ID once the VRM Admin replies to a feedback.</t>
  </si>
  <si>
    <t xml:space="preserve">1.Login as VRM Admin.
2.Go to List tab-&gt; Assigned tab.
3.Click on Edit this record option against the feedback that needs to be replied.
4. Click on the Reply button.
5.On the Create Feedback Reply page, enter all the mandatory fields and click Submit.
6.Login with the end user email ID.
7.Check whether the reply mail is received.
</t>
  </si>
  <si>
    <t>An email with the reply comment and feedback details should be sent to the end user email ID.</t>
  </si>
  <si>
    <t>Check if a reply  mail is sent to the end user email ID once the PMO replies to a feedback.</t>
  </si>
  <si>
    <t>Check if the reply entered by the PMO is displayed under the Reply/Review tab of Feedback details page.</t>
  </si>
  <si>
    <t>Check if PMO is able to mark a feedback Reviewed.</t>
  </si>
  <si>
    <t>Check if the review entered by the PMO is displayed under the Reply/Review tab of the Feedback details page.</t>
  </si>
  <si>
    <t>Check if PMO can reply to feedback assigned to him.</t>
  </si>
  <si>
    <t>1. PMO Interface should be available
2. Feedback list should be present
3.There exist feedback assigned to the PMO that does not have sender email.</t>
  </si>
  <si>
    <t>Reply</t>
  </si>
  <si>
    <t>Check if the Organization POC user can add a note  to the feedbacks which have been forwarded or assigned to him/her.</t>
  </si>
  <si>
    <t xml:space="preserve"> Organization POC  user should be able to add a note on the feedbacks which have been forwarded or assigned to him/her.</t>
  </si>
  <si>
    <t xml:space="preserve">1. Organization POC  User Interface should be available
2. Feedback list should be present.
</t>
  </si>
  <si>
    <t>The comments added by the Organization POC should not be seen in the replied email.</t>
  </si>
  <si>
    <t>Check if Organization POC can reply to feedback assigned to him.</t>
  </si>
  <si>
    <t>Check if a reply  mail is sent to the end user email ID once the Organization POC replies to a feedback.</t>
  </si>
  <si>
    <t>Check if the reply entered by the Organization POC is displayed under the Reply/Review tab of Feedback details page.</t>
  </si>
  <si>
    <t>Check if Organization POC is able to mark a feedback Reviewed.</t>
  </si>
  <si>
    <t>1. Organization POC Interface should be available
2. Feedback list should be present
3.There exist feedback assigned to the Organization POC that does not have sender email.</t>
  </si>
  <si>
    <t>Check if the review entered by the Organization POC is displayed under the Reply/Review tab of the Feedback details page.</t>
  </si>
  <si>
    <t>1.Login as Organization POC, go to VRM tab.
2.Check if Organization POC user can reply to the same feedback assigned to VRM admin</t>
  </si>
  <si>
    <t>1.Login as Organization POC, go to VRM tab.
2.Go to List tab-&gt; Assigned tab.
3.Click on Edit this record option against the feedback that has to be reverted.
4.Click on Move to "Reverted" button.
5.In the Feedback details page (View tab) observe the Feedback status.</t>
  </si>
  <si>
    <t xml:space="preserve"> Organization POC  should be able to revert feedback to admin if not concerned to him/her.</t>
  </si>
  <si>
    <t>1.Login as Organization POC, go to VRM tab.
2.Go to List tab-&gt; Assigned tab.
3.Click on Edit this record option against the feedback that has to be forwarded.
4.Click on Forward button.
5.Enter the mandatory fields and submit.</t>
  </si>
  <si>
    <t>1. Organization POC User Interface should be available
2.There exist feedbacks that have been assigned to the  Organization POC .</t>
  </si>
  <si>
    <t xml:space="preserve">1.Login as Organization POC, go to VRM tab.
2.Go to List tab-&gt; Assigned tab.
3.Click on Edit this record option against the feedback that needs to be replied.
4. Click on the Reply button.
5.Observe the fields displayed on the page.
</t>
  </si>
  <si>
    <t xml:space="preserve">1.Login as Organization POC, go to VRM tab.
2.Go to List tab-&gt; Assigned tab.
3.Click on Edit this record option against the feedback that needs to be replied.
4. Click on the Reply button.
5.Observe the Mail to field displayed on the page.
</t>
  </si>
  <si>
    <t xml:space="preserve">1.Login as Organization POC, go to VRM tab.
2.Go to List tab-&gt; Assigned tab.
3.Click on Edit this record option against the feedback that needs to be replied.
4. Click on the Reply button.
5.Enter multiline comment in the comment box.
</t>
  </si>
  <si>
    <t xml:space="preserve">1.Login as Organization POC, go to VRM tab.
2.Go to List tab-&gt; Assigned tab.
3.Click on Edit this record option against the feedback that needs to be replied.
4. Click on the Reply button.
5.Observe the  “Pre-Formatted Response” field.
</t>
  </si>
  <si>
    <t xml:space="preserve">1.Login as Organization POC, go to VRM tab.
2.Go to List tab-&gt; Assigned tab.
3.Click on Edit this record option against the feedback that needs to be forwarded.
4. Click on the Forward button.
5.Observe the fields.
</t>
  </si>
  <si>
    <t xml:space="preserve">1.Login as Organization POC, go to VRM tab.
2.Go to List tab-&gt; Assigned tab.
3.Click on Edit this record option against the feedback that needs to be forwarded.
4. Click on the Forward button.
5.Enter multiline comment in the comment box.
</t>
  </si>
  <si>
    <t>1. Login as Organization POC, go to VRM tab.
2. Check Organization POC dashboard .</t>
  </si>
  <si>
    <t xml:space="preserve">1. Organization POC User Interface should be available
2. Feedback list should be present
</t>
  </si>
  <si>
    <t>1.Login as Organization POC.
2.Go to List-&gt; My List tab.
3.Click on Preview this record link.
4.Click on Print.
5.Observe the content printed.</t>
  </si>
  <si>
    <t xml:space="preserve">1.Login as Organization POC.
2.Hover over Reports-&gt; VRM reports.
3.Click on VRM Status Metrics
</t>
  </si>
  <si>
    <t xml:space="preserve">1.Login as Organization POC.
2.Hover over Reports-&gt; VRM reports.
3.Click on VRM Category Metrics
</t>
  </si>
  <si>
    <t>1.Login as Organization POC.
2.Hover over Reports-&gt; VRM reports.
3.Click on VRM Category Metrics
4.Check if an option to filter data based on date has been provided.</t>
  </si>
  <si>
    <t xml:space="preserve">1.Login as Organization POC.
2.Hover over Reports-&gt; VRM reports.
3.Click on Assignee wise VRM Listing
</t>
  </si>
  <si>
    <t xml:space="preserve">1.Login as Organization POC.
2.Hover over Reports-&gt; VRM reports.
3.Click on VRM Delay Analysis
</t>
  </si>
  <si>
    <t xml:space="preserve">1.Login as Organization POC.
2.Hover over Reports-&gt; VRM reports.
3.Click on VRM Action Metrics
</t>
  </si>
  <si>
    <t xml:space="preserve">1.Login as Organization POC.
2.Hover over Reports-&gt; VRM reports.
3.Click on VRM Source Metrics
</t>
  </si>
  <si>
    <t>1. Organization POC User Interface should be available
2.There exist feedbacks that have been assigned/forwarded to the  VRM Admin .</t>
  </si>
  <si>
    <t>1.Login as Organization POC.
2.Click on Status tab.
2.Check if the Organization POC can edit the Status and its description.</t>
  </si>
  <si>
    <t>The Organization POC user should be allowed to add IDs other than those of Organization POC and PMOs.</t>
  </si>
  <si>
    <t>Check if the Organization POC user can see the feedbacks which have been forwarded or assigned to him/her.</t>
  </si>
  <si>
    <t>Check if the PMO user can see  the feedbacks which have been forwarded or assigned to him/her.</t>
  </si>
  <si>
    <t xml:space="preserve">1.Login as PMO, go to VRM tab.
2.Go to List tab-&gt; Assigned tab.
3.Click on Edit this record option against the feedback that needs to be forwarded.
4. Click on the Forward button.
5.Add multiple recipients to the 'Send to' field.
6.Enter all the mandatory fields and submit.
</t>
  </si>
  <si>
    <t>Check that choosing options from the PMO/POC multiselect box adds to the 'Send to' box .</t>
  </si>
  <si>
    <t>1.Login as PMO, go to VRM tab.
2.Go to List tab-&gt; Assigned tab.
3.Click on Edit this record option against the feedback that needs to be forwarded.
4. Click on the Forward button.
5.In the Add New Emails field add new email ids other than those mentioned in the 'Send to' list.</t>
  </si>
  <si>
    <t xml:space="preserve">1.Login as Organization POC, go to VRM tab.
2.Go to List tab-&gt; Assigned tab.
3.Click on Edit this record option against the feedback that needs to be forwarded.
4. Click on the Forward button.
5.Add multiple recipients to the 'Send to' field
6.Enter all the mandatory fields and submit.
</t>
  </si>
  <si>
    <t>1.Login as Organization POC, go to VRM tab.
2.Go to List tab-&gt; Assigned tab.
3.Click on Edit this record option against the feedback that needs to be forwarded.
4. Click on the Forward button.
5.In the Add New Emails field add new email ids other than those mentioned in the 'Send to' list.</t>
  </si>
  <si>
    <t>1.Login as  PMO, go to VRM tab.
2.Observe the feedbacks that are displayed in List-&gt;My List and List-&gt;Forwarded.</t>
  </si>
  <si>
    <t>1.Login as  Organization POC, go to VRM tab.
2.Observe the feedbacks that are displayed in List-&gt;My List and List-&gt; Forwarded.</t>
  </si>
  <si>
    <t>1.Login as  Organization POC, go to VRM tab.
2.Click on Preview this record option against a feedback that has been forwarded/assigned to the Organization POC.
3.Click on the note tab.
4.Enter a note and Submit.</t>
  </si>
  <si>
    <t>1.Login as  PMO, go to VRM tab.
2.Click on Preview this record option against a feedback that has been forwarded/assigned to the PMO.
3.Click on the note tab.
4.Enter a note and Submit.</t>
  </si>
  <si>
    <t>Check if the notes added by the Organization POC user to the forwarded feedback are reflected in reply email sent to the end user.</t>
  </si>
  <si>
    <t>1.Login as VRM admin/PMO user.
2.Forward a feedback to the Organization POC.
3. Login as the Organization POC user.
4.Go to the VRM tab.
5.Click on List-&gt;Forwarded tab.
6.Open the feedback and go to the notes tab.
7. Add notes on the forwarded feedback.
8. Login as VRM admin/PMO and reply to the above feedback.
9.Check the reply email received.</t>
  </si>
  <si>
    <t>1.Login as VRM admin/Organization POC user.
2.Forward a feedback to the PMO.
3. Login as the PMO user.
4.Go to the VRM tab.
5.Click on List-&gt;Forwarded tab.
6.Open the feedback and go to the notes tab.
7. Add notes on the forwarded feedback.
8. Login as VRM admin/Organization POC and reply to the above feedback to end user.
9.Check the reply email received.</t>
  </si>
  <si>
    <t xml:space="preserve">1.Organization POC Interface should be available
2. Feedback list should be present
3.There exists feedback that has been assigned to the VRM Admin and the feedback has feedback sender email.
</t>
  </si>
  <si>
    <t xml:space="preserve">1.PMO Interface should be available
2. Feedback list should be present
3.There exists feedback that has been assigned to the VRM Admin and the feedback has feedback sender email.
</t>
  </si>
  <si>
    <t xml:space="preserve">The status of the feedback should be 'Reviewed'.
</t>
  </si>
  <si>
    <t xml:space="preserve">1.Login as Organization POC, go to VRM tab.
2.Go to List tab-&gt; Assigned tab.
3.Click on Edit this record option against the feedback that needs to be replied.
4. Click on the Reply button.
5.On the Create Feedback Reply page, enter all the mandatory fields and click Submit.
6.Login with the end user email ID.
7.Check whether the reply mail is received.
</t>
  </si>
  <si>
    <t xml:space="preserve">1.Login as Organization POC, go to VRM tab.
2.Go to List tab-&gt; Assigned tab.
3.Click on Edit this record option against the feedback that needs to be replied.
4. Click on the Reply button.
5.On the Create Feedback Reply page, enter all the mandatory fields and click Submit.
6.Click on the Reply/Review tab of Feedback details page and check if the Comment entered by the Organization POC is seen.
</t>
  </si>
  <si>
    <t>1.Login as Organization POC, go to VRM tab.
2.Go to List tab-&gt; Assigned tab.
3.Click on Edit this record option against the feedback that has been assigned to the Organization POC and does not have sender email id.
4.Click on Review button.
5.Enter all the mandatory fields on the Create Feedback review page and click Submit.
6.In the Feedback details page (View tab) observe the Feedback status.</t>
  </si>
  <si>
    <t>1.Login as Organization POC, go to VRM tab.
2.Go to List tab-&gt; Assigned tab.
3.Click on Edit this record option against the feedback that has been assigned to the Organization POC and does not have sender email id.
4.Click on Review button.
5.Enter all the mandatory fields on the Create Feedback review page and click Submit.
6.Click on the Reply/Review tab and check if the Comment entered by the Organization POC is seen.</t>
  </si>
  <si>
    <t xml:space="preserve">1.Login as  PMO, go to VRM tab.
2.Go to List tab-&gt; Assigned tab.
3.Click on Edit this record option against the feedback that needs to be replied.
4. Click on the Reply button.
5.On the Create Feedback Reply page, enter all the mandatory fields and click Submit.
6.In the Feedback details page (View tab) observe the Feedback status.
</t>
  </si>
  <si>
    <t xml:space="preserve">1.Login as  PMO, go to VRM tab.
2.Go to List tab-&gt; Assigned tab.
3.Click on Edit this record option against the feedback that needs to be replied.
4. Click on the Reply button.
5.On the Create Feedback Reply page, enter all the mandatory fields and click Submit.
6.Login with the end user email ID.
7.Check whether the reply mail is received.
</t>
  </si>
  <si>
    <t xml:space="preserve">1.Login as  PMO, go to VRM tab.
2.Go to List tab-&gt; Assigned tab.
3.Click on Edit this record option against the feedback that needs to be replied.
4. Click on the Reply button.
5.On the Create Feedback Reply page, enter all the mandatory fields and click Submit.
6.Click on the Reply/Review tab of Feedback details page and check if the Comment entered by the PMO is seen.
</t>
  </si>
  <si>
    <t>1.Login as  PMO, go to VRM tab.
2.Go to List tab-&gt; Assigned tab.
3.Click on Edit this record option against the feedback that has been assigned to the PMO and does not have sender email id.
4.Click on Review button.
5.Enter all the mandatory fields on the Create Feedback review page and click Submit.
6.In the Feedback details page (View tab) observe the Feedback status.</t>
  </si>
  <si>
    <t>1.Login as  PMO, go to VRM tab.
2.Go to List tab-&gt; Assigned tab.
3.Click on Edit this record option against the feedback that has been assigned to the PMO and does not have sender email id.
4.Click on Review button.
5.Enter all the mandatory fields on the Create Feedback review page and click Submit.
6.Click on the Reply/Review tab and check if the Comment entered by the PMO is seen.</t>
  </si>
  <si>
    <t>1.Login as Organization POC, go to VRM tab.
2.Check if Organization POC user can reply to the same feedback assigned to PMO.</t>
  </si>
  <si>
    <t>1. PMO User Interface should be available
2.There exist feedbacks that have been assigned  to the  PMO .</t>
  </si>
  <si>
    <t>Check that the Organization POC can forward feedbacks to the  other Organization POCs/PMO/External user.</t>
  </si>
  <si>
    <t xml:space="preserve"> Organization POC  should be able to forward the feedback to  other Organization POCs/PMO/External user for receiving comments.</t>
  </si>
  <si>
    <t>1.Login as Organization POC, go to VRM tab.
2.Go to List tab-&gt; Assigned tab.
3.Click on Edit this record option against the feedback that has to be forwarded.
4.Click on Forward button.
5.Enter the mandatory fields and submit.
6.Check that the forward email is sent to all the email IDs mentioned in the 'Send to' and 'Add New Emails' field.</t>
  </si>
  <si>
    <t>Check if the Forward email is sent to all the emails listed in the 'Send to' and 'Add New Emails' field.</t>
  </si>
  <si>
    <t>Feedback Forward email should be sent to all the email IDs mentioned in the 'Send to' and 'Add New Emails' field.</t>
  </si>
  <si>
    <t>1.Login as PMO, go to VRM tab.
2.Go to List tab-&gt; Assigned tab.
3.Click on Edit this record option against the feedback that has to be forwarded.
4.Click on Forward button.
5.Enter the mandatory fields and submit.
6.Check that the forward email is sent to all the email IDs mentioned in the 'Send to' and 'Add New Emails' field.</t>
  </si>
  <si>
    <t>1.Login as Organization POC.
2.Click VRM tab.
3.Click on the Filters link.
4.Check if additional filter options are displayed on the dashboard.</t>
  </si>
  <si>
    <t>1.Login as Organization POC.
2.Click VRM tab.
3.Click on the Filters link.
4.Select one/more of the additional filters provided. 
5.Select Apply</t>
  </si>
  <si>
    <t>1.Login as Organization POC.
2.Click VRM tab.
3.Click on the Filters link.
4.Select one/more of the additional filters provided. 
5.Select Apply
6.Observe the content displayed.</t>
  </si>
  <si>
    <t>1.Login as PMO.
2.Click VRM tab.
3.Click on the Filters link.
4.Check if additional filter options are displayed on the dashboard.</t>
  </si>
  <si>
    <t>1.Login as PMO.
2.Click VRM tab.
3.Click on the Filters link.
4.Select one/more of the additional filters provided. 
5.Select Apply</t>
  </si>
  <si>
    <t>1.Login as PMO.
2.Click VRM tab.
3.Click on the Filters link.
4.Select one/more of the additional filters provided. 
5.Select Apply
6.Observe the content displayed.</t>
  </si>
  <si>
    <t xml:space="preserve"> Clicking on the Reply button should display following fields:
1.Mail to (Required)
2.CC
3.Replied by
4.Subject (Required)
5.Pre-Formatted Response 
6.Comments (Required) 
</t>
  </si>
  <si>
    <t xml:space="preserve"> Clicking on the Reply button should display following fields:
1.Mail to (Required)
2.CC
3.Replied by
4.Subject (Required)
5.Pre-Formatted Response 
6.Comments (Required) </t>
  </si>
  <si>
    <t>Clicking on Forward button should display the following fields:
1.Forwarded By 
2.Send to (Required) 
3.PMO 
4.POC 
5.Add New Emails
6.Subject (Required) 
7.Comments (Required)</t>
  </si>
  <si>
    <t>Check that choosing options from the drop down box adds to the 'Send to' box .</t>
  </si>
  <si>
    <t xml:space="preserve">1.Login as Organization POC, go to VRM tab.
2.Go to List tab-&gt; Assigned tab.
3.Click on Edit this record option against the feedback that needs to be forwarded.
4. Click on the Forward button.
5.Select a PMO and Organization POC user form the multiselect box provided. </t>
  </si>
  <si>
    <t>1.Login as PMO, go to VRM tab.
2.Go to List tab-&gt; Assigned tab.
3.Click on Edit this record option against the feedback that needs to be forwarded.
4. Click on the Forward button.
5.Select POC and PMO users form the multiselect box provided.</t>
  </si>
  <si>
    <t>Chosen options from the multiselect  box should get added to the 'Send to' text box.</t>
  </si>
  <si>
    <t xml:space="preserve">1. VRM Administrator Interface should be available
2. Feedback categories list should be present
</t>
  </si>
  <si>
    <t>Check if removed category name is displayed  in categories filter in VRM</t>
  </si>
  <si>
    <t>Removed category name should not be seen in the Category multiselect box in the Filters section of the VRM Dashboard.</t>
  </si>
  <si>
    <t>1.Login as VRM Admin
2. Delete the feedback category which is not assigned to any feedback.
3.Check 'Category' multiselect box in the Filter section of the VRM Dashboard.</t>
  </si>
  <si>
    <t>Edit Categories</t>
  </si>
  <si>
    <t>1.Login as VRM Admin
2.Go to the Manage Categories section.
3.Click on Edit against the Category to be edited.
4.Edit the category name, description.
5.Click on Save.</t>
  </si>
  <si>
    <t>1.Login as VRM Admin
2.Go to the Manage Categories section.
3.Click on Add tab.
3.Check if a 'Contact Category ?' check box has been provided.</t>
  </si>
  <si>
    <t>The 'Contact Category ?' check box should be present which allows the VRM Admin to choose which categories should be displayed on 'Contact Us' page.</t>
  </si>
  <si>
    <t xml:space="preserve">Check if the 'Contact Us' type of feedbacks categores created are displayed in the Contact us form. </t>
  </si>
  <si>
    <t xml:space="preserve">1.VRM Administrator Interface should be available
</t>
  </si>
  <si>
    <t>1.Login as VRM Admin
2.Go to the Manage Categories section.
3.Click on Edit against the category that needs to be displayed in the Category drop down of Contact us page.
4.Select the 'Contact Category ?' check box.
5.Click Save.
4.Go to Front end site -&gt; Contact us page.
5.Check the options displayed under Category drop down.</t>
  </si>
  <si>
    <t>The category for which the 'Contact Category ?' check box was selected, should be displayed in the 'Category' drop down of the 'Contact Us' page.</t>
  </si>
  <si>
    <t>1.Navigate to the Contact us page.
1. Select a category in the Category drop down on Contact us form on frontend site.</t>
  </si>
  <si>
    <t>1.Login as VRM Admin.
2.Check if the VRM Admin can select multiple options from Categories box in the filter section in the VRM dashboard.</t>
  </si>
  <si>
    <t>Multiselect Categories</t>
  </si>
  <si>
    <t xml:space="preserve">1.Login as VRM Admin
2.Go to the Manage Categories section.
3. Click Edit against the category name that needs to be edited.
4.Make the required changes.
5.Click Save.
</t>
  </si>
  <si>
    <t>1. VRM Administrator Interface should be available
2.Different feedback categories should be present</t>
  </si>
  <si>
    <t xml:space="preserve">1.Login as VRM Admin
2.Go to the Manage Categories section.
3.Click Edit against the category name that needs to be edited.Ensure that the 'Contact Category?' check box is selected.
4.Make the required changes.
5.Click Save.
6. Open frontend site and go to 'Contact Us' form and check the categories listed under the 'Category' drop down.
</t>
  </si>
  <si>
    <t>1.Login as VRM Admin
2.Go to the Manage Categories section.
3.Click Edit against the category name that needs to be edited.
4.Make the required changes.
5.Click Save.
3.Check the categories multiselect bo in the filter section of the VRM Dashboard.</t>
  </si>
  <si>
    <t xml:space="preserve">1. VRM Administrator Interface should be available
2. Different feedback types should be present
</t>
  </si>
  <si>
    <t xml:space="preserve">1.Login as VRM Admin
2.Go to the Manage Categories section.
3.Click on the Add tab.
4.Check the presence of a 'Pre-defined text' box.
5. Enter content in the Pre-defined text box.
6.Enter all the mandatory fields.
7.Click Add.
</t>
  </si>
  <si>
    <t>The VRM Admin should be allowed to create Pre-defined text while creating a category.</t>
  </si>
  <si>
    <t>1.Login as VRM Admin
2.Go to the Manage Categories section.
3.Click on Edit against the category for which the pre-defined text needs to be edited.
4.Update the content in the Pre-defined text column.
5.Click on Save.</t>
  </si>
  <si>
    <t>Check if pre-defined  text can be created against each category</t>
  </si>
  <si>
    <t>Check if pre-defined text against a category can be edited</t>
  </si>
  <si>
    <t>Pre-defined  Text Field</t>
  </si>
  <si>
    <t>Manage Action History</t>
  </si>
  <si>
    <t>Check if a History tab is provided that tracks changes done in the Manage actions tab.</t>
  </si>
  <si>
    <t>The history tab under Manage Action should track changes like add, edit and delete actions.</t>
  </si>
  <si>
    <t>1. VRM Administrator Interface should be available
2.Login as VRM Admin</t>
  </si>
  <si>
    <t>Manage Category History</t>
  </si>
  <si>
    <t>Check if a History tab is provided that tracks changes done in the Manage Categories tab.</t>
  </si>
  <si>
    <t>The history tab under Manage Catagory should track changes like add, edit and delete category.</t>
  </si>
  <si>
    <t>Manage Delay Time History</t>
  </si>
  <si>
    <t>1. Go to Manage Delay time.
2. Set the Default delay time for the feedback.
3.Click Update.</t>
  </si>
  <si>
    <t>Check if a History tab is provided that tracks changes done in the Manage Delay Time tab.</t>
  </si>
  <si>
    <t>The history tab under Manage Delay Time should track the updates done to Default Delay Time.</t>
  </si>
  <si>
    <t>Manage Status History</t>
  </si>
  <si>
    <t>Check if a History tab is provided that tracks changes done in the Manage Status tab.</t>
  </si>
  <si>
    <t>The history tab under Status Tab should track the updates done to Status description.</t>
  </si>
  <si>
    <t xml:space="preserve">1.Click on Manage Categories Tab.
2.Check if  add, edit and delete category is tracked in the History tab under the Manage Categories tab.
</t>
  </si>
  <si>
    <t xml:space="preserve">1.Click on Manage Actions Tab.
2.Check if the add, edit, delete action is tracked in the History tab under the Manage Actions tab.
</t>
  </si>
  <si>
    <t>Feedback Status</t>
  </si>
  <si>
    <t>VRM Admin should be able to view all feedbacks.</t>
  </si>
  <si>
    <r>
      <t xml:space="preserve">The following tabs should be present:
Opened, Assigned, Replied, Reviewed, Reverted, Closed, Archived, </t>
    </r>
    <r>
      <rPr>
        <sz val="11"/>
        <color theme="1"/>
        <rFont val="Calibri"/>
        <family val="2"/>
        <scheme val="minor"/>
      </rPr>
      <t xml:space="preserve"> Irrelevant</t>
    </r>
  </si>
  <si>
    <t>Check if VRM Admin can mark a feedback Irrelevant.</t>
  </si>
  <si>
    <t>The landing page for the VRM Admin should be List-&gt; My List.</t>
  </si>
  <si>
    <t>1. Organization POC User Interface should be available
2.There exist feedbacks that have been assigned/forwarded to the  Organization POC .
3.There exists a feedback with only one categories.</t>
  </si>
  <si>
    <t>The Organization POC should be provided an option to select the preformatted text belonging to the one category to which the feedback belongs.</t>
  </si>
  <si>
    <t>1. Organization POC User Interface should be available
2.There exist feedbacks that have been assigned/forwarded to the  Organization POC .
3.There exists a feedback with one/more categories, none of which have preformatted text.</t>
  </si>
  <si>
    <t>The Organization POC should not be provided with any option to select pre-formatted text.</t>
  </si>
  <si>
    <t>1. Organization POC User Interface should be available
2.There exist feedbacks that have been assigned/forwarded to the  Organization POC .
3.There exists a feedback with multiple categories.</t>
  </si>
  <si>
    <t xml:space="preserve">1. Organization POC User Interface should be available
2.There exist feedbacks that have been assigned/forwarded to the  Organization POC .
</t>
  </si>
  <si>
    <t>Check that the Organization POC is able to forward mails to multiple recipients.</t>
  </si>
  <si>
    <t>Check if the Organization POC is provided with an option to edit the Status and it description.</t>
  </si>
  <si>
    <t>The Organization POC should not be able to edit Status and its description.</t>
  </si>
  <si>
    <t>Option to print detailed fact sheet  of the selected feedbacks should be available.</t>
  </si>
  <si>
    <t>FR17.4</t>
  </si>
  <si>
    <t>Metrics, Charts and Statistics</t>
  </si>
  <si>
    <t>Check if report on action status is provided.</t>
  </si>
  <si>
    <t>A Feedback Action Metrics should be present</t>
  </si>
  <si>
    <t>Check if report on feedback categories is provided.</t>
  </si>
  <si>
    <t>A Feedback Source Metrics should be present</t>
  </si>
  <si>
    <t>Check if report on feedback sources is provided.</t>
  </si>
  <si>
    <t>FR 17.1</t>
  </si>
  <si>
    <t>1. VRM Administrator Interface should be available
2. Feedback categories list should be present
3. Feedbacks should be assigned to the categories</t>
  </si>
  <si>
    <t>Check if PMO user can reply to a feedback assigned to VRM admin</t>
  </si>
  <si>
    <t xml:space="preserve">PMO user should not be allowed to reply to the feedback assigned to VRM admin. 
</t>
  </si>
  <si>
    <t>Check that the PMO can revert the feedback to the VRM Admin.</t>
  </si>
  <si>
    <t>FR18.1</t>
  </si>
  <si>
    <t>FR18.2.2</t>
  </si>
  <si>
    <t>FR18.4</t>
  </si>
  <si>
    <t>FR 18.1</t>
  </si>
  <si>
    <t>The VRM Admin should be provided with an option to filter data based on date.</t>
  </si>
  <si>
    <t xml:space="preserve">Project Name: </t>
  </si>
  <si>
    <t>Client Name</t>
  </si>
  <si>
    <t>*Note: Only major test case creation or modification changes will be tracked through the revision history</t>
  </si>
  <si>
    <t>Revision History</t>
  </si>
  <si>
    <t>Revision #</t>
  </si>
  <si>
    <t>Revision Date</t>
  </si>
  <si>
    <t>Description of Change</t>
  </si>
  <si>
    <t>Author</t>
  </si>
  <si>
    <t>Interface</t>
  </si>
  <si>
    <t>Low</t>
  </si>
  <si>
    <t>Security</t>
  </si>
  <si>
    <t>Blocked</t>
  </si>
  <si>
    <t>Medium</t>
  </si>
  <si>
    <t>Accessibility</t>
  </si>
  <si>
    <t>No</t>
  </si>
  <si>
    <t>Fail</t>
  </si>
  <si>
    <t>High</t>
  </si>
  <si>
    <t>UI</t>
  </si>
  <si>
    <t>CMS</t>
  </si>
  <si>
    <t>Yes</t>
  </si>
  <si>
    <t>Pass</t>
  </si>
  <si>
    <t>Critical</t>
  </si>
  <si>
    <t>Functional</t>
  </si>
  <si>
    <t>Frontend</t>
  </si>
  <si>
    <t>BitValue</t>
  </si>
  <si>
    <t>Results</t>
  </si>
  <si>
    <t>Priority</t>
  </si>
  <si>
    <t>Category</t>
  </si>
  <si>
    <t>Website</t>
  </si>
  <si>
    <t>Open Data Platform</t>
  </si>
  <si>
    <t>Test Case ID</t>
  </si>
  <si>
    <t>FRD_ID</t>
  </si>
  <si>
    <t>Sub-Module</t>
  </si>
  <si>
    <t>Test Objective/Description</t>
  </si>
  <si>
    <t>Pre-requisite</t>
  </si>
  <si>
    <t>Test Data</t>
  </si>
  <si>
    <t>Test Procedure/Steps</t>
  </si>
  <si>
    <t>Expected Result</t>
  </si>
  <si>
    <t>Actual Result</t>
  </si>
  <si>
    <t>Bug ID</t>
  </si>
  <si>
    <t>Build</t>
  </si>
  <si>
    <t>Comments</t>
  </si>
  <si>
    <t>Executed On</t>
  </si>
  <si>
    <t>FR16.1.1</t>
  </si>
  <si>
    <t>Create Categories</t>
  </si>
  <si>
    <t>Manage Feedback Categories</t>
  </si>
  <si>
    <t>FR16.1</t>
  </si>
  <si>
    <t>Check if a existing feedback category can be edited</t>
  </si>
  <si>
    <t>FR16.1.2</t>
  </si>
  <si>
    <t>Change Category Name</t>
  </si>
  <si>
    <t>Check if the category name can be changed without affecting the existing categorized feedback</t>
  </si>
  <si>
    <t>FR16.1.3</t>
  </si>
  <si>
    <t>Remove Category Name</t>
  </si>
  <si>
    <t>FR16.2.1</t>
  </si>
  <si>
    <t>Manage Workflow</t>
  </si>
  <si>
    <t>Re-assigning a Category</t>
  </si>
  <si>
    <t>FR16.3.1</t>
  </si>
  <si>
    <t>FR16.3.2</t>
  </si>
  <si>
    <t>FR16.3.4</t>
  </si>
  <si>
    <t>Additional Filter Options</t>
  </si>
  <si>
    <t>Check for different filter options on feedback page</t>
  </si>
  <si>
    <t>FR16.4.1</t>
  </si>
  <si>
    <t>Dashboard</t>
  </si>
  <si>
    <t>Check for  Dashboard to provide table listing of feedbacks in tabular format</t>
  </si>
  <si>
    <t>Dashboard to provide table listing of feedbacks in tabular format should be available</t>
  </si>
  <si>
    <t>Feedback Sources</t>
  </si>
  <si>
    <t>Check for Feedbacks through the Website</t>
  </si>
  <si>
    <t>Frontend site -&gt; Home Page should be open in browser</t>
  </si>
  <si>
    <t>Feedback page should open.
User should be allowed to add feedback comments through this page</t>
  </si>
  <si>
    <t>Check if user is allowed to suggest dataset through
Home -&gt; Featured Gallery -&gt; Panel -&gt; Metadata Description Page -&gt;Suggest a Dataset</t>
  </si>
  <si>
    <t>Check if user is allowed to add comments while rating a Datasets/APPs</t>
  </si>
  <si>
    <t>User should be allowed to add comments while rating the Dataset/APPs</t>
  </si>
  <si>
    <t>Check if user can add comments and send through 'Contact Us' page</t>
  </si>
  <si>
    <t>Feedback Listing</t>
  </si>
  <si>
    <t>FR17.2</t>
  </si>
  <si>
    <t>FR16.2.2</t>
  </si>
  <si>
    <t>FR17.2.1</t>
  </si>
  <si>
    <t>Feedback Details</t>
  </si>
  <si>
    <t>FR17.2.3</t>
  </si>
  <si>
    <t>Only those feedbacks that are relevant to the filters chosen should be displayed.</t>
  </si>
  <si>
    <t>Comments field should be a multi line text box which allows the use to enter multi line comments.</t>
  </si>
  <si>
    <t>Check that the Mail to field seen on clicking Reply.</t>
  </si>
  <si>
    <t>Check the “Pre-Formatted Response” when the feedback has many categories.</t>
  </si>
  <si>
    <t>Check that the fields displayed on clicking the Forward button.</t>
  </si>
  <si>
    <t>Feedbacks should be sent to multiple Ids in one go.</t>
  </si>
  <si>
    <t>FR17.4.1</t>
  </si>
  <si>
    <t>The status should be display as Open.</t>
  </si>
  <si>
    <t>The status should be display as Assigned.</t>
  </si>
  <si>
    <t>The status should be display as Replied.</t>
  </si>
  <si>
    <t>To verify that the Assigned status is displayed appropriately.</t>
  </si>
  <si>
    <t>Check that  the  Replied status is displayed appropriately.</t>
  </si>
  <si>
    <t>The status of the feedback should not change upon forwarding the feedback.</t>
  </si>
  <si>
    <t>FR17.1</t>
  </si>
  <si>
    <t>FR17.3.2</t>
  </si>
  <si>
    <t xml:space="preserve"> PMO  user should only see the feedbacks which have been forwarded or assigned to him/her.</t>
  </si>
  <si>
    <t>Check that the PMO is able to forward mails to multiple recipients.</t>
  </si>
  <si>
    <t>1. PMO User Interface should be available
2.There exist feedbacks that have been assigned/forwarded to the  PMO .</t>
  </si>
  <si>
    <t>Check if user is allowed to suggest dataset through Home -&gt; Data Catalogues -&gt; Suggest a Dataset</t>
  </si>
  <si>
    <t>Suggest a Dataset' page should open.
User should be allowed to suggest a dataset through this page</t>
  </si>
  <si>
    <t>Check if user is allowed to suggest dataset through
Home -&gt; Data Catalogues -&gt; Metadata Description Page -&gt; Suggest a Dataset</t>
  </si>
  <si>
    <t xml:space="preserve">Check that additional filters option is displayed to the  PMO </t>
  </si>
  <si>
    <t>Check that the comment box seen on clicking the Reply button.</t>
  </si>
  <si>
    <t>1. PMO User Interface should be available
2.There exist feedbacks that have been assigned/forwarded to the  PMO .
3.There exists a feedback with multiple categories.</t>
  </si>
  <si>
    <t xml:space="preserve">1. PMO User Interface should be available
2.There exist feedbacks that have been assigned/forwarded to the  PMO .
</t>
  </si>
  <si>
    <t>Check that the comment box seen on clicking the Forward button.</t>
  </si>
  <si>
    <t>The status should be display as Closed.</t>
  </si>
  <si>
    <t>The status should be display as Archived.</t>
  </si>
  <si>
    <t>PSL</t>
  </si>
  <si>
    <t>Check that the Reviewed status is displayed appropriately.</t>
  </si>
  <si>
    <t>The status should be display as Reviewed.</t>
  </si>
  <si>
    <t>Check that the Archived status is displayed appropriately.</t>
  </si>
  <si>
    <t>Check that the Closed status is displayed appropriately.</t>
  </si>
  <si>
    <t>The status of the feedback should not change upon adding a note to the  feedback.</t>
  </si>
  <si>
    <t>Check that the  status of the feedback is not changed when a note is added to the feedback</t>
  </si>
  <si>
    <t>Check that delay time can be modified.</t>
  </si>
  <si>
    <t>Additional filter options should be available such as:
i. Category (multiselect box)
ii. Date Wise (input From Date and To Date)
iii. Source (drop down box)</t>
  </si>
  <si>
    <t>1. Front end site is open.</t>
  </si>
  <si>
    <t>FR18.2.1</t>
  </si>
  <si>
    <t>FR18.2.3</t>
  </si>
  <si>
    <t>FR18.3.2</t>
  </si>
  <si>
    <t>FR18.4.1</t>
  </si>
  <si>
    <t>An interface to create and manage feedback categories should be provided.</t>
  </si>
  <si>
    <t>FR16.1.5</t>
  </si>
  <si>
    <t>FR16.3.5</t>
  </si>
  <si>
    <t>VRM</t>
  </si>
  <si>
    <t xml:space="preserve">Check if VRM Administrator Interface is provided to create and manage feedback categories </t>
  </si>
  <si>
    <t xml:space="preserve">1.VRM Administrator Interface should be available.
2.The user is logged in as VRM Admin.
</t>
  </si>
  <si>
    <t>1. VRM Administrator Interface should be available
2. Feedback categories list should be present</t>
  </si>
  <si>
    <t>1. VRM Administrator Interface should be available
2. Different feedback categories should be present</t>
  </si>
  <si>
    <t xml:space="preserve">1. VRM Administrator Interface should be available
2. Feedback list should be present
</t>
  </si>
  <si>
    <t>Added test cases for VRM Workflow</t>
  </si>
  <si>
    <t>MANAGE CATEGORIES</t>
  </si>
  <si>
    <t>MANAGE ACTIONS</t>
  </si>
  <si>
    <t>MANAGE DELAY TIME</t>
  </si>
  <si>
    <t>MANAGE STATUS</t>
  </si>
  <si>
    <t>Manage Actions</t>
  </si>
  <si>
    <t>Check if VRM Admin is able to add new Actions</t>
  </si>
  <si>
    <t>Check if VRM Administrator Interface is provided to manage feedback Actions</t>
  </si>
  <si>
    <t>Check if VRM Admin is able to delete created Actions which are not linked to any feedback</t>
  </si>
  <si>
    <t>An interface should be provided to create and manage feedback actions</t>
  </si>
  <si>
    <t>1. Navigate to Manage Actions tab
2. Click on Add tab
3. Enter action name in Action name field
4. Click on Add</t>
  </si>
  <si>
    <t>1. Navigate to Manage Actions tab
2. Click on Edit button against any listed Actions
3. Modify action name
4. Click on Save</t>
  </si>
  <si>
    <t>VRM admin should be able to rename the action name</t>
  </si>
  <si>
    <t>VRM admin should be able to delete the action</t>
  </si>
  <si>
    <t>1. Navigate to Manage Actions tab
2. Click on Edit button against one of the listed Action which is already assigned to a feedback
3. Click on Delete</t>
  </si>
  <si>
    <t>Add Action</t>
  </si>
  <si>
    <t>Edit Action</t>
  </si>
  <si>
    <t>Delete Action</t>
  </si>
  <si>
    <t>Check if new feedback category can be added</t>
  </si>
  <si>
    <t>1. VRM Administrator Interface should be available</t>
  </si>
  <si>
    <t>VRM Admin should be allowed to add new feedback category</t>
  </si>
  <si>
    <t>Check if list of default feedback categories are provided in Manage Categories</t>
  </si>
  <si>
    <t>Delete Categories</t>
  </si>
  <si>
    <t>Check if VRM Admin is able to delete Actions which are linked to any feedback</t>
  </si>
  <si>
    <t>Manage Status</t>
  </si>
  <si>
    <t>Check if VRM Administrator is provided with a tab displaying various statuses used in the VRM workflow</t>
  </si>
  <si>
    <t>Check if VRM Administrator is able to Edit the description for individual Statuses</t>
  </si>
  <si>
    <t>Check if VRM Admin can delete the status</t>
  </si>
  <si>
    <t>VRM Admin should not be allowed to delete the statuses</t>
  </si>
  <si>
    <t>VRM Admin should not be allowed to Edit the status name</t>
  </si>
  <si>
    <t>VRM Admin should be allowed to Edit the description and save</t>
  </si>
  <si>
    <t>VRM Admin should be provided with a Status tab displaying all statuses applicable in the VRM workflow</t>
  </si>
  <si>
    <t>Check that there is a provision made for VRM Admin to define the delay time for the feedback</t>
  </si>
  <si>
    <t>Manage Delay Time</t>
  </si>
  <si>
    <t>FEEDBACK LIST and WORKFLOW</t>
  </si>
  <si>
    <t>Check if VRM Administrator is able to Edit the Status name</t>
  </si>
  <si>
    <t>User Management</t>
  </si>
  <si>
    <t>VRM admin should be able to add new action.</t>
  </si>
  <si>
    <t>Check if VRM Admin is able to edit Actions and rename the action name.</t>
  </si>
  <si>
    <t>1.User should be logged in as VRM Admin</t>
  </si>
  <si>
    <t>1.User should be logged in as VRM Admin
2.Feedback action should be already created</t>
  </si>
  <si>
    <t>1.User should be logged in as VRM Admin
2.Feedback action which is not linked to any feedback should already be present.</t>
  </si>
  <si>
    <t>1. Navigate to Manage Actions tab
2. Click on Edit button against one of the listed Action which is not used in any feedback
3. Click on Delete.
4.On the resultant confirmation page, click Delete.</t>
  </si>
  <si>
    <t>1.User should be logged in as VRM Admin.
2.Feedback action which is already assigned to a feedback should already be present.</t>
  </si>
  <si>
    <t>VRM admin should not be able to delete the action as it is used in a feedback.</t>
  </si>
  <si>
    <t xml:space="preserve">1.The user should be logged in as the VRM Admin.
</t>
  </si>
  <si>
    <t>1.Click on the Manage Actions tab.</t>
  </si>
  <si>
    <t>The following feedback Actions should be available:
i. Already Published
ii. Actionable
iii. Potentially Actionable
iv. Not actionable – Regulatory
v. Not actionable – Unclear
vi. Not actionable – Other</t>
  </si>
  <si>
    <t xml:space="preserve">Check the list of default Feedback Actions  provided under the Manage Action tab. </t>
  </si>
  <si>
    <t>The following feedback categories should be present:       
Agency/Sub-Agency
Raw Data
Apps
Tools
Services
Website Related</t>
  </si>
  <si>
    <t>1.Login as VRM Admin
2.Go to the Manage Categories section.
3.Click on the Add tab.
4.Enter the category name,description.
5.Click on Add button.</t>
  </si>
  <si>
    <t xml:space="preserve">Check if all the feedbacks categories created are listed in the categories multiselect box in the filters section of the VRM Dashboard. </t>
  </si>
  <si>
    <t>1.VRM Administrator Interface should be available.
2.Feedback categories have been created.</t>
  </si>
  <si>
    <t>1.Login as VRM Admin
2.Go to the filters section in the VRM Dashboard.
3.Click on the Filter link to expand it.
4.Observe the Category filter.</t>
  </si>
  <si>
    <t>All the feedbacks categories created by the VRM Admin should be listed in the category filter .</t>
  </si>
  <si>
    <t>1. VRM Administrator Interface should be available
2. Feedback categories list should be present.
3.Feedback categories that have not been assigned to any feedbacks should already be present.</t>
  </si>
  <si>
    <t>1.Login as VRM Admin
2.Go to the Manage Categories section.
3.Click on Edit against any feedback category that is not assigned to any feedback.
4.Click Delete.
5.Click Delete on the resultant confirmation page.</t>
  </si>
  <si>
    <t>VRM Admin User should be allowed to delete a feedback category from the existing list if the feedback category is not assigned to any feedback.</t>
  </si>
  <si>
    <t>1. VRM Administrator Interface should be available
2. Feedback categories list should be present.
3.Feedback categories that have already been assigned to feedback should be present.</t>
  </si>
  <si>
    <t>1.Login as VRM Admin
2.Go to the Manage Categories section.
3.Click on Edit Against feedback categories that are assigned to feedbacks.
4.Click on Delete.</t>
  </si>
  <si>
    <t>Check if VRM Admin can reply to a feedback assigned to PMO user</t>
  </si>
  <si>
    <t>Check if VRM Admin can revert the feedback to self.</t>
  </si>
  <si>
    <t>The VRM Admin should be able to set the delay time.</t>
  </si>
  <si>
    <t>Check if a feedback category can be deleted from the existing list if the category has been allocated to a feedback.</t>
  </si>
  <si>
    <t>Check if provision for choosing the categories that will be displayed on 'Contact Us' form has been provided.</t>
  </si>
  <si>
    <t>FR16.3.3</t>
  </si>
  <si>
    <t>FR16.4.2</t>
  </si>
  <si>
    <t>FR16.4.3</t>
  </si>
  <si>
    <t>FR16.4.4</t>
  </si>
  <si>
    <t>FR16.4.5</t>
  </si>
  <si>
    <t>FR16.4.6</t>
  </si>
  <si>
    <t>FR16.4.8</t>
  </si>
  <si>
    <t>Check if Owner wise stats of feedback is provided.</t>
  </si>
  <si>
    <t>Check if report with delay analysis is provided.</t>
  </si>
  <si>
    <t>Check if the PMO is provided with an option to edit the Status and it description.</t>
  </si>
  <si>
    <t>The PMO should not be able to edit Status and its description.</t>
  </si>
  <si>
    <t>Check if a feedback category can be deleted from the existing list, if the category has not been allocated to a feedback.</t>
  </si>
  <si>
    <t>1. Go to Home -&gt; Data Catalogues
2. Click on 'Suggest a Dataset'
3. Enter a suggestion</t>
  </si>
  <si>
    <t>1. Go to Home -&gt; Data Catalogues -&gt; Metadata Description Page
2. Click on 'Suggest a Dataset'
3. Enter a suggestion</t>
  </si>
  <si>
    <t>Check if the PMO user can add a note  to the feedbacks which have been forwarded or assigned to him/her.</t>
  </si>
  <si>
    <t>Check if the notes added by the PMO user to the forwarded feedback are reflected in reply email sent to the end user</t>
  </si>
  <si>
    <t xml:space="preserve"> PMO  should be able to forward the feedback to  other PMOs/Organisation POC /External user for receiving comments.</t>
  </si>
  <si>
    <t>Check that the PMO can forward feedbacks to the  other PMOs/Organisation POC/External user.</t>
  </si>
  <si>
    <t>FR16.2</t>
  </si>
  <si>
    <t xml:space="preserve">Create and Assign User Roles </t>
  </si>
  <si>
    <t xml:space="preserve">1. VRM Admin User Interface should be available
</t>
  </si>
  <si>
    <t>Interface to create/select users and assign roles should be present.</t>
  </si>
  <si>
    <t xml:space="preserve">Interface to create/select users and assign roles </t>
  </si>
  <si>
    <t xml:space="preserve">Check if the VRM Admin is able to create/select users and assign roles </t>
  </si>
  <si>
    <t>VRM Admin should be able to create/select users and assign roles.</t>
  </si>
  <si>
    <t>Check if VRM Admin can  update the category assigned to a feedback.</t>
  </si>
  <si>
    <t>VRM Admin User should not be allowed to delete a feedback category from the existing list  if it has been allocated to a feedback.</t>
  </si>
  <si>
    <t>VRM Admin User should be allowed to edit a feedback category from the existing list.</t>
  </si>
  <si>
    <t>VRM Admin should be allowed to edit the category name without affecting the existing categorized feedback.</t>
  </si>
  <si>
    <t>Check if VRM Admin has access to all feedbacks</t>
  </si>
  <si>
    <t xml:space="preserve">VRM Admin should not be allowed to reply to the feedback assigned to PMO user. 
</t>
  </si>
  <si>
    <t>1. VRM Administrator Interface should be available
2. Feedback list should be present
3. There exist feedbacks that are assigned to the  VRM Admin.</t>
  </si>
  <si>
    <t>1. Login as VRM Admin.
2.Observe the filters on the feedback list page.</t>
  </si>
  <si>
    <t>1. Login as VRM Admin.
2. Check dashboard section</t>
  </si>
  <si>
    <t>Check if VRM Admin can read individual feedback and categorize and assign to a responder.</t>
  </si>
  <si>
    <t>VRM Admin should be able to read individual feedback and categorize and assign to a responder.</t>
  </si>
  <si>
    <t>Check if VRM Admin can proceed by filling only assignee</t>
  </si>
  <si>
    <t>VRM Admin should be able to select different filter options</t>
  </si>
  <si>
    <t>Check if all the feedbacks assigned to VRM Admin are listed to the VRM Admin once he logs in.</t>
  </si>
  <si>
    <t>Check if VRM Admin can proceed by filling only category</t>
  </si>
  <si>
    <t>Check if different filter options on feedback page can be selected</t>
  </si>
  <si>
    <t>Check if tabs corresponding to various feedback statuses are provided which contain feedbacks with the mentioned status.</t>
  </si>
  <si>
    <t xml:space="preserve">Check if the changed name is reflected correctly in 'Category' filter of the 'Contact Us' form </t>
  </si>
  <si>
    <t xml:space="preserve">Changed category name should be displayed correctly in 'Category' filter of the 'Contact Us' form. </t>
  </si>
  <si>
    <t>Check if the changed name is reflected correctly in  category filter in VRM</t>
  </si>
  <si>
    <t>Changed category name should be displayed correctly in category filter</t>
  </si>
  <si>
    <t>Check if categories provided  in the 'Category' drop down of the 'Contact Us' page are selectable</t>
  </si>
  <si>
    <t>The user should be able to select the Category from the drop down.</t>
  </si>
  <si>
    <t>Check if  feedbacks  categories displayed in the Categories filter in the VRM  can be multiselected.</t>
  </si>
  <si>
    <t>Feedback categories should be multi-selectable.</t>
  </si>
  <si>
    <t>1.Login as VRM Admin.
2.Observe the landing page.</t>
  </si>
  <si>
    <t>Check for status 'Open' during the feedback  work flow.</t>
  </si>
  <si>
    <t>Check that the  Reverted status is displayed appropriately.</t>
  </si>
  <si>
    <t>The status should be display as Reverted.</t>
  </si>
  <si>
    <t>Check that the  status of the feedback is not changed on forwarding the feedback.</t>
  </si>
  <si>
    <t>1. Click on Feedback link in the header.
2. Enter feedback comments</t>
  </si>
  <si>
    <t>Check if user is allowed to suggest dataset through
Home -&gt;Metrics-&gt;Suggested Datasets-&gt; Suggest a Dataset</t>
  </si>
  <si>
    <t>1. Go to Home -&gt; Data Catalogues -&gt; Metadata Description Page-&gt;Ratings
2. Add comments while rating a Dataset/APPs</t>
  </si>
  <si>
    <t>1. Go to Home -&gt; Contact Us
2. Add comments and submit</t>
  </si>
  <si>
    <t>User should be allowed to send feedbacks via the 'Contact Us' page</t>
  </si>
  <si>
    <t>The comments added by the PMO should not be seen in the replied email.</t>
  </si>
  <si>
    <t>Check that the PMO is able to filter using one/more filter options.</t>
  </si>
  <si>
    <t xml:space="preserve"> PMO  should be able to filter the feedbacks based on different filter options.</t>
  </si>
  <si>
    <t>Check the content display on filtering the feedbacks.</t>
  </si>
  <si>
    <t>Check  the fields displayed on clicking the Reply button.</t>
  </si>
  <si>
    <t>Check the “Pre-Formatted Response” when the feedback has only one category.</t>
  </si>
  <si>
    <t>1. PMO User Interface should be available
2.There exist feedbacks that have been assigned/forwarded to the  PMO .
3.There exists a feedback with only one categories.</t>
  </si>
  <si>
    <t>1. PMO User Interface should be available
2.There exist feedbacks that have been assigned/forwarded to the  PMO .
3.There exists a feedback with one/more categories, none of which have preformatted text.</t>
  </si>
  <si>
    <t>The PMO should not be provided with any option to select pre-formatted text.</t>
  </si>
  <si>
    <t>The user should be provided with option to select preformatted text of only those categories which have preformatted text.</t>
  </si>
  <si>
    <t>FR17.2.2</t>
  </si>
  <si>
    <t>Print Detailed Fact Sheet</t>
  </si>
  <si>
    <t>Check if VRM Admin can reply to a feedback assigned to Organization POC user</t>
  </si>
  <si>
    <t xml:space="preserve">VRM Admin should not be allowed to reply to the feedback assigned to Organization POC user. 
</t>
  </si>
  <si>
    <t>1. Observe the  status of feedbacks that have been forwarded by the PMO/POC/VRM Admin</t>
  </si>
  <si>
    <t>1. Go to Home -&gt; Featured Gallery -&gt; Panel -&gt;Click on the featured gallery images -&gt;  Metadata Description Page
2. Click on 'Suggest a Dataset'
3. Enter a dataset</t>
  </si>
  <si>
    <t>Check if PMO user can reply to a feedback assigned to Organization POC user</t>
  </si>
  <si>
    <t xml:space="preserve">PMO user should not be allowed to reply to the feedback assigned to Organization POC user. 
</t>
  </si>
  <si>
    <t>The PMO should be provided an option to select the preformatted text belonging to the one category to which the feedback belongs.</t>
  </si>
  <si>
    <t>Check the “Pre-Formatted Response” when the feedback has  one/more categories but none of which have preformatted text.</t>
  </si>
  <si>
    <t>1. Organization POC User Interface should be available
2.There exist feedbacks that have been assigned/forwarded to the  Organization POC .</t>
  </si>
  <si>
    <t xml:space="preserve"> Organization POC  user should only see the feedbacks which have been forwarded or assigned to him/her.</t>
  </si>
  <si>
    <t>Check if Organization POC user can reply to a feedback assigned to PMO user</t>
  </si>
  <si>
    <t xml:space="preserve">Organization POC user should not be allowed to reply to the feedback assigned to PMO user. 
</t>
  </si>
  <si>
    <t>Check if Organization POC user can reply to a feedback assigned to VRM admin</t>
  </si>
  <si>
    <t xml:space="preserve">Organization POC user should not be allowed to reply to the feedback assigned to VRM admin. 
</t>
  </si>
  <si>
    <t>Check that the Organization POC can revert the feedback to the VRM Admin.</t>
  </si>
  <si>
    <t xml:space="preserve">Check that additional filters option is displayed to the  Organization POC </t>
  </si>
  <si>
    <t>Check that the Organization POC is able to filter using one/more filter options.</t>
  </si>
  <si>
    <t xml:space="preserve"> Organization POC  should be able to filter the feedbacks based on different filter options.</t>
  </si>
  <si>
    <t xml:space="preserve">1. VRM Administrator Interface should be available
2. Feedback list should be present.
</t>
  </si>
  <si>
    <t>1.Login as VRM Admin.
3.Go to List-&gt; All tab.
2. Check if all the feedbacks are available</t>
  </si>
  <si>
    <t>1.Login as VRM Admin.
2.Check that the following tabs related to status are available in the VRM Dashboard:
Opened, Assigned, Replied, Reviewed, Reverted, Closed, Archived,  Irrelevant</t>
  </si>
  <si>
    <t>Check if VRM Admin can assign feedback to PMO</t>
  </si>
  <si>
    <t>Check if VRM Admin can assign feedback to Organization POC users.</t>
  </si>
  <si>
    <t>Check if VRM Admin can assign feedback to VRM Admin.</t>
  </si>
  <si>
    <t xml:space="preserve">1.Login as VRM Admin.
2.Go to List tab-&gt; Opened tab.
3.Click on Edit this record option against the feedback that needs to be marked Assigned.
4.Select the category.
5.Select a PMO from the Assigned to drop down.
5.Click on Move to "Assigned" button.
6.In the Feedback details page (View tab) check the Feedback status and Assigned to.
</t>
  </si>
  <si>
    <t>The Feedback status should be Assigned.
The Assigned to filed should have the PMO to whome the feedback has been assigned.</t>
  </si>
  <si>
    <t xml:space="preserve">1.Login as VRM Admin.
2.Go to List tab-&gt; Opened tab.
3.Click on Edit this record option against the feedback that needs to be marked Assigned.
4.Select the category.
5.Select a Organization POC from the Assigned to drop down.
5.Click on Move to "Assigned" button.
6.In the Feedback details page (View tab) check the Feedback status and Assigned to.
</t>
  </si>
  <si>
    <t>The Feedback status should be Assigned.
The Assigned to filed should have the Organization POC to whome the feedback has been assigned.</t>
  </si>
  <si>
    <t xml:space="preserve">1.Login as VRM Admin.
2.Go to List tab-&gt; Opened tab.
3.Click on Edit this record option against the feedback that needs to be marked Assigned.
4.Select the category.
5.Select a VRM Admin from the Assigned to drop down.
5.Click on Move to "Assigned" button.
6.In the Feedback details page (View tab) check the Feedback status and Assigned to.
</t>
  </si>
  <si>
    <t>The Feedback status should be Assigned.
The Assigned to filed should have the VRM Admin to whome the feedback has been assigned.</t>
  </si>
  <si>
    <t xml:space="preserve">1. VRM Administrator Interface should be available
2. Feedback list should be present
3.There exists feedback that has been assigned to the VRM Admin.
</t>
  </si>
  <si>
    <t xml:space="preserve">1. VRM Administrator Interface should be available
2. Feedback list should be present.
3.There exist feedback that has been assigned to PMO user
</t>
  </si>
  <si>
    <t>1.Login as VRM Admin.
2.Go to List tab-&gt; Assigned tab.
3.Click on Edit this record option against the feedback that is assigned to the PMO.
7. Check if VRM Admin can reply to the same feedback assigned to PMO</t>
  </si>
  <si>
    <t>1.Login as VRM Admin.
2.Go to List tab-&gt; Assigned tab.
3.Click on Edit this record option against the feedback that is assigned to the Organization POC.
7. Check if VRM Admin can reply to the same feedback assigned to Organization POC.</t>
  </si>
  <si>
    <t xml:space="preserve">1. VRM Administrator Interface should be available
2. Feedback list should be present.
3.There exist feedback that has been assigned to Organization POC user
</t>
  </si>
  <si>
    <t xml:space="preserve">1. VRM Administrator Interface should be available
2. Feedback list should be present.
3.There exist feedbacks that have been assigned to the VRM Admin.
</t>
  </si>
  <si>
    <t>1.Login as VRM Admin.
2.Go to List tab-&gt; Assigned tab.
3.Click on Edit this record option against the feedback that is assigned to self.
4.Click on Move to "Reverted" button.
5.In the Feedback details page (View tab) observe the Feedback status.</t>
  </si>
  <si>
    <t>1.The status of the feedback should be 'Irrelevant'.</t>
  </si>
  <si>
    <t>VRM Admin should be allowed to revert assigned feedback to self.The status of the feedback should now be 'Reverted'.</t>
  </si>
  <si>
    <t xml:space="preserve">1. VRM Administrator Interface should be available
2. Feedback list should be present.
3.There exist feedback in the Replied state.
</t>
  </si>
  <si>
    <t>Check if VRM Admin can close the feedback once Replied by the  Assignee.</t>
  </si>
  <si>
    <t>VRM Admin should be allowed to close the Replied feedbacks.The status of the feedback should now be 'Closed'.</t>
  </si>
  <si>
    <t>Check if VRM Admin can close the feedback once Reviewed by the  Assignee.</t>
  </si>
  <si>
    <t xml:space="preserve">1. VRM Administrator Interface should be available
2. Feedback list should be present.
3.There exist feedback in the Reviewed state.
</t>
  </si>
  <si>
    <t>1.Login as VRM Admin.
2.Go to List tab-&gt; Replied tab.
3.Click on Edit this record option against the feedback that needs to be closed.
4.Click on Move to "Closed" button.
5.In the Feedback details page (View tab) observe the Feedback status.</t>
  </si>
  <si>
    <t>1.Login as VRM Admin.
2.Go to List tab-&gt; Reviewed tab.
3.Click on Edit this record option against the feedback that needs to be closed.
4.Click on Move to "Closed" button.
5.In the Feedback details page (View tab) observe the Feedback status.</t>
  </si>
  <si>
    <t>VRM Admin should be allowed to close the Reviewed feedbacks.The status of the feedback should now be 'Closed'.</t>
  </si>
  <si>
    <t>Check if VRM Admin can archive the feedback once Replied by the  Assignee.</t>
  </si>
  <si>
    <t>1.Login as VRM Admin.
2.Go to List tab-&gt; Replied tab.
3.Click on Edit this record option against the feedback that needs to be archived.
4.Click on Move to "Archived" button.
5.In the Feedback details page (View tab) observe the Feedback status.</t>
  </si>
  <si>
    <t>VRM Admin should be allowed to archive the Replied feedbacks.The status of the feedback should now be 'Archived'.</t>
  </si>
  <si>
    <t>Check if VRM Admin can archive the feedback once Reviewed by the  Assignee.</t>
  </si>
  <si>
    <t>1.Login as VRM Admin.
2.Go to List tab-&gt; Reviewed tab.
3.Click on Edit this record option against the feedback that needs to be archived.
4.Click on Move to "Archived" button.
5.In the Feedback details page (View tab) observe the Feedback status.</t>
  </si>
  <si>
    <t>VRM Admin should be allowed to archive the Reviewed feedbacks.The status of the feedback should now be 'Archived'.</t>
  </si>
  <si>
    <t>Check if VRM Admin is able to mark a feedback Reviewed.</t>
  </si>
  <si>
    <t>1. VRM Administrator Interface should be available
2. Feedback list should be present
3.There exist feedback assigned to the VRM admin that does not have sender email.</t>
  </si>
  <si>
    <t>TEST REPORT</t>
  </si>
  <si>
    <t>Sheet Name</t>
  </si>
  <si>
    <t>No. Of Test Cases Created</t>
  </si>
  <si>
    <t>No. Of Test Cases Executed</t>
  </si>
  <si>
    <t>No. Of Test Cases Pending to be Executed</t>
  </si>
  <si>
    <t>No. Of Test Cases PASS</t>
  </si>
  <si>
    <t>No. Of Test Cases FAIL</t>
  </si>
  <si>
    <t>No. Of Test Cases BLOCKED</t>
  </si>
  <si>
    <t>Product Quality (%)</t>
  </si>
  <si>
    <t>VRM_Admin</t>
  </si>
  <si>
    <t>PMO</t>
  </si>
  <si>
    <t>Org_POC</t>
  </si>
  <si>
    <t>TOTAL</t>
  </si>
  <si>
    <t xml:space="preserve">1.Login as VRM Admin.
2.Go to List tab-&gt; Opened tab.
3.Click on Edit this record option against the feedback that needs to be marked Irrelevant.
4.Select the category.
5.Click on Move to "Irrelevant" button.
6.In Feedback details page (View tab) check the Feedback status.
</t>
  </si>
  <si>
    <t>The following should be tracked in the history tab:
i.Feedback forward.
ii.Change of feedback status.
Iii.Owner assignment
Note: For feedbacks in Open state 'No History available.' will be displayed.</t>
  </si>
  <si>
    <t>Automated/Manual</t>
  </si>
  <si>
    <t>Remarks</t>
  </si>
  <si>
    <t>Automated</t>
  </si>
  <si>
    <t>partially automated</t>
  </si>
  <si>
    <t>Manual</t>
  </si>
  <si>
    <t>Partially automated</t>
  </si>
  <si>
    <t>The following columns must be present:
Sl.,  Sender Name , Created date,  Source,  Category , Forwarded To  ,Sender Email,  Assigned To,  Action Status,Operations.</t>
  </si>
  <si>
    <t>fail</t>
  </si>
  <si>
    <t>No information regarding owner assignment.</t>
  </si>
  <si>
    <t xml:space="preserve"> PMO  user should be able to add a note to the feedbacks which have been forwarded or assigned to him/her.</t>
  </si>
  <si>
    <t>As per expected</t>
  </si>
</sst>
</file>

<file path=xl/styles.xml><?xml version="1.0" encoding="utf-8"?>
<styleSheet xmlns="http://schemas.openxmlformats.org/spreadsheetml/2006/main">
  <fonts count="22">
    <font>
      <sz val="11"/>
      <color theme="1"/>
      <name val="Calibri"/>
      <family val="2"/>
      <scheme val="minor"/>
    </font>
    <font>
      <b/>
      <sz val="11"/>
      <color indexed="8"/>
      <name val="Calibri"/>
      <family val="2"/>
    </font>
    <font>
      <sz val="12"/>
      <name val="ArialMT"/>
    </font>
    <font>
      <b/>
      <sz val="12"/>
      <name val="ArialMT"/>
    </font>
    <font>
      <sz val="11"/>
      <name val="Calibri"/>
      <family val="2"/>
    </font>
    <font>
      <b/>
      <sz val="13"/>
      <color indexed="8"/>
      <name val="Arial Narrow"/>
      <family val="2"/>
    </font>
    <font>
      <b/>
      <sz val="12"/>
      <color indexed="8"/>
      <name val="Arial Narrow"/>
      <family val="2"/>
    </font>
    <font>
      <sz val="12"/>
      <color indexed="8"/>
      <name val="Times New Roman"/>
      <family val="1"/>
    </font>
    <font>
      <b/>
      <sz val="11"/>
      <color indexed="8"/>
      <name val="Calibri"/>
      <family val="2"/>
    </font>
    <font>
      <sz val="8"/>
      <name val="Calibri"/>
      <family val="2"/>
    </font>
    <font>
      <b/>
      <sz val="11"/>
      <color indexed="8"/>
      <name val="Calibri"/>
      <family val="2"/>
    </font>
    <font>
      <sz val="11"/>
      <name val="Calibri"/>
      <family val="2"/>
    </font>
    <font>
      <sz val="11"/>
      <name val="Calibri"/>
      <family val="2"/>
    </font>
    <font>
      <sz val="11"/>
      <color indexed="8"/>
      <name val="Calibri"/>
      <family val="2"/>
    </font>
    <font>
      <sz val="12"/>
      <color theme="1"/>
      <name val="ArialMT"/>
    </font>
    <font>
      <b/>
      <sz val="16"/>
      <color rgb="FF01017F"/>
      <name val="ArialMT"/>
    </font>
    <font>
      <b/>
      <sz val="12"/>
      <color theme="1"/>
      <name val="Calibri"/>
      <family val="2"/>
      <scheme val="minor"/>
    </font>
    <font>
      <sz val="12"/>
      <color theme="1"/>
      <name val="Calibri"/>
      <family val="2"/>
      <scheme val="minor"/>
    </font>
    <font>
      <sz val="12"/>
      <color rgb="FF01017F"/>
      <name val="ArialMT"/>
    </font>
    <font>
      <b/>
      <sz val="12"/>
      <color indexed="8"/>
      <name val="ArialMT"/>
    </font>
    <font>
      <b/>
      <sz val="12"/>
      <color theme="1"/>
      <name val="ArialMT"/>
    </font>
    <font>
      <sz val="11"/>
      <color indexed="8"/>
      <name val="Calibri"/>
      <family val="2"/>
      <scheme val="minor"/>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5"/>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xfId="0"/>
    <xf numFmtId="0" fontId="2" fillId="0" borderId="0" xfId="0" applyFont="1"/>
    <xf numFmtId="0" fontId="2" fillId="0" borderId="0" xfId="0" applyFont="1" applyBorder="1"/>
    <xf numFmtId="0" fontId="2" fillId="0" borderId="0" xfId="0" applyFont="1" applyBorder="1" applyAlignment="1">
      <alignment horizontal="center" vertical="center"/>
    </xf>
    <xf numFmtId="0" fontId="2" fillId="0" borderId="0" xfId="0" applyFont="1" applyAlignment="1">
      <alignment vertical="center"/>
    </xf>
    <xf numFmtId="0" fontId="3" fillId="2" borderId="1" xfId="0" applyFont="1" applyFill="1" applyBorder="1" applyAlignment="1">
      <alignment horizontal="left" vertical="center" wrapText="1"/>
    </xf>
    <xf numFmtId="15" fontId="2" fillId="0" borderId="1" xfId="0" applyNumberFormat="1" applyFont="1" applyBorder="1" applyAlignment="1">
      <alignment horizontal="left" vertical="center"/>
    </xf>
    <xf numFmtId="0" fontId="2" fillId="0" borderId="0" xfId="0" applyFont="1" applyBorder="1" applyAlignment="1">
      <alignment vertical="center"/>
    </xf>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wrapText="1"/>
    </xf>
    <xf numFmtId="0" fontId="4" fillId="0" borderId="0" xfId="0" applyFont="1"/>
    <xf numFmtId="0" fontId="5" fillId="0" borderId="2"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0" fillId="0" borderId="0" xfId="0"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0" fillId="0" borderId="0" xfId="0" applyFont="1" applyAlignment="1">
      <alignment horizontal="center" vertical="center" wrapText="1"/>
    </xf>
    <xf numFmtId="0" fontId="0" fillId="0" borderId="0" xfId="0" applyAlignment="1">
      <alignment horizontal="left" vertical="top"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0" fillId="0" borderId="0" xfId="0" applyFont="1" applyAlignment="1">
      <alignment vertical="top" wrapText="1"/>
    </xf>
    <xf numFmtId="0" fontId="7" fillId="0" borderId="6" xfId="0" applyFont="1" applyBorder="1" applyAlignment="1">
      <alignment horizontal="center" vertical="center" wrapText="1"/>
    </xf>
    <xf numFmtId="15"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0" fontId="0" fillId="3" borderId="0" xfId="0" applyFill="1" applyAlignment="1">
      <alignment horizontal="left" vertical="top" wrapText="1"/>
    </xf>
    <xf numFmtId="0" fontId="0" fillId="3" borderId="1" xfId="0" applyFill="1" applyBorder="1" applyAlignment="1">
      <alignment vertical="top" wrapText="1"/>
    </xf>
    <xf numFmtId="0" fontId="0" fillId="3" borderId="1" xfId="0" applyFont="1" applyFill="1" applyBorder="1" applyAlignment="1">
      <alignment vertical="top" wrapText="1"/>
    </xf>
    <xf numFmtId="0" fontId="4" fillId="3" borderId="0" xfId="0" applyFont="1" applyFill="1" applyAlignment="1">
      <alignment vertical="top" wrapText="1"/>
    </xf>
    <xf numFmtId="0" fontId="4" fillId="3" borderId="1" xfId="0" quotePrefix="1" applyFont="1" applyFill="1" applyBorder="1" applyAlignment="1">
      <alignment vertical="top" wrapText="1"/>
    </xf>
    <xf numFmtId="0" fontId="4" fillId="3" borderId="1" xfId="0" applyFont="1" applyFill="1" applyBorder="1" applyAlignment="1">
      <alignment vertical="top" wrapText="1"/>
    </xf>
    <xf numFmtId="0" fontId="0" fillId="0" borderId="0" xfId="0" applyAlignment="1">
      <alignment horizontal="center" vertical="top" wrapText="1"/>
    </xf>
    <xf numFmtId="0" fontId="10"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0" fillId="0" borderId="0" xfId="0" applyFont="1" applyAlignment="1">
      <alignment horizontal="center" vertical="center" wrapText="1"/>
    </xf>
    <xf numFmtId="0" fontId="11" fillId="3" borderId="1" xfId="0" applyFont="1" applyFill="1" applyBorder="1" applyAlignment="1">
      <alignment vertical="top" wrapText="1"/>
    </xf>
    <xf numFmtId="0" fontId="0" fillId="3" borderId="0" xfId="0" applyFill="1" applyAlignment="1">
      <alignment vertical="top" wrapText="1"/>
    </xf>
    <xf numFmtId="0" fontId="11" fillId="3" borderId="0" xfId="0" applyFont="1" applyFill="1" applyAlignment="1">
      <alignment vertical="top" wrapText="1"/>
    </xf>
    <xf numFmtId="0" fontId="0" fillId="0" borderId="1" xfId="0" applyBorder="1" applyAlignment="1">
      <alignment vertical="top" wrapText="1"/>
    </xf>
    <xf numFmtId="0" fontId="0" fillId="0" borderId="0" xfId="0" applyAlignment="1">
      <alignment vertical="top" wrapText="1"/>
    </xf>
    <xf numFmtId="0" fontId="4" fillId="3" borderId="1" xfId="0" applyFont="1" applyFill="1" applyBorder="1" applyAlignment="1">
      <alignment vertical="top" wrapText="1"/>
    </xf>
    <xf numFmtId="0" fontId="4" fillId="3" borderId="0" xfId="0" applyFont="1" applyFill="1" applyAlignment="1">
      <alignment vertical="top" wrapText="1"/>
    </xf>
    <xf numFmtId="0" fontId="0" fillId="3" borderId="0" xfId="0" applyFill="1" applyBorder="1" applyAlignment="1">
      <alignment vertical="top" wrapText="1"/>
    </xf>
    <xf numFmtId="0" fontId="12" fillId="3" borderId="1" xfId="0" applyFont="1" applyFill="1" applyBorder="1" applyAlignment="1">
      <alignment vertical="top" wrapText="1"/>
    </xf>
    <xf numFmtId="0" fontId="4" fillId="3" borderId="0" xfId="0" applyFont="1" applyFill="1" applyBorder="1" applyAlignment="1">
      <alignment vertical="top" wrapText="1"/>
    </xf>
    <xf numFmtId="0" fontId="11" fillId="3" borderId="1" xfId="0" applyFont="1" applyFill="1" applyBorder="1" applyAlignment="1">
      <alignment vertical="top" wrapText="1"/>
    </xf>
    <xf numFmtId="0" fontId="11" fillId="3" borderId="0" xfId="0" applyFont="1" applyFill="1" applyBorder="1" applyAlignment="1">
      <alignment vertical="top" wrapText="1"/>
    </xf>
    <xf numFmtId="0" fontId="0" fillId="3" borderId="0" xfId="0" applyFont="1" applyFill="1" applyBorder="1" applyAlignment="1">
      <alignment vertical="top" wrapText="1"/>
    </xf>
    <xf numFmtId="0" fontId="13" fillId="0" borderId="1" xfId="0" applyFont="1" applyBorder="1" applyAlignment="1">
      <alignmen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14" fillId="0" borderId="0" xfId="0" applyFont="1"/>
    <xf numFmtId="0" fontId="16" fillId="6" borderId="13" xfId="0" applyFont="1" applyFill="1" applyBorder="1" applyAlignment="1">
      <alignment horizontal="center" vertical="center"/>
    </xf>
    <xf numFmtId="0" fontId="16" fillId="6" borderId="13" xfId="0" applyFont="1" applyFill="1" applyBorder="1" applyAlignment="1">
      <alignment horizontal="center" vertical="center" wrapText="1"/>
    </xf>
    <xf numFmtId="0" fontId="17" fillId="0" borderId="0" xfId="0" applyFont="1" applyAlignment="1">
      <alignment horizontal="center" vertical="center"/>
    </xf>
    <xf numFmtId="0" fontId="18" fillId="7" borderId="2" xfId="0" applyFont="1" applyFill="1" applyBorder="1" applyAlignment="1">
      <alignment vertical="center"/>
    </xf>
    <xf numFmtId="0" fontId="19" fillId="8" borderId="2" xfId="0" applyFont="1" applyFill="1" applyBorder="1" applyAlignment="1">
      <alignment horizontal="center" vertical="center" wrapText="1"/>
    </xf>
    <xf numFmtId="0" fontId="20" fillId="9" borderId="2" xfId="0" applyFont="1" applyFill="1" applyBorder="1" applyAlignment="1">
      <alignment horizontal="center" vertical="center"/>
    </xf>
    <xf numFmtId="0" fontId="20" fillId="7" borderId="2" xfId="0" applyFont="1" applyFill="1" applyBorder="1" applyAlignment="1">
      <alignment horizontal="center" vertical="center"/>
    </xf>
    <xf numFmtId="0" fontId="14" fillId="0" borderId="0" xfId="0" applyFont="1" applyAlignment="1">
      <alignment vertical="center"/>
    </xf>
    <xf numFmtId="14" fontId="0" fillId="4" borderId="1" xfId="0" applyNumberFormat="1" applyFont="1" applyFill="1" applyBorder="1" applyAlignment="1">
      <alignment vertical="top" wrapText="1"/>
    </xf>
    <xf numFmtId="15" fontId="21" fillId="0" borderId="1" xfId="0" applyNumberFormat="1" applyFont="1" applyBorder="1" applyAlignment="1">
      <alignment horizontal="center" vertical="center" wrapText="1"/>
    </xf>
    <xf numFmtId="0" fontId="15" fillId="5" borderId="11" xfId="0" applyFont="1" applyFill="1" applyBorder="1" applyAlignment="1">
      <alignment horizontal="center" vertical="center" wrapText="1"/>
    </xf>
    <xf numFmtId="0" fontId="15" fillId="5" borderId="12"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0" fillId="4" borderId="1" xfId="0" applyFill="1" applyBorder="1" applyAlignment="1">
      <alignment vertical="top" wrapText="1"/>
    </xf>
    <xf numFmtId="0" fontId="0" fillId="4" borderId="8" xfId="0" applyFill="1" applyBorder="1" applyAlignment="1">
      <alignment horizontal="center" vertical="top" wrapText="1"/>
    </xf>
    <xf numFmtId="0" fontId="0" fillId="4" borderId="9" xfId="0" applyFill="1" applyBorder="1" applyAlignment="1">
      <alignment horizontal="center" vertical="top" wrapText="1"/>
    </xf>
    <xf numFmtId="0" fontId="0" fillId="4" borderId="10" xfId="0"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571500</xdr:colOff>
      <xdr:row>3</xdr:row>
      <xdr:rowOff>1</xdr:rowOff>
    </xdr:from>
    <xdr:to>
      <xdr:col>13</xdr:col>
      <xdr:colOff>180975</xdr:colOff>
      <xdr:row>23</xdr:row>
      <xdr:rowOff>114300</xdr:rowOff>
    </xdr:to>
    <xdr:sp macro="" textlink="">
      <xdr:nvSpPr>
        <xdr:cNvPr id="2" name="TextBox 1"/>
        <xdr:cNvSpPr txBox="1"/>
      </xdr:nvSpPr>
      <xdr:spPr>
        <a:xfrm>
          <a:off x="1181100" y="571501"/>
          <a:ext cx="6924675" cy="3924299"/>
        </a:xfrm>
        <a:prstGeom prst="rect">
          <a:avLst/>
        </a:prstGeom>
        <a:solidFill>
          <a:schemeClr val="bg1">
            <a:lumMod val="95000"/>
          </a:schemeClr>
        </a:solidFill>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US" sz="1100" b="1"/>
            <a:t>Test Case ID</a:t>
          </a:r>
          <a:r>
            <a:rPr lang="en-US" sz="1100"/>
            <a:t>: </a:t>
          </a:r>
          <a:r>
            <a:rPr lang="en-US" sz="1100">
              <a:solidFill>
                <a:schemeClr val="dk1"/>
              </a:solidFill>
              <a:latin typeface="+mn-lt"/>
              <a:ea typeface="+mn-ea"/>
              <a:cs typeface="+mn-cs"/>
            </a:rPr>
            <a:t>Unique Name or ID</a:t>
          </a:r>
          <a:endParaRPr lang="en-US" sz="1100"/>
        </a:p>
        <a:p>
          <a:r>
            <a:rPr lang="en-US" sz="1100" b="1"/>
            <a:t>FRD_ID</a:t>
          </a:r>
          <a:r>
            <a:rPr lang="en-US" sz="1100"/>
            <a:t>: Functionality ID from FRD for which the Test Case is created</a:t>
          </a:r>
        </a:p>
        <a:p>
          <a:r>
            <a:rPr lang="en-US" sz="1100" b="1"/>
            <a:t>Website</a:t>
          </a:r>
          <a:r>
            <a:rPr lang="en-US" sz="1100"/>
            <a:t>: Test case refers to Frontend or</a:t>
          </a:r>
          <a:r>
            <a:rPr lang="en-US" sz="1100" baseline="0"/>
            <a:t> CMS [Values= Frontend, CMS]</a:t>
          </a:r>
          <a:endParaRPr lang="en-US" sz="1100"/>
        </a:p>
        <a:p>
          <a:r>
            <a:rPr lang="en-US" sz="1100" b="1"/>
            <a:t>Sub-Module</a:t>
          </a:r>
          <a:r>
            <a:rPr lang="en-US" sz="1100"/>
            <a:t>: Corresponding sub module</a:t>
          </a:r>
        </a:p>
        <a:p>
          <a:r>
            <a:rPr lang="en-US" sz="1100" b="1"/>
            <a:t>Test Objective/Description:</a:t>
          </a:r>
          <a:r>
            <a:rPr lang="en-US" sz="1100" b="0"/>
            <a:t> Mention the objective</a:t>
          </a:r>
          <a:r>
            <a:rPr lang="en-US" sz="1100" b="0" baseline="0"/>
            <a:t> of the test case</a:t>
          </a:r>
          <a:endParaRPr lang="en-US" sz="1100" b="0"/>
        </a:p>
        <a:p>
          <a:r>
            <a:rPr lang="en-US" sz="1100" b="1"/>
            <a:t>Category</a:t>
          </a:r>
          <a:r>
            <a:rPr lang="en-US" sz="1100"/>
            <a:t>: Type of Testing [Values=Functionality,UI etc)</a:t>
          </a:r>
        </a:p>
        <a:p>
          <a:r>
            <a:rPr lang="en-US" sz="1100" b="1"/>
            <a:t>Priority</a:t>
          </a:r>
          <a:r>
            <a:rPr lang="en-US" sz="1100"/>
            <a:t>: </a:t>
          </a:r>
          <a:r>
            <a:rPr lang="en-US" sz="1100">
              <a:solidFill>
                <a:schemeClr val="dk1"/>
              </a:solidFill>
              <a:latin typeface="+mn-lt"/>
              <a:ea typeface="+mn-ea"/>
              <a:cs typeface="+mn-cs"/>
            </a:rPr>
            <a:t>Importance of the test case in terms of functionality [Values=P1</a:t>
          </a:r>
          <a:r>
            <a:rPr lang="en-US" sz="1100" baseline="0">
              <a:solidFill>
                <a:schemeClr val="dk1"/>
              </a:solidFill>
              <a:latin typeface="+mn-lt"/>
              <a:ea typeface="+mn-ea"/>
              <a:cs typeface="+mn-cs"/>
            </a:rPr>
            <a:t> (Critical), P2 (High), P3 (Medium), P4 (Low)]</a:t>
          </a:r>
          <a:endParaRPr lang="en-US" sz="1100"/>
        </a:p>
        <a:p>
          <a:r>
            <a:rPr lang="en-US" sz="1100" b="1"/>
            <a:t>Pre-requisites</a:t>
          </a:r>
          <a:r>
            <a:rPr lang="en-US" sz="1100"/>
            <a:t>: </a:t>
          </a:r>
          <a:r>
            <a:rPr lang="en-US" sz="1100">
              <a:solidFill>
                <a:schemeClr val="dk1"/>
              </a:solidFill>
              <a:latin typeface="+mn-lt"/>
              <a:ea typeface="+mn-ea"/>
              <a:cs typeface="+mn-cs"/>
            </a:rPr>
            <a:t>Necessary tasks to do before starting this test case execution</a:t>
          </a:r>
          <a:endParaRPr lang="en-US" sz="1100"/>
        </a:p>
        <a:p>
          <a:r>
            <a:rPr lang="en-US" sz="1100" b="1"/>
            <a:t>Test Data</a:t>
          </a:r>
          <a:r>
            <a:rPr lang="en-US" sz="1100"/>
            <a:t>: Data which is used to perform the test</a:t>
          </a:r>
        </a:p>
        <a:p>
          <a:r>
            <a:rPr lang="en-US" sz="1100" b="1"/>
            <a:t>Test Procedure/Steps</a:t>
          </a:r>
          <a:r>
            <a:rPr lang="en-US" sz="1100"/>
            <a:t>: </a:t>
          </a:r>
          <a:r>
            <a:rPr lang="en-US" sz="1100">
              <a:solidFill>
                <a:schemeClr val="dk1"/>
              </a:solidFill>
              <a:latin typeface="+mn-lt"/>
              <a:ea typeface="+mn-ea"/>
              <a:cs typeface="+mn-cs"/>
            </a:rPr>
            <a:t>A step-by-step process to execute these test cases from base state to end state</a:t>
          </a:r>
          <a:endParaRPr lang="en-US" sz="1100"/>
        </a:p>
        <a:p>
          <a:r>
            <a:rPr lang="en-US" sz="1100" b="1"/>
            <a:t>Expected Result</a:t>
          </a:r>
          <a:r>
            <a:rPr lang="en-US" sz="1100"/>
            <a:t>: Expected</a:t>
          </a:r>
          <a:r>
            <a:rPr lang="en-US" sz="1100" baseline="0"/>
            <a:t> output after executing the test case</a:t>
          </a:r>
          <a:endParaRPr lang="en-US" sz="1100"/>
        </a:p>
        <a:p>
          <a:r>
            <a:rPr lang="en-US" sz="1100" b="1"/>
            <a:t>Actual Result</a:t>
          </a:r>
          <a:r>
            <a:rPr lang="en-US" sz="1100"/>
            <a:t>:  Actual output after</a:t>
          </a:r>
          <a:r>
            <a:rPr lang="en-US" sz="1100" baseline="0"/>
            <a:t> executing the test case</a:t>
          </a:r>
          <a:endParaRPr lang="en-US" sz="1100"/>
        </a:p>
        <a:p>
          <a:r>
            <a:rPr lang="en-US" sz="1100" b="1"/>
            <a:t>Results</a:t>
          </a:r>
          <a:r>
            <a:rPr lang="en-US" sz="1100"/>
            <a:t>:  Result</a:t>
          </a:r>
          <a:r>
            <a:rPr lang="en-US" sz="1100" baseline="0"/>
            <a:t> of the test case.</a:t>
          </a:r>
          <a:r>
            <a:rPr lang="en-US" sz="1100"/>
            <a:t> [Values=Pass,Fail ,Blocked]</a:t>
          </a:r>
        </a:p>
        <a:p>
          <a:r>
            <a:rPr lang="en-US" sz="1100" b="1"/>
            <a:t>Bug ID</a:t>
          </a:r>
          <a:r>
            <a:rPr lang="en-US" sz="1100"/>
            <a:t>: ID of the reported</a:t>
          </a:r>
          <a:r>
            <a:rPr lang="en-US" sz="1100" baseline="0"/>
            <a:t> bug, in case of failed test case</a:t>
          </a:r>
          <a:endParaRPr lang="en-US" sz="1100"/>
        </a:p>
        <a:p>
          <a:r>
            <a:rPr lang="en-US" sz="1100" b="1"/>
            <a:t>Build</a:t>
          </a:r>
          <a:r>
            <a:rPr lang="en-US" sz="1100"/>
            <a:t>: Build version on which the test case was executed</a:t>
          </a:r>
        </a:p>
        <a:p>
          <a:r>
            <a:rPr lang="en-US" sz="1100" b="1"/>
            <a:t>Comments</a:t>
          </a:r>
          <a:r>
            <a:rPr lang="en-US" sz="1100"/>
            <a:t>: Any additional comments</a:t>
          </a:r>
        </a:p>
        <a:p>
          <a:r>
            <a:rPr lang="en-US" sz="1100" b="1"/>
            <a:t>Smoke</a:t>
          </a:r>
          <a:r>
            <a:rPr lang="en-US" sz="1100"/>
            <a:t>: Mention</a:t>
          </a:r>
          <a:r>
            <a:rPr lang="en-US" sz="1100" baseline="0"/>
            <a:t> if this test case should be executed during Smoke test [Values=YES,NO]</a:t>
          </a:r>
          <a:endParaRPr lang="en-US" sz="1100"/>
        </a:p>
        <a:p>
          <a:r>
            <a:rPr lang="en-US" sz="1100" b="1"/>
            <a:t>Regression</a:t>
          </a:r>
          <a:r>
            <a:rPr lang="en-US" sz="1100"/>
            <a:t>: </a:t>
          </a:r>
          <a:r>
            <a:rPr lang="en-US" sz="1100">
              <a:solidFill>
                <a:schemeClr val="dk1"/>
              </a:solidFill>
              <a:latin typeface="+mn-lt"/>
              <a:ea typeface="+mn-ea"/>
              <a:cs typeface="+mn-cs"/>
            </a:rPr>
            <a:t>Mention</a:t>
          </a:r>
          <a:r>
            <a:rPr lang="en-US" sz="1100" baseline="0">
              <a:solidFill>
                <a:schemeClr val="dk1"/>
              </a:solidFill>
              <a:latin typeface="+mn-lt"/>
              <a:ea typeface="+mn-ea"/>
              <a:cs typeface="+mn-cs"/>
            </a:rPr>
            <a:t> if this test case should be executed during Regression test [Values=YES,NO]</a:t>
          </a:r>
          <a:endParaRPr lang="en-US" sz="1100"/>
        </a:p>
        <a:p>
          <a:r>
            <a:rPr lang="en-US" sz="1100" b="1"/>
            <a:t>Compatibility</a:t>
          </a:r>
          <a:r>
            <a:rPr lang="en-US" sz="1100"/>
            <a:t>: </a:t>
          </a:r>
          <a:r>
            <a:rPr lang="en-US" sz="1100">
              <a:solidFill>
                <a:schemeClr val="dk1"/>
              </a:solidFill>
              <a:latin typeface="+mn-lt"/>
              <a:ea typeface="+mn-ea"/>
              <a:cs typeface="+mn-cs"/>
            </a:rPr>
            <a:t>Mention</a:t>
          </a:r>
          <a:r>
            <a:rPr lang="en-US" sz="1100" baseline="0">
              <a:solidFill>
                <a:schemeClr val="dk1"/>
              </a:solidFill>
              <a:latin typeface="+mn-lt"/>
              <a:ea typeface="+mn-ea"/>
              <a:cs typeface="+mn-cs"/>
            </a:rPr>
            <a:t> if this test case should be executed during Compatibility test [Values=YES,NO]</a:t>
          </a:r>
          <a:endParaRPr lang="en-US" sz="1100"/>
        </a:p>
        <a:p>
          <a:r>
            <a:rPr lang="en-US" sz="1100" b="1"/>
            <a:t>Created By</a:t>
          </a:r>
          <a:r>
            <a:rPr lang="en-US" sz="1100" b="0"/>
            <a:t>: Name of the resource who created the test case</a:t>
          </a:r>
        </a:p>
        <a:p>
          <a:r>
            <a:rPr lang="en-US" sz="1100" b="1"/>
            <a:t>Executed By</a:t>
          </a:r>
          <a:r>
            <a:rPr lang="en-US" sz="1100"/>
            <a:t>: Name of the resource who executed</a:t>
          </a:r>
          <a:r>
            <a:rPr lang="en-US" sz="1100" baseline="0"/>
            <a:t> the test case</a:t>
          </a:r>
        </a:p>
        <a:p>
          <a:r>
            <a:rPr lang="en-US" sz="1100" b="1" baseline="0"/>
            <a:t>Executed On</a:t>
          </a:r>
          <a:r>
            <a:rPr lang="en-US" sz="1100" baseline="0"/>
            <a:t>: Date on which the test case was executed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C1:H18"/>
  <sheetViews>
    <sheetView tabSelected="1" workbookViewId="0">
      <selection activeCell="D20" sqref="D20"/>
    </sheetView>
  </sheetViews>
  <sheetFormatPr defaultRowHeight="15"/>
  <cols>
    <col min="1" max="2" width="9.140625" style="1"/>
    <col min="3" max="3" width="21.42578125" style="1" bestFit="1" customWidth="1"/>
    <col min="4" max="4" width="22.7109375" style="1" bestFit="1" customWidth="1"/>
    <col min="5" max="5" width="53" style="2" customWidth="1"/>
    <col min="6" max="6" width="15.7109375" style="3" bestFit="1" customWidth="1"/>
    <col min="7" max="7" width="9.140625" style="2"/>
    <col min="8" max="8" width="11.7109375" style="2" customWidth="1"/>
    <col min="9" max="16384" width="9.140625" style="1"/>
  </cols>
  <sheetData>
    <row r="1" spans="3:8">
      <c r="D1" s="2"/>
      <c r="H1" s="1"/>
    </row>
    <row r="2" spans="3:8">
      <c r="D2" s="2"/>
      <c r="H2" s="1"/>
    </row>
    <row r="3" spans="3:8">
      <c r="D3" s="2"/>
      <c r="H3" s="1"/>
    </row>
    <row r="4" spans="3:8">
      <c r="D4" s="2"/>
      <c r="H4" s="1"/>
    </row>
    <row r="5" spans="3:8">
      <c r="D5" s="2"/>
      <c r="H5" s="1"/>
    </row>
    <row r="6" spans="3:8" s="4" customFormat="1" ht="20.25" customHeight="1">
      <c r="D6" s="5" t="s">
        <v>304</v>
      </c>
      <c r="E6" s="6" t="s">
        <v>333</v>
      </c>
      <c r="F6" s="3"/>
      <c r="G6" s="7"/>
    </row>
    <row r="7" spans="3:8" s="4" customFormat="1" ht="20.25" customHeight="1">
      <c r="D7" s="5" t="s">
        <v>305</v>
      </c>
      <c r="E7" s="6"/>
      <c r="F7" s="8"/>
      <c r="G7" s="9"/>
    </row>
    <row r="8" spans="3:8">
      <c r="H8" s="10"/>
    </row>
    <row r="9" spans="3:8">
      <c r="H9" s="10"/>
    </row>
    <row r="10" spans="3:8">
      <c r="H10" s="10"/>
    </row>
    <row r="11" spans="3:8" ht="16.5" thickBot="1">
      <c r="C11" s="11" t="s">
        <v>306</v>
      </c>
      <c r="H11" s="10"/>
    </row>
    <row r="12" spans="3:8" ht="18" thickBot="1">
      <c r="C12" s="12" t="s">
        <v>307</v>
      </c>
      <c r="H12" s="10"/>
    </row>
    <row r="13" spans="3:8" ht="16.5" thickBot="1">
      <c r="C13" s="13" t="s">
        <v>308</v>
      </c>
      <c r="D13" s="14" t="s">
        <v>309</v>
      </c>
      <c r="E13" s="14" t="s">
        <v>310</v>
      </c>
      <c r="F13" s="14" t="s">
        <v>311</v>
      </c>
    </row>
    <row r="14" spans="3:8" ht="19.5" customHeight="1" thickBot="1">
      <c r="C14" s="24">
        <v>0.1</v>
      </c>
      <c r="D14" s="25">
        <v>40885</v>
      </c>
      <c r="E14" s="26" t="s">
        <v>434</v>
      </c>
      <c r="F14" s="26" t="s">
        <v>411</v>
      </c>
    </row>
    <row r="15" spans="3:8" ht="16.5" thickBot="1">
      <c r="C15" s="24">
        <v>0.2</v>
      </c>
      <c r="D15" s="25">
        <v>40897</v>
      </c>
      <c r="E15" s="26" t="s">
        <v>434</v>
      </c>
      <c r="F15" s="26" t="s">
        <v>411</v>
      </c>
    </row>
    <row r="16" spans="3:8" ht="16.5" thickBot="1">
      <c r="C16" s="24">
        <v>0.3</v>
      </c>
      <c r="D16" s="25">
        <v>40911</v>
      </c>
      <c r="E16" s="26" t="s">
        <v>434</v>
      </c>
      <c r="F16" s="26" t="s">
        <v>411</v>
      </c>
    </row>
    <row r="17" spans="3:6" ht="16.5" thickBot="1">
      <c r="C17" s="24">
        <v>0.4</v>
      </c>
      <c r="D17" s="25">
        <v>40940</v>
      </c>
      <c r="E17" s="26" t="s">
        <v>434</v>
      </c>
      <c r="F17" s="26" t="s">
        <v>411</v>
      </c>
    </row>
    <row r="18" spans="3:6" ht="16.5" thickBot="1">
      <c r="C18" s="24">
        <v>0.5</v>
      </c>
      <c r="D18" s="25">
        <v>40949</v>
      </c>
      <c r="E18" s="26" t="s">
        <v>434</v>
      </c>
      <c r="F18" s="26" t="s">
        <v>411</v>
      </c>
    </row>
  </sheetData>
  <phoneticPr fontId="9"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B1:I7"/>
  <sheetViews>
    <sheetView zoomScale="90" zoomScaleNormal="90" workbookViewId="0">
      <selection activeCell="B3" sqref="B3"/>
    </sheetView>
  </sheetViews>
  <sheetFormatPr defaultRowHeight="15"/>
  <cols>
    <col min="1" max="1" width="9.140625" style="53"/>
    <col min="2" max="2" width="18" style="53" bestFit="1" customWidth="1"/>
    <col min="3" max="3" width="15.42578125" style="53" customWidth="1"/>
    <col min="4" max="4" width="17.42578125" style="53" customWidth="1"/>
    <col min="5" max="5" width="23.85546875" style="53" customWidth="1"/>
    <col min="6" max="6" width="23.5703125" style="53" bestFit="1" customWidth="1"/>
    <col min="7" max="7" width="22.5703125" style="53" bestFit="1" customWidth="1"/>
    <col min="8" max="8" width="27.5703125" style="53" bestFit="1" customWidth="1"/>
    <col min="9" max="9" width="19.5703125" style="53" bestFit="1" customWidth="1"/>
    <col min="10" max="16384" width="9.140625" style="53"/>
  </cols>
  <sheetData>
    <row r="1" spans="2:9" ht="21" thickBot="1">
      <c r="D1" s="64" t="s">
        <v>626</v>
      </c>
      <c r="E1" s="65"/>
      <c r="F1" s="65"/>
      <c r="G1" s="65"/>
      <c r="H1" s="66"/>
    </row>
    <row r="2" spans="2:9" ht="15.75" thickBot="1"/>
    <row r="3" spans="2:9" s="56" customFormat="1" ht="48" thickBot="1">
      <c r="B3" s="54" t="s">
        <v>627</v>
      </c>
      <c r="C3" s="55" t="s">
        <v>628</v>
      </c>
      <c r="D3" s="55" t="s">
        <v>629</v>
      </c>
      <c r="E3" s="55" t="s">
        <v>630</v>
      </c>
      <c r="F3" s="55" t="s">
        <v>631</v>
      </c>
      <c r="G3" s="55" t="s">
        <v>632</v>
      </c>
      <c r="H3" s="55" t="s">
        <v>633</v>
      </c>
      <c r="I3" s="55" t="s">
        <v>634</v>
      </c>
    </row>
    <row r="4" spans="2:9" s="56" customFormat="1" ht="16.5" thickBot="1">
      <c r="B4" s="57" t="s">
        <v>635</v>
      </c>
      <c r="C4" s="58">
        <f xml:space="preserve"> COUNTA(VRM_Admin!$E$2:$E$9917)</f>
        <v>89</v>
      </c>
      <c r="D4" s="58">
        <f xml:space="preserve"> (COUNTIF(VRM_Admin!$M$2:$M$10010,"Pass")+COUNTIF(VRM_Admin!$M$2:$M$10010,"Fail"))</f>
        <v>89</v>
      </c>
      <c r="E4" s="58">
        <f t="shared" ref="E4:E6" si="0">C4-D4</f>
        <v>0</v>
      </c>
      <c r="F4" s="58">
        <f>COUNTIF(VRM_Admin!$M$2:$M$10010,"Pass")</f>
        <v>88</v>
      </c>
      <c r="G4" s="58">
        <f>COUNTIF(VRM_Admin!$M$2:$M$10010,"Fail")</f>
        <v>1</v>
      </c>
      <c r="H4" s="58">
        <f>COUNTIF(VRM_Admin!$M$2:$M$10010,"Blocked")</f>
        <v>0</v>
      </c>
      <c r="I4" s="58">
        <f t="shared" ref="I4:I7" si="1">IF(D4=0,"NA",ROUND((F4*100)/D4,2))</f>
        <v>98.88</v>
      </c>
    </row>
    <row r="5" spans="2:9" s="56" customFormat="1" ht="16.5" thickBot="1">
      <c r="B5" s="57" t="s">
        <v>636</v>
      </c>
      <c r="C5" s="58">
        <f xml:space="preserve"> COUNTA(PMO!$E$2:$E$9901)</f>
        <v>46</v>
      </c>
      <c r="D5" s="58">
        <f xml:space="preserve"> (COUNTIF(PMO!$M$2:$M$9988,"Pass")+COUNTIF(PMO!$M$2:$M$9988,"Fail"))</f>
        <v>46</v>
      </c>
      <c r="E5" s="58">
        <f t="shared" si="0"/>
        <v>0</v>
      </c>
      <c r="F5" s="58">
        <f>COUNTIF(PMO!$M$2:$M$9988,"Pass")</f>
        <v>46</v>
      </c>
      <c r="G5" s="58">
        <f>COUNTIF(PMO!$M$2:$M$9988,"Fail")</f>
        <v>0</v>
      </c>
      <c r="H5" s="58">
        <f>COUNTIF(PMO!$M$2:$M$9988,"Blocked")</f>
        <v>0</v>
      </c>
      <c r="I5" s="58">
        <f t="shared" si="1"/>
        <v>100</v>
      </c>
    </row>
    <row r="6" spans="2:9" s="56" customFormat="1" ht="16.5" thickBot="1">
      <c r="B6" s="57" t="s">
        <v>637</v>
      </c>
      <c r="C6" s="58">
        <f xml:space="preserve"> COUNTA(Org_POC!$E$2:$E$9703)</f>
        <v>40</v>
      </c>
      <c r="D6" s="58">
        <f xml:space="preserve"> (COUNTIF(Org_POC!$M$2:$M$9790,"Pass")+COUNTIF(Org_POC!$M$2:$M$9790,"Fail"))</f>
        <v>40</v>
      </c>
      <c r="E6" s="58">
        <f t="shared" si="0"/>
        <v>0</v>
      </c>
      <c r="F6" s="58">
        <f>COUNTIF(Org_POC!$M$2:$M$9790,"Pass")</f>
        <v>40</v>
      </c>
      <c r="G6" s="58">
        <f>COUNTIF(Org_POC!$M$2:$M$9790,"Fail")</f>
        <v>0</v>
      </c>
      <c r="H6" s="58">
        <f>COUNTIF(Org_POC!$M$2:$M$9790,"Blocked")</f>
        <v>0</v>
      </c>
      <c r="I6" s="58">
        <f t="shared" si="1"/>
        <v>100</v>
      </c>
    </row>
    <row r="7" spans="2:9" s="61" customFormat="1" ht="16.5" thickBot="1">
      <c r="B7" s="59" t="s">
        <v>638</v>
      </c>
      <c r="C7" s="60">
        <f t="shared" ref="C7:H7" si="2">SUM(C4:C6)</f>
        <v>175</v>
      </c>
      <c r="D7" s="60">
        <f t="shared" si="2"/>
        <v>175</v>
      </c>
      <c r="E7" s="60">
        <f t="shared" si="2"/>
        <v>0</v>
      </c>
      <c r="F7" s="60">
        <f t="shared" si="2"/>
        <v>174</v>
      </c>
      <c r="G7" s="60">
        <f t="shared" si="2"/>
        <v>1</v>
      </c>
      <c r="H7" s="60">
        <f t="shared" si="2"/>
        <v>0</v>
      </c>
      <c r="I7" s="60">
        <f t="shared" si="1"/>
        <v>99.43</v>
      </c>
    </row>
  </sheetData>
  <sheetProtection password="CEA6" sheet="1" objects="1" scenarios="1"/>
  <mergeCells count="1">
    <mergeCell ref="D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S97"/>
  <sheetViews>
    <sheetView workbookViewId="0">
      <pane ySplit="1" topLeftCell="A2" activePane="bottomLeft" state="frozen"/>
      <selection pane="bottomLeft" activeCell="A2" sqref="A2"/>
    </sheetView>
  </sheetViews>
  <sheetFormatPr defaultRowHeight="15"/>
  <cols>
    <col min="1" max="1" width="9.28515625" style="19" bestFit="1" customWidth="1"/>
    <col min="2" max="2" width="8.28515625" style="19" bestFit="1" customWidth="1"/>
    <col min="3" max="3" width="9.140625" style="33" bestFit="1"/>
    <col min="4" max="4" width="17.7109375" style="19" customWidth="1"/>
    <col min="5" max="5" width="25.85546875" style="19" customWidth="1"/>
    <col min="6" max="6" width="11.85546875" style="19" customWidth="1"/>
    <col min="7" max="7" width="9.140625" style="19"/>
    <col min="8" max="8" width="22.5703125" style="19" customWidth="1"/>
    <col min="9" max="9" width="9.140625" style="19"/>
    <col min="10" max="10" width="35.140625" style="19" customWidth="1"/>
    <col min="11" max="11" width="34.28515625" style="19" customWidth="1"/>
    <col min="12" max="12" width="35" style="19" customWidth="1"/>
    <col min="13" max="13" width="26.5703125" style="19" bestFit="1" customWidth="1"/>
    <col min="14" max="15" width="9.140625" style="19"/>
    <col min="16" max="16" width="14.28515625" style="19" customWidth="1"/>
    <col min="17" max="17" width="14.42578125" style="19" customWidth="1"/>
    <col min="18" max="18" width="19.28515625" style="19" customWidth="1"/>
    <col min="19" max="19" width="24.140625" style="19" customWidth="1"/>
    <col min="20" max="16384" width="9.140625" style="19"/>
  </cols>
  <sheetData>
    <row r="1" spans="1:19" s="18" customFormat="1" ht="30">
      <c r="A1" s="20" t="s">
        <v>334</v>
      </c>
      <c r="B1" s="21" t="s">
        <v>335</v>
      </c>
      <c r="C1" s="21" t="s">
        <v>332</v>
      </c>
      <c r="D1" s="21" t="s">
        <v>336</v>
      </c>
      <c r="E1" s="21" t="s">
        <v>337</v>
      </c>
      <c r="F1" s="21" t="s">
        <v>331</v>
      </c>
      <c r="G1" s="21" t="s">
        <v>330</v>
      </c>
      <c r="H1" s="22" t="s">
        <v>338</v>
      </c>
      <c r="I1" s="22" t="s">
        <v>339</v>
      </c>
      <c r="J1" s="22" t="s">
        <v>340</v>
      </c>
      <c r="K1" s="21" t="s">
        <v>341</v>
      </c>
      <c r="L1" s="21" t="s">
        <v>342</v>
      </c>
      <c r="M1" s="21" t="str">
        <f>"Results (Pass (" &amp; COUNTIF(M11:M9979,"Pass") &amp; ")/Fail (" &amp; COUNTIF(M11:M9979,"FAIL") &amp; ")/Blocked (" &amp; COUNTIF(M11:M9979,"BLOCKED") &amp; ")"</f>
        <v>Results (Pass (81)/Fail (1)/Blocked (0)</v>
      </c>
      <c r="N1" s="21" t="s">
        <v>343</v>
      </c>
      <c r="O1" s="21" t="s">
        <v>344</v>
      </c>
      <c r="P1" s="21" t="s">
        <v>345</v>
      </c>
      <c r="Q1" s="21" t="s">
        <v>346</v>
      </c>
      <c r="R1" s="21" t="s">
        <v>641</v>
      </c>
      <c r="S1" s="35" t="s">
        <v>642</v>
      </c>
    </row>
    <row r="2" spans="1:19" s="27" customFormat="1">
      <c r="A2" s="52"/>
      <c r="B2" s="68" t="s">
        <v>436</v>
      </c>
      <c r="C2" s="69"/>
      <c r="D2" s="69"/>
      <c r="E2" s="70"/>
      <c r="F2" s="52"/>
      <c r="G2" s="52"/>
      <c r="H2" s="52"/>
      <c r="I2" s="52"/>
      <c r="J2" s="52"/>
      <c r="K2" s="52"/>
      <c r="L2" s="52"/>
      <c r="M2" s="52"/>
      <c r="N2" s="52"/>
      <c r="O2" s="52"/>
      <c r="P2" s="52"/>
      <c r="Q2" s="52"/>
      <c r="R2" s="52"/>
      <c r="S2" s="52"/>
    </row>
    <row r="3" spans="1:19" s="38" customFormat="1" ht="45">
      <c r="A3" s="28" t="str">
        <f xml:space="preserve"> IF(E3&lt;&gt;"","VRM_" &amp; (COUNTA($E$1:E3)-1),"")</f>
        <v>VRM_1</v>
      </c>
      <c r="B3" s="50" t="s">
        <v>357</v>
      </c>
      <c r="C3" s="28" t="s">
        <v>428</v>
      </c>
      <c r="D3" s="28" t="s">
        <v>439</v>
      </c>
      <c r="E3" s="28" t="s">
        <v>441</v>
      </c>
      <c r="F3" s="28" t="s">
        <v>321</v>
      </c>
      <c r="G3" s="28" t="s">
        <v>325</v>
      </c>
      <c r="H3" s="28" t="s">
        <v>473</v>
      </c>
      <c r="I3" s="28"/>
      <c r="J3" s="28" t="s">
        <v>22</v>
      </c>
      <c r="K3" s="28" t="s">
        <v>443</v>
      </c>
      <c r="L3" s="28" t="s">
        <v>651</v>
      </c>
      <c r="M3" s="42" t="s">
        <v>324</v>
      </c>
      <c r="N3" s="28"/>
      <c r="O3" s="28"/>
      <c r="P3" s="28"/>
      <c r="Q3" s="63">
        <v>40963</v>
      </c>
      <c r="R3" s="28" t="s">
        <v>643</v>
      </c>
      <c r="S3" s="28"/>
    </row>
    <row r="4" spans="1:19" s="38" customFormat="1" ht="75">
      <c r="A4" s="28" t="str">
        <f xml:space="preserve"> IF(E4&lt;&gt;"","VRM_" &amp; (COUNTA($E$1:E4)-1),"")</f>
        <v>VRM_2</v>
      </c>
      <c r="B4" s="50" t="s">
        <v>357</v>
      </c>
      <c r="C4" s="28" t="s">
        <v>428</v>
      </c>
      <c r="D4" s="28" t="s">
        <v>449</v>
      </c>
      <c r="E4" s="28" t="s">
        <v>440</v>
      </c>
      <c r="F4" s="28" t="s">
        <v>326</v>
      </c>
      <c r="G4" s="28" t="s">
        <v>320</v>
      </c>
      <c r="H4" s="28" t="s">
        <v>473</v>
      </c>
      <c r="I4" s="28"/>
      <c r="J4" s="28" t="s">
        <v>444</v>
      </c>
      <c r="K4" s="28" t="s">
        <v>471</v>
      </c>
      <c r="L4" s="28" t="s">
        <v>651</v>
      </c>
      <c r="M4" s="28" t="s">
        <v>324</v>
      </c>
      <c r="N4" s="28"/>
      <c r="O4" s="28"/>
      <c r="P4" s="28"/>
      <c r="Q4" s="63">
        <v>40963</v>
      </c>
      <c r="R4" s="28" t="s">
        <v>643</v>
      </c>
      <c r="S4" s="28"/>
    </row>
    <row r="5" spans="1:19" s="38" customFormat="1" ht="75">
      <c r="A5" s="28" t="str">
        <f xml:space="preserve"> IF(E5&lt;&gt;"","VRM_" &amp; (COUNTA($E$1:E5)-1),"")</f>
        <v>VRM_3</v>
      </c>
      <c r="B5" s="50" t="s">
        <v>357</v>
      </c>
      <c r="C5" s="28" t="s">
        <v>428</v>
      </c>
      <c r="D5" s="28" t="s">
        <v>450</v>
      </c>
      <c r="E5" s="28" t="s">
        <v>472</v>
      </c>
      <c r="F5" s="28" t="s">
        <v>326</v>
      </c>
      <c r="G5" s="28" t="s">
        <v>316</v>
      </c>
      <c r="H5" s="28" t="s">
        <v>474</v>
      </c>
      <c r="I5" s="28"/>
      <c r="J5" s="28" t="s">
        <v>445</v>
      </c>
      <c r="K5" s="28" t="s">
        <v>446</v>
      </c>
      <c r="L5" s="28" t="s">
        <v>651</v>
      </c>
      <c r="M5" s="28" t="s">
        <v>324</v>
      </c>
      <c r="N5" s="28"/>
      <c r="O5" s="28"/>
      <c r="P5" s="28"/>
      <c r="Q5" s="63">
        <v>40963</v>
      </c>
      <c r="R5" s="28" t="s">
        <v>643</v>
      </c>
      <c r="S5" s="28"/>
    </row>
    <row r="6" spans="1:19" s="38" customFormat="1" ht="105">
      <c r="A6" s="28" t="str">
        <f xml:space="preserve"> IF(E6&lt;&gt;"","VRM_" &amp; (COUNTA($E$1:E6)-1),"")</f>
        <v>VRM_4</v>
      </c>
      <c r="B6" s="50" t="s">
        <v>357</v>
      </c>
      <c r="C6" s="28" t="s">
        <v>428</v>
      </c>
      <c r="D6" s="28" t="s">
        <v>451</v>
      </c>
      <c r="E6" s="28" t="s">
        <v>442</v>
      </c>
      <c r="F6" s="28" t="s">
        <v>326</v>
      </c>
      <c r="G6" s="28" t="s">
        <v>316</v>
      </c>
      <c r="H6" s="28" t="s">
        <v>475</v>
      </c>
      <c r="I6" s="28"/>
      <c r="J6" s="28" t="s">
        <v>476</v>
      </c>
      <c r="K6" s="28" t="s">
        <v>447</v>
      </c>
      <c r="L6" s="28" t="s">
        <v>651</v>
      </c>
      <c r="M6" s="28" t="s">
        <v>324</v>
      </c>
      <c r="N6" s="28"/>
      <c r="O6" s="28"/>
      <c r="P6" s="28"/>
      <c r="Q6" s="63">
        <v>40963</v>
      </c>
      <c r="R6" s="28" t="s">
        <v>643</v>
      </c>
      <c r="S6" s="28"/>
    </row>
    <row r="7" spans="1:19" s="38" customFormat="1" ht="105">
      <c r="A7" s="28" t="str">
        <f xml:space="preserve"> IF(E7&lt;&gt;"","VRM_" &amp; (COUNTA($E$1:E7)-1),"")</f>
        <v>VRM_5</v>
      </c>
      <c r="B7" s="50" t="s">
        <v>357</v>
      </c>
      <c r="C7" s="28" t="s">
        <v>428</v>
      </c>
      <c r="D7" s="28" t="s">
        <v>451</v>
      </c>
      <c r="E7" s="28" t="s">
        <v>457</v>
      </c>
      <c r="F7" s="28" t="s">
        <v>326</v>
      </c>
      <c r="G7" s="28" t="s">
        <v>320</v>
      </c>
      <c r="H7" s="28" t="s">
        <v>477</v>
      </c>
      <c r="I7" s="28"/>
      <c r="J7" s="28" t="s">
        <v>448</v>
      </c>
      <c r="K7" s="28" t="s">
        <v>478</v>
      </c>
      <c r="L7" s="28" t="s">
        <v>651</v>
      </c>
      <c r="M7" s="28" t="s">
        <v>324</v>
      </c>
      <c r="N7" s="28"/>
      <c r="O7" s="28"/>
      <c r="P7" s="28"/>
      <c r="Q7" s="63">
        <v>40963</v>
      </c>
      <c r="R7" s="28" t="s">
        <v>643</v>
      </c>
      <c r="S7" s="28"/>
    </row>
    <row r="8" spans="1:19" s="38" customFormat="1" ht="120">
      <c r="A8" s="28" t="str">
        <f xml:space="preserve"> IF(E8&lt;&gt;"","VRM_" &amp; (COUNTA($E$1:E8)-1),"")</f>
        <v>VRM_6</v>
      </c>
      <c r="B8" s="28" t="s">
        <v>357</v>
      </c>
      <c r="C8" s="28" t="s">
        <v>428</v>
      </c>
      <c r="D8" s="28" t="s">
        <v>439</v>
      </c>
      <c r="E8" s="28" t="s">
        <v>482</v>
      </c>
      <c r="F8" s="28" t="s">
        <v>321</v>
      </c>
      <c r="G8" s="28" t="s">
        <v>316</v>
      </c>
      <c r="H8" s="28" t="s">
        <v>259</v>
      </c>
      <c r="I8" s="28"/>
      <c r="J8" s="28" t="s">
        <v>480</v>
      </c>
      <c r="K8" s="28" t="s">
        <v>481</v>
      </c>
      <c r="L8" s="28" t="s">
        <v>651</v>
      </c>
      <c r="M8" s="28" t="s">
        <v>324</v>
      </c>
      <c r="N8" s="28"/>
      <c r="O8" s="28"/>
      <c r="P8" s="28"/>
      <c r="Q8" s="63">
        <v>40963</v>
      </c>
      <c r="R8" s="28" t="s">
        <v>643</v>
      </c>
      <c r="S8" s="28" t="s">
        <v>644</v>
      </c>
    </row>
    <row r="9" spans="1:19" s="38" customFormat="1" ht="75">
      <c r="A9" s="28" t="str">
        <f xml:space="preserve"> IF(E9&lt;&gt;"","VRM_" &amp; (COUNTA($E$1:E9)-1),"")</f>
        <v>VRM_7</v>
      </c>
      <c r="B9" s="28" t="s">
        <v>357</v>
      </c>
      <c r="C9" s="28" t="s">
        <v>428</v>
      </c>
      <c r="D9" s="28" t="s">
        <v>256</v>
      </c>
      <c r="E9" s="28" t="s">
        <v>257</v>
      </c>
      <c r="F9" s="28" t="s">
        <v>326</v>
      </c>
      <c r="G9" s="28" t="s">
        <v>320</v>
      </c>
      <c r="H9" s="28" t="s">
        <v>259</v>
      </c>
      <c r="I9" s="28"/>
      <c r="J9" s="28" t="s">
        <v>271</v>
      </c>
      <c r="K9" s="28" t="s">
        <v>258</v>
      </c>
      <c r="L9" s="28" t="s">
        <v>651</v>
      </c>
      <c r="M9" s="28" t="s">
        <v>324</v>
      </c>
      <c r="N9" s="28"/>
      <c r="O9" s="28"/>
      <c r="P9" s="28"/>
      <c r="Q9" s="63">
        <v>40963</v>
      </c>
      <c r="R9" s="28" t="s">
        <v>645</v>
      </c>
      <c r="S9" s="28"/>
    </row>
    <row r="10" spans="1:19" s="38" customFormat="1">
      <c r="A10" s="51" t="str">
        <f xml:space="preserve"> IF(E10&lt;&gt;"","VRM_" &amp; (COUNTA($E$1:E10)-1),"")</f>
        <v/>
      </c>
      <c r="B10" s="67" t="s">
        <v>435</v>
      </c>
      <c r="C10" s="67"/>
      <c r="D10" s="67"/>
      <c r="E10" s="67"/>
      <c r="F10" s="51"/>
      <c r="G10" s="51"/>
      <c r="H10" s="51"/>
      <c r="I10" s="51"/>
      <c r="J10" s="51"/>
      <c r="K10" s="51"/>
      <c r="L10" s="51"/>
      <c r="M10" s="51"/>
      <c r="N10" s="51"/>
      <c r="O10" s="51"/>
      <c r="P10" s="51"/>
      <c r="Q10" s="62"/>
      <c r="R10" s="62"/>
      <c r="S10" s="62"/>
    </row>
    <row r="11" spans="1:19" s="38" customFormat="1" ht="60">
      <c r="A11" s="28" t="str">
        <f xml:space="preserve"> IF(E11&lt;&gt;"","VRM_" &amp; (COUNTA($E$1:E11)-1),"")</f>
        <v>VRM_8</v>
      </c>
      <c r="B11" s="28" t="s">
        <v>350</v>
      </c>
      <c r="C11" s="28" t="s">
        <v>428</v>
      </c>
      <c r="D11" s="28" t="s">
        <v>349</v>
      </c>
      <c r="E11" s="28" t="s">
        <v>429</v>
      </c>
      <c r="F11" s="28" t="s">
        <v>321</v>
      </c>
      <c r="G11" s="28" t="s">
        <v>325</v>
      </c>
      <c r="H11" s="28" t="s">
        <v>479</v>
      </c>
      <c r="I11" s="28"/>
      <c r="J11" s="28" t="s">
        <v>23</v>
      </c>
      <c r="K11" s="28" t="s">
        <v>425</v>
      </c>
      <c r="L11" s="28" t="s">
        <v>651</v>
      </c>
      <c r="M11" s="28" t="s">
        <v>324</v>
      </c>
      <c r="N11" s="28"/>
      <c r="O11" s="28"/>
      <c r="P11" s="28"/>
      <c r="Q11" s="63">
        <v>40963</v>
      </c>
      <c r="R11" s="28" t="s">
        <v>643</v>
      </c>
      <c r="S11" s="28"/>
    </row>
    <row r="12" spans="1:19" s="38" customFormat="1" ht="135">
      <c r="A12" s="28" t="str">
        <f xml:space="preserve"> IF(E12&lt;&gt;"","VRM_" &amp; (COUNTA($E$1:E12)-1),"")</f>
        <v>VRM_9</v>
      </c>
      <c r="B12" s="28" t="s">
        <v>350</v>
      </c>
      <c r="C12" s="28" t="s">
        <v>428</v>
      </c>
      <c r="D12" s="28" t="s">
        <v>349</v>
      </c>
      <c r="E12" s="28" t="s">
        <v>455</v>
      </c>
      <c r="F12" s="28" t="s">
        <v>326</v>
      </c>
      <c r="G12" s="28" t="s">
        <v>320</v>
      </c>
      <c r="H12" s="28" t="s">
        <v>430</v>
      </c>
      <c r="I12" s="28"/>
      <c r="J12" s="28" t="s">
        <v>24</v>
      </c>
      <c r="K12" s="28" t="s">
        <v>483</v>
      </c>
      <c r="L12" s="28" t="s">
        <v>651</v>
      </c>
      <c r="M12" s="28" t="s">
        <v>324</v>
      </c>
      <c r="N12" s="28"/>
      <c r="O12" s="28"/>
      <c r="P12" s="28"/>
      <c r="Q12" s="63">
        <v>40963</v>
      </c>
      <c r="R12" s="28" t="s">
        <v>645</v>
      </c>
      <c r="S12" s="28"/>
    </row>
    <row r="13" spans="1:19" s="38" customFormat="1" ht="105">
      <c r="A13" s="28" t="str">
        <f xml:space="preserve"> IF(E13&lt;&gt;"","VRM_" &amp; (COUNTA($E$1:E13)-1),"")</f>
        <v>VRM_10</v>
      </c>
      <c r="B13" s="28" t="s">
        <v>347</v>
      </c>
      <c r="C13" s="28" t="s">
        <v>428</v>
      </c>
      <c r="D13" s="28" t="s">
        <v>348</v>
      </c>
      <c r="E13" s="28" t="s">
        <v>452</v>
      </c>
      <c r="F13" s="28" t="s">
        <v>326</v>
      </c>
      <c r="G13" s="28" t="s">
        <v>316</v>
      </c>
      <c r="H13" s="28" t="s">
        <v>453</v>
      </c>
      <c r="I13" s="28"/>
      <c r="J13" s="28" t="s">
        <v>484</v>
      </c>
      <c r="K13" s="28" t="s">
        <v>454</v>
      </c>
      <c r="L13" s="28" t="s">
        <v>651</v>
      </c>
      <c r="M13" s="28" t="s">
        <v>324</v>
      </c>
      <c r="N13" s="28"/>
      <c r="O13" s="28"/>
      <c r="P13" s="28"/>
      <c r="Q13" s="63">
        <v>40963</v>
      </c>
      <c r="R13" s="28" t="s">
        <v>643</v>
      </c>
      <c r="S13" s="28"/>
    </row>
    <row r="14" spans="1:19" s="38" customFormat="1" ht="90">
      <c r="A14" s="28" t="str">
        <f xml:space="preserve"> IF(E14&lt;&gt;"","VRM_" &amp; (COUNTA($E$1:E14)-1),"")</f>
        <v>VRM_11</v>
      </c>
      <c r="B14" s="28" t="s">
        <v>347</v>
      </c>
      <c r="C14" s="28" t="s">
        <v>428</v>
      </c>
      <c r="D14" s="28" t="s">
        <v>348</v>
      </c>
      <c r="E14" s="28" t="s">
        <v>485</v>
      </c>
      <c r="F14" s="28" t="s">
        <v>326</v>
      </c>
      <c r="G14" s="28" t="s">
        <v>320</v>
      </c>
      <c r="H14" s="28" t="s">
        <v>486</v>
      </c>
      <c r="I14" s="28"/>
      <c r="J14" s="28" t="s">
        <v>487</v>
      </c>
      <c r="K14" s="28" t="s">
        <v>488</v>
      </c>
      <c r="L14" s="28" t="s">
        <v>651</v>
      </c>
      <c r="M14" s="28" t="s">
        <v>324</v>
      </c>
      <c r="N14" s="28"/>
      <c r="O14" s="28"/>
      <c r="P14" s="28"/>
      <c r="Q14" s="63">
        <v>40963</v>
      </c>
      <c r="R14" s="28" t="s">
        <v>643</v>
      </c>
      <c r="S14" s="28" t="s">
        <v>644</v>
      </c>
    </row>
    <row r="15" spans="1:19" s="38" customFormat="1" ht="150">
      <c r="A15" s="28" t="str">
        <f xml:space="preserve"> IF(E15&lt;&gt;"","VRM_" &amp; (COUNTA($E$1:E15)-1),"")</f>
        <v>VRM_12</v>
      </c>
      <c r="B15" s="28" t="s">
        <v>347</v>
      </c>
      <c r="C15" s="28" t="s">
        <v>428</v>
      </c>
      <c r="D15" s="28" t="s">
        <v>456</v>
      </c>
      <c r="E15" s="28" t="s">
        <v>510</v>
      </c>
      <c r="F15" s="28" t="s">
        <v>326</v>
      </c>
      <c r="G15" s="28" t="s">
        <v>316</v>
      </c>
      <c r="H15" s="28" t="s">
        <v>489</v>
      </c>
      <c r="I15" s="28"/>
      <c r="J15" s="28" t="s">
        <v>490</v>
      </c>
      <c r="K15" s="28" t="s">
        <v>491</v>
      </c>
      <c r="L15" s="28" t="s">
        <v>651</v>
      </c>
      <c r="M15" s="28" t="s">
        <v>324</v>
      </c>
      <c r="N15" s="28"/>
      <c r="O15" s="28"/>
      <c r="P15" s="28"/>
      <c r="Q15" s="63">
        <v>40963</v>
      </c>
      <c r="R15" s="28" t="s">
        <v>643</v>
      </c>
      <c r="S15" s="28"/>
    </row>
    <row r="16" spans="1:19" s="38" customFormat="1" ht="135">
      <c r="A16" s="28" t="str">
        <f xml:space="preserve"> IF(E16&lt;&gt;"","VRM_" &amp; (COUNTA($E$1:E16)-1),"")</f>
        <v>VRM_13</v>
      </c>
      <c r="B16" s="28" t="s">
        <v>347</v>
      </c>
      <c r="C16" s="28" t="s">
        <v>428</v>
      </c>
      <c r="D16" s="28" t="s">
        <v>456</v>
      </c>
      <c r="E16" s="28" t="s">
        <v>497</v>
      </c>
      <c r="F16" s="28" t="s">
        <v>326</v>
      </c>
      <c r="G16" s="28" t="s">
        <v>316</v>
      </c>
      <c r="H16" s="28" t="s">
        <v>492</v>
      </c>
      <c r="I16" s="28"/>
      <c r="J16" s="28" t="s">
        <v>493</v>
      </c>
      <c r="K16" s="28" t="s">
        <v>525</v>
      </c>
      <c r="L16" s="28" t="s">
        <v>651</v>
      </c>
      <c r="M16" s="28" t="s">
        <v>324</v>
      </c>
      <c r="N16" s="28"/>
      <c r="O16" s="28"/>
      <c r="P16" s="28"/>
      <c r="Q16" s="63">
        <v>40963</v>
      </c>
      <c r="R16" s="28" t="s">
        <v>643</v>
      </c>
      <c r="S16" s="28"/>
    </row>
    <row r="17" spans="1:19" s="38" customFormat="1" ht="105">
      <c r="A17" s="28" t="str">
        <f xml:space="preserve"> IF(E17&lt;&gt;"","VRM_" &amp; (COUNTA($E$1:E17)-1),"")</f>
        <v>VRM_14</v>
      </c>
      <c r="B17" s="28" t="s">
        <v>347</v>
      </c>
      <c r="C17" s="28" t="s">
        <v>428</v>
      </c>
      <c r="D17" s="28" t="s">
        <v>356</v>
      </c>
      <c r="E17" s="28" t="s">
        <v>231</v>
      </c>
      <c r="F17" s="28" t="s">
        <v>321</v>
      </c>
      <c r="G17" s="28" t="s">
        <v>316</v>
      </c>
      <c r="H17" s="28" t="s">
        <v>230</v>
      </c>
      <c r="I17" s="28"/>
      <c r="J17" s="28" t="s">
        <v>233</v>
      </c>
      <c r="K17" s="28" t="s">
        <v>232</v>
      </c>
      <c r="L17" s="28" t="s">
        <v>651</v>
      </c>
      <c r="M17" s="28" t="s">
        <v>324</v>
      </c>
      <c r="N17" s="28"/>
      <c r="O17" s="28"/>
      <c r="P17" s="28"/>
      <c r="Q17" s="63">
        <v>40963</v>
      </c>
      <c r="R17" s="28" t="s">
        <v>645</v>
      </c>
      <c r="S17" s="28"/>
    </row>
    <row r="18" spans="1:19" s="38" customFormat="1" ht="120">
      <c r="A18" s="28" t="str">
        <f xml:space="preserve"> IF(E18&lt;&gt;"","VRM_" &amp; (COUNTA($E$1:E18)-1),"")</f>
        <v>VRM_15</v>
      </c>
      <c r="B18" s="28" t="s">
        <v>347</v>
      </c>
      <c r="C18" s="28" t="s">
        <v>428</v>
      </c>
      <c r="D18" s="28" t="s">
        <v>234</v>
      </c>
      <c r="E18" s="28" t="s">
        <v>351</v>
      </c>
      <c r="F18" s="28" t="s">
        <v>326</v>
      </c>
      <c r="G18" s="28" t="s">
        <v>316</v>
      </c>
      <c r="H18" s="28" t="s">
        <v>431</v>
      </c>
      <c r="I18" s="28"/>
      <c r="J18" s="28" t="s">
        <v>235</v>
      </c>
      <c r="K18" s="28" t="s">
        <v>526</v>
      </c>
      <c r="L18" s="28" t="s">
        <v>651</v>
      </c>
      <c r="M18" s="28" t="s">
        <v>324</v>
      </c>
      <c r="N18" s="28"/>
      <c r="O18" s="28"/>
      <c r="P18" s="28"/>
      <c r="Q18" s="63">
        <v>40963</v>
      </c>
      <c r="R18" s="28" t="s">
        <v>645</v>
      </c>
      <c r="S18" s="28"/>
    </row>
    <row r="19" spans="1:19" s="38" customFormat="1" ht="90">
      <c r="A19" s="28" t="str">
        <f xml:space="preserve"> IF(E19&lt;&gt;"","VRM_" &amp; (COUNTA($E$1:E19)-1),"")</f>
        <v>VRM_16</v>
      </c>
      <c r="B19" s="28" t="s">
        <v>347</v>
      </c>
      <c r="C19" s="28" t="s">
        <v>428</v>
      </c>
      <c r="D19" s="28" t="s">
        <v>348</v>
      </c>
      <c r="E19" s="28" t="s">
        <v>498</v>
      </c>
      <c r="F19" s="28" t="s">
        <v>326</v>
      </c>
      <c r="G19" s="28" t="s">
        <v>316</v>
      </c>
      <c r="H19" s="28" t="s">
        <v>239</v>
      </c>
      <c r="I19" s="28"/>
      <c r="J19" s="28" t="s">
        <v>236</v>
      </c>
      <c r="K19" s="28" t="s">
        <v>237</v>
      </c>
      <c r="L19" s="28" t="s">
        <v>651</v>
      </c>
      <c r="M19" s="28" t="s">
        <v>324</v>
      </c>
      <c r="N19" s="28"/>
      <c r="O19" s="28"/>
      <c r="P19" s="28"/>
      <c r="Q19" s="63">
        <v>40963</v>
      </c>
      <c r="R19" s="28" t="s">
        <v>643</v>
      </c>
      <c r="S19" s="28"/>
    </row>
    <row r="20" spans="1:19" s="38" customFormat="1" ht="210">
      <c r="A20" s="28" t="str">
        <f xml:space="preserve"> IF(E20&lt;&gt;"","VRM_" &amp; (COUNTA($E$1:E20)-1),"")</f>
        <v>VRM_17</v>
      </c>
      <c r="B20" s="28" t="s">
        <v>347</v>
      </c>
      <c r="C20" s="28" t="s">
        <v>327</v>
      </c>
      <c r="D20" s="28" t="s">
        <v>348</v>
      </c>
      <c r="E20" s="28" t="s">
        <v>238</v>
      </c>
      <c r="F20" s="28" t="s">
        <v>321</v>
      </c>
      <c r="G20" s="28" t="s">
        <v>316</v>
      </c>
      <c r="H20" s="28" t="s">
        <v>239</v>
      </c>
      <c r="I20" s="28"/>
      <c r="J20" s="28" t="s">
        <v>240</v>
      </c>
      <c r="K20" s="28" t="s">
        <v>241</v>
      </c>
      <c r="L20" s="28" t="s">
        <v>651</v>
      </c>
      <c r="M20" s="28" t="s">
        <v>324</v>
      </c>
      <c r="N20" s="28"/>
      <c r="O20" s="28"/>
      <c r="P20" s="28"/>
      <c r="Q20" s="63">
        <v>40963</v>
      </c>
      <c r="R20" s="28" t="s">
        <v>643</v>
      </c>
      <c r="S20" s="28"/>
    </row>
    <row r="21" spans="1:19" s="38" customFormat="1" ht="60">
      <c r="A21" s="28" t="str">
        <f xml:space="preserve"> IF(E21&lt;&gt;"","VRM_" &amp; (COUNTA($E$1:E21)-1),"")</f>
        <v>VRM_18</v>
      </c>
      <c r="B21" s="28" t="s">
        <v>347</v>
      </c>
      <c r="C21" s="28" t="s">
        <v>327</v>
      </c>
      <c r="D21" s="28" t="s">
        <v>348</v>
      </c>
      <c r="E21" s="28" t="s">
        <v>545</v>
      </c>
      <c r="F21" s="28" t="s">
        <v>326</v>
      </c>
      <c r="G21" s="28" t="s">
        <v>316</v>
      </c>
      <c r="H21" s="28" t="s">
        <v>420</v>
      </c>
      <c r="I21" s="28"/>
      <c r="J21" s="28" t="s">
        <v>242</v>
      </c>
      <c r="K21" s="28" t="s">
        <v>546</v>
      </c>
      <c r="L21" s="28" t="s">
        <v>651</v>
      </c>
      <c r="M21" s="28" t="s">
        <v>324</v>
      </c>
      <c r="N21" s="28"/>
      <c r="O21" s="28"/>
      <c r="P21" s="28"/>
      <c r="Q21" s="63">
        <v>40963</v>
      </c>
      <c r="R21" s="28" t="s">
        <v>643</v>
      </c>
      <c r="S21" s="28"/>
    </row>
    <row r="22" spans="1:19" s="38" customFormat="1" ht="90">
      <c r="A22" s="28" t="str">
        <f xml:space="preserve"> IF(E22&lt;&gt;"","VRM_" &amp; (COUNTA($E$1:E22)-1),"")</f>
        <v>VRM_19</v>
      </c>
      <c r="B22" s="28" t="s">
        <v>347</v>
      </c>
      <c r="C22" s="28" t="s">
        <v>428</v>
      </c>
      <c r="D22" s="28" t="s">
        <v>244</v>
      </c>
      <c r="E22" s="28" t="s">
        <v>547</v>
      </c>
      <c r="F22" s="28" t="s">
        <v>326</v>
      </c>
      <c r="G22" s="28" t="s">
        <v>316</v>
      </c>
      <c r="H22" s="28" t="s">
        <v>432</v>
      </c>
      <c r="I22" s="28"/>
      <c r="J22" s="28" t="s">
        <v>243</v>
      </c>
      <c r="K22" s="28" t="s">
        <v>548</v>
      </c>
      <c r="L22" s="28" t="s">
        <v>651</v>
      </c>
      <c r="M22" s="28" t="s">
        <v>324</v>
      </c>
      <c r="N22" s="28"/>
      <c r="O22" s="28"/>
      <c r="P22" s="28"/>
      <c r="Q22" s="63">
        <v>40963</v>
      </c>
      <c r="R22" s="28" t="s">
        <v>643</v>
      </c>
      <c r="S22" s="28"/>
    </row>
    <row r="23" spans="1:19" s="38" customFormat="1" ht="120">
      <c r="A23" s="28" t="str">
        <f xml:space="preserve"> IF(E23&lt;&gt;"","VRM_" &amp; (COUNTA($E$1:E23)-1),"")</f>
        <v>VRM_20</v>
      </c>
      <c r="B23" s="28" t="s">
        <v>352</v>
      </c>
      <c r="C23" s="28" t="s">
        <v>428</v>
      </c>
      <c r="D23" s="28" t="s">
        <v>353</v>
      </c>
      <c r="E23" s="28" t="s">
        <v>354</v>
      </c>
      <c r="F23" s="28" t="s">
        <v>326</v>
      </c>
      <c r="G23" s="28" t="s">
        <v>316</v>
      </c>
      <c r="H23" s="28" t="s">
        <v>432</v>
      </c>
      <c r="I23" s="28"/>
      <c r="J23" s="28" t="s">
        <v>245</v>
      </c>
      <c r="K23" s="28" t="s">
        <v>527</v>
      </c>
      <c r="L23" s="28" t="s">
        <v>651</v>
      </c>
      <c r="M23" s="28" t="s">
        <v>324</v>
      </c>
      <c r="N23" s="28"/>
      <c r="O23" s="28"/>
      <c r="P23" s="28"/>
      <c r="Q23" s="63">
        <v>40963</v>
      </c>
      <c r="R23" s="28" t="s">
        <v>643</v>
      </c>
      <c r="S23" s="28"/>
    </row>
    <row r="24" spans="1:19" s="39" customFormat="1" ht="210">
      <c r="A24" s="28" t="str">
        <f xml:space="preserve"> IF(E24&lt;&gt;"","VRM_" &amp; (COUNTA($E$1:E24)-1),"")</f>
        <v>VRM_21</v>
      </c>
      <c r="B24" s="37" t="s">
        <v>352</v>
      </c>
      <c r="C24" s="37" t="s">
        <v>327</v>
      </c>
      <c r="D24" s="37" t="s">
        <v>353</v>
      </c>
      <c r="E24" s="37" t="s">
        <v>541</v>
      </c>
      <c r="F24" s="37" t="s">
        <v>321</v>
      </c>
      <c r="G24" s="37" t="s">
        <v>316</v>
      </c>
      <c r="H24" s="37" t="s">
        <v>246</v>
      </c>
      <c r="I24" s="37"/>
      <c r="J24" s="37" t="s">
        <v>247</v>
      </c>
      <c r="K24" s="37" t="s">
        <v>542</v>
      </c>
      <c r="L24" s="28" t="s">
        <v>651</v>
      </c>
      <c r="M24" s="28" t="s">
        <v>324</v>
      </c>
      <c r="N24" s="28"/>
      <c r="O24" s="28"/>
      <c r="P24" s="28"/>
      <c r="Q24" s="63">
        <v>40963</v>
      </c>
      <c r="R24" s="42" t="s">
        <v>643</v>
      </c>
      <c r="S24" s="28"/>
    </row>
    <row r="25" spans="1:19" s="38" customFormat="1" ht="150">
      <c r="A25" s="28" t="str">
        <f xml:space="preserve"> IF(E25&lt;&gt;"","VRM_" &amp; (COUNTA($E$1:E25)-1),"")</f>
        <v>VRM_22</v>
      </c>
      <c r="B25" s="28" t="s">
        <v>352</v>
      </c>
      <c r="C25" s="28" t="s">
        <v>428</v>
      </c>
      <c r="D25" s="28" t="s">
        <v>353</v>
      </c>
      <c r="E25" s="28" t="s">
        <v>543</v>
      </c>
      <c r="F25" s="28" t="s">
        <v>321</v>
      </c>
      <c r="G25" s="28" t="s">
        <v>316</v>
      </c>
      <c r="H25" s="28" t="s">
        <v>249</v>
      </c>
      <c r="I25" s="28"/>
      <c r="J25" s="28" t="s">
        <v>248</v>
      </c>
      <c r="K25" s="28" t="s">
        <v>544</v>
      </c>
      <c r="L25" s="28" t="s">
        <v>651</v>
      </c>
      <c r="M25" s="28" t="s">
        <v>324</v>
      </c>
      <c r="N25" s="28"/>
      <c r="O25" s="28"/>
      <c r="P25" s="28"/>
      <c r="Q25" s="63">
        <v>40963</v>
      </c>
      <c r="R25" s="28" t="s">
        <v>643</v>
      </c>
      <c r="S25" s="28" t="s">
        <v>644</v>
      </c>
    </row>
    <row r="26" spans="1:19" s="38" customFormat="1" ht="165">
      <c r="A26" s="28" t="str">
        <f xml:space="preserve"> IF(E26&lt;&gt;"","VRM_" &amp; (COUNTA($E$1:E26)-1),"")</f>
        <v>VRM_23</v>
      </c>
      <c r="B26" s="28" t="s">
        <v>355</v>
      </c>
      <c r="C26" s="28" t="s">
        <v>428</v>
      </c>
      <c r="D26" s="28" t="s">
        <v>255</v>
      </c>
      <c r="E26" s="28" t="s">
        <v>253</v>
      </c>
      <c r="F26" s="28" t="s">
        <v>326</v>
      </c>
      <c r="G26" s="28" t="s">
        <v>320</v>
      </c>
      <c r="H26" s="28" t="s">
        <v>431</v>
      </c>
      <c r="I26" s="28"/>
      <c r="J26" s="28" t="s">
        <v>250</v>
      </c>
      <c r="K26" s="28" t="s">
        <v>251</v>
      </c>
      <c r="L26" s="28" t="s">
        <v>651</v>
      </c>
      <c r="M26" s="28" t="s">
        <v>324</v>
      </c>
      <c r="N26" s="28"/>
      <c r="O26" s="28"/>
      <c r="P26" s="28"/>
      <c r="Q26" s="63">
        <v>40963</v>
      </c>
      <c r="R26" s="28" t="s">
        <v>643</v>
      </c>
      <c r="S26" s="28"/>
    </row>
    <row r="27" spans="1:19" s="38" customFormat="1" ht="135">
      <c r="A27" s="28" t="str">
        <f xml:space="preserve"> IF(E27&lt;&gt;"","VRM_" &amp; (COUNTA($E$1:E27)-1),"")</f>
        <v>VRM_24</v>
      </c>
      <c r="B27" s="28" t="s">
        <v>355</v>
      </c>
      <c r="C27" s="28" t="s">
        <v>428</v>
      </c>
      <c r="D27" s="28" t="s">
        <v>255</v>
      </c>
      <c r="E27" s="28" t="s">
        <v>254</v>
      </c>
      <c r="F27" s="28" t="s">
        <v>326</v>
      </c>
      <c r="G27" s="28" t="s">
        <v>316</v>
      </c>
      <c r="H27" s="28" t="s">
        <v>431</v>
      </c>
      <c r="I27" s="28"/>
      <c r="J27" s="28" t="s">
        <v>252</v>
      </c>
      <c r="K27" s="28" t="s">
        <v>25</v>
      </c>
      <c r="L27" s="28" t="s">
        <v>651</v>
      </c>
      <c r="M27" s="28" t="s">
        <v>324</v>
      </c>
      <c r="N27" s="28"/>
      <c r="O27" s="28"/>
      <c r="P27" s="28"/>
      <c r="Q27" s="63">
        <v>40963</v>
      </c>
      <c r="R27" s="28" t="s">
        <v>643</v>
      </c>
      <c r="S27" s="28"/>
    </row>
    <row r="28" spans="1:19" s="38" customFormat="1" ht="75">
      <c r="A28" s="28" t="str">
        <f xml:space="preserve"> IF(E28&lt;&gt;"","VRM_" &amp; (COUNTA($E$1:E28)-1),"")</f>
        <v>VRM_25</v>
      </c>
      <c r="B28" s="28"/>
      <c r="C28" s="28" t="s">
        <v>428</v>
      </c>
      <c r="D28" s="28" t="s">
        <v>260</v>
      </c>
      <c r="E28" s="28" t="s">
        <v>261</v>
      </c>
      <c r="F28" s="28" t="s">
        <v>326</v>
      </c>
      <c r="G28" s="28" t="s">
        <v>320</v>
      </c>
      <c r="H28" s="28" t="s">
        <v>259</v>
      </c>
      <c r="I28" s="28"/>
      <c r="J28" s="28" t="s">
        <v>270</v>
      </c>
      <c r="K28" s="28" t="s">
        <v>262</v>
      </c>
      <c r="L28" s="28" t="s">
        <v>651</v>
      </c>
      <c r="M28" s="28" t="s">
        <v>324</v>
      </c>
      <c r="N28" s="28"/>
      <c r="O28" s="28"/>
      <c r="P28" s="28"/>
      <c r="Q28" s="63">
        <v>40963</v>
      </c>
      <c r="R28" s="28" t="s">
        <v>645</v>
      </c>
      <c r="S28" s="28"/>
    </row>
    <row r="29" spans="1:19" s="38" customFormat="1">
      <c r="A29" s="51" t="str">
        <f xml:space="preserve"> IF(E29&lt;&gt;"","VRM_" &amp; (COUNTA($E$1:E29)-1),"")</f>
        <v/>
      </c>
      <c r="B29" s="67" t="s">
        <v>437</v>
      </c>
      <c r="C29" s="67"/>
      <c r="D29" s="67"/>
      <c r="E29" s="67"/>
      <c r="F29" s="51"/>
      <c r="G29" s="51"/>
      <c r="H29" s="51"/>
      <c r="I29" s="51"/>
      <c r="J29" s="51"/>
      <c r="K29" s="51"/>
      <c r="L29" s="51"/>
      <c r="M29" s="51"/>
      <c r="N29" s="51"/>
      <c r="O29" s="51"/>
      <c r="P29" s="51"/>
      <c r="Q29" s="62"/>
      <c r="R29" s="62"/>
      <c r="S29" s="62"/>
    </row>
    <row r="30" spans="1:19" s="38" customFormat="1" ht="60">
      <c r="A30" s="28" t="str">
        <f xml:space="preserve"> IF(E30&lt;&gt;"","VRM_" &amp; (COUNTA($E$1:E30)-1),"")</f>
        <v>VRM_26</v>
      </c>
      <c r="B30" s="28" t="s">
        <v>357</v>
      </c>
      <c r="C30" s="28" t="s">
        <v>428</v>
      </c>
      <c r="D30" s="28" t="s">
        <v>467</v>
      </c>
      <c r="E30" s="28" t="s">
        <v>466</v>
      </c>
      <c r="F30" s="28" t="s">
        <v>326</v>
      </c>
      <c r="G30" s="28" t="s">
        <v>325</v>
      </c>
      <c r="H30" s="28" t="s">
        <v>259</v>
      </c>
      <c r="I30" s="28"/>
      <c r="J30" s="28" t="s">
        <v>264</v>
      </c>
      <c r="K30" s="28" t="s">
        <v>496</v>
      </c>
      <c r="L30" s="28" t="s">
        <v>651</v>
      </c>
      <c r="M30" s="28" t="s">
        <v>324</v>
      </c>
      <c r="N30" s="28"/>
      <c r="O30" s="28"/>
      <c r="P30" s="28"/>
      <c r="Q30" s="63">
        <v>40963</v>
      </c>
      <c r="R30" s="28" t="s">
        <v>643</v>
      </c>
      <c r="S30" s="28"/>
    </row>
    <row r="31" spans="1:19" s="38" customFormat="1" ht="75">
      <c r="A31" s="28" t="str">
        <f xml:space="preserve"> IF(E31&lt;&gt;"","VRM_" &amp; (COUNTA($E$1:E31)-1),"")</f>
        <v>VRM_27</v>
      </c>
      <c r="B31" s="28" t="s">
        <v>357</v>
      </c>
      <c r="C31" s="28" t="s">
        <v>428</v>
      </c>
      <c r="D31" s="28" t="s">
        <v>263</v>
      </c>
      <c r="E31" s="28" t="s">
        <v>265</v>
      </c>
      <c r="F31" s="28" t="s">
        <v>326</v>
      </c>
      <c r="G31" s="28" t="s">
        <v>320</v>
      </c>
      <c r="H31" s="28" t="s">
        <v>259</v>
      </c>
      <c r="I31" s="28"/>
      <c r="J31" s="28" t="s">
        <v>21</v>
      </c>
      <c r="K31" s="28" t="s">
        <v>266</v>
      </c>
      <c r="L31" s="28" t="s">
        <v>651</v>
      </c>
      <c r="M31" s="28" t="s">
        <v>324</v>
      </c>
      <c r="N31" s="28"/>
      <c r="O31" s="28"/>
      <c r="P31" s="28"/>
      <c r="Q31" s="63">
        <v>40963</v>
      </c>
      <c r="R31" s="28" t="s">
        <v>645</v>
      </c>
      <c r="S31" s="28"/>
    </row>
    <row r="32" spans="1:19" s="38" customFormat="1">
      <c r="A32" s="51" t="str">
        <f xml:space="preserve"> IF(E32&lt;&gt;"","VRM_" &amp; (COUNTA($E$1:E32)-1),"")</f>
        <v/>
      </c>
      <c r="B32" s="67" t="s">
        <v>438</v>
      </c>
      <c r="C32" s="67"/>
      <c r="D32" s="67"/>
      <c r="E32" s="67"/>
      <c r="F32" s="51"/>
      <c r="G32" s="51"/>
      <c r="H32" s="51"/>
      <c r="I32" s="51"/>
      <c r="J32" s="51"/>
      <c r="K32" s="51"/>
      <c r="L32" s="51"/>
      <c r="M32" s="51"/>
      <c r="N32" s="51"/>
      <c r="O32" s="51"/>
      <c r="P32" s="51"/>
      <c r="Q32" s="62"/>
      <c r="R32" s="62"/>
      <c r="S32" s="62"/>
    </row>
    <row r="33" spans="1:19" s="38" customFormat="1" ht="60">
      <c r="A33" s="28" t="str">
        <f xml:space="preserve"> IF(E33&lt;&gt;"","VRM_" &amp; (COUNTA($E$1:E33)-1),"")</f>
        <v>VRM_28</v>
      </c>
      <c r="B33" s="28"/>
      <c r="C33" s="28" t="s">
        <v>428</v>
      </c>
      <c r="D33" s="28" t="s">
        <v>458</v>
      </c>
      <c r="E33" s="28" t="s">
        <v>459</v>
      </c>
      <c r="F33" s="28" t="s">
        <v>321</v>
      </c>
      <c r="G33" s="28" t="s">
        <v>325</v>
      </c>
      <c r="H33" s="28" t="s">
        <v>259</v>
      </c>
      <c r="I33" s="28"/>
      <c r="J33" s="28" t="s">
        <v>16</v>
      </c>
      <c r="K33" s="28" t="s">
        <v>465</v>
      </c>
      <c r="L33" s="28" t="s">
        <v>651</v>
      </c>
      <c r="M33" s="28" t="s">
        <v>324</v>
      </c>
      <c r="N33" s="28"/>
      <c r="O33" s="28"/>
      <c r="P33" s="28"/>
      <c r="Q33" s="63">
        <v>40963</v>
      </c>
      <c r="R33" s="28"/>
      <c r="S33" s="28"/>
    </row>
    <row r="34" spans="1:19" s="38" customFormat="1" ht="75">
      <c r="A34" s="28" t="str">
        <f xml:space="preserve"> IF(E34&lt;&gt;"","VRM_" &amp; (COUNTA($E$1:E34)-1),"")</f>
        <v>VRM_29</v>
      </c>
      <c r="B34" s="28"/>
      <c r="C34" s="28" t="s">
        <v>428</v>
      </c>
      <c r="D34" s="28" t="s">
        <v>458</v>
      </c>
      <c r="E34" s="28" t="s">
        <v>460</v>
      </c>
      <c r="F34" s="28" t="s">
        <v>326</v>
      </c>
      <c r="G34" s="28" t="s">
        <v>316</v>
      </c>
      <c r="H34" s="28" t="s">
        <v>259</v>
      </c>
      <c r="I34" s="28"/>
      <c r="J34" s="28" t="s">
        <v>17</v>
      </c>
      <c r="K34" s="28" t="s">
        <v>464</v>
      </c>
      <c r="L34" s="28" t="s">
        <v>651</v>
      </c>
      <c r="M34" s="28" t="s">
        <v>324</v>
      </c>
      <c r="N34" s="28"/>
      <c r="O34" s="28"/>
      <c r="P34" s="28"/>
      <c r="Q34" s="63">
        <v>40963</v>
      </c>
      <c r="R34" s="28"/>
      <c r="S34" s="28"/>
    </row>
    <row r="35" spans="1:19" s="38" customFormat="1" ht="60">
      <c r="A35" s="28" t="str">
        <f xml:space="preserve"> IF(E35&lt;&gt;"","VRM_" &amp; (COUNTA($E$1:E35)-1),"")</f>
        <v>VRM_30</v>
      </c>
      <c r="B35" s="28"/>
      <c r="C35" s="28" t="s">
        <v>428</v>
      </c>
      <c r="D35" s="28" t="s">
        <v>458</v>
      </c>
      <c r="E35" s="28" t="s">
        <v>469</v>
      </c>
      <c r="F35" s="28" t="s">
        <v>326</v>
      </c>
      <c r="G35" s="28" t="s">
        <v>320</v>
      </c>
      <c r="H35" s="28" t="s">
        <v>259</v>
      </c>
      <c r="I35" s="28"/>
      <c r="J35" s="28" t="s">
        <v>18</v>
      </c>
      <c r="K35" s="28" t="s">
        <v>463</v>
      </c>
      <c r="L35" s="28" t="s">
        <v>651</v>
      </c>
      <c r="M35" s="28" t="s">
        <v>324</v>
      </c>
      <c r="N35" s="28"/>
      <c r="O35" s="28"/>
      <c r="P35" s="28"/>
      <c r="Q35" s="63">
        <v>40963</v>
      </c>
      <c r="R35" s="28"/>
      <c r="S35" s="28"/>
    </row>
    <row r="36" spans="1:19" s="38" customFormat="1" ht="60">
      <c r="A36" s="28" t="str">
        <f xml:space="preserve"> IF(E36&lt;&gt;"","VRM_" &amp; (COUNTA($E$1:E36)-1),"")</f>
        <v>VRM_31</v>
      </c>
      <c r="B36" s="28"/>
      <c r="C36" s="28" t="s">
        <v>428</v>
      </c>
      <c r="D36" s="28" t="s">
        <v>458</v>
      </c>
      <c r="E36" s="28" t="s">
        <v>461</v>
      </c>
      <c r="F36" s="28" t="s">
        <v>326</v>
      </c>
      <c r="G36" s="28" t="s">
        <v>320</v>
      </c>
      <c r="H36" s="28" t="s">
        <v>259</v>
      </c>
      <c r="I36" s="28"/>
      <c r="J36" s="28" t="s">
        <v>19</v>
      </c>
      <c r="K36" s="28" t="s">
        <v>462</v>
      </c>
      <c r="L36" s="28" t="s">
        <v>651</v>
      </c>
      <c r="M36" s="28" t="s">
        <v>324</v>
      </c>
      <c r="N36" s="28"/>
      <c r="O36" s="28"/>
      <c r="P36" s="28"/>
      <c r="Q36" s="63">
        <v>40963</v>
      </c>
      <c r="R36" s="28"/>
      <c r="S36" s="28"/>
    </row>
    <row r="37" spans="1:19" s="38" customFormat="1" ht="75">
      <c r="A37" s="28" t="str">
        <f xml:space="preserve"> IF(E37&lt;&gt;"","VRM_" &amp; (COUNTA($E$1:E37)-1),"")</f>
        <v>VRM_32</v>
      </c>
      <c r="B37" s="28"/>
      <c r="C37" s="28" t="s">
        <v>428</v>
      </c>
      <c r="D37" s="28" t="s">
        <v>267</v>
      </c>
      <c r="E37" s="28" t="s">
        <v>268</v>
      </c>
      <c r="F37" s="28" t="s">
        <v>326</v>
      </c>
      <c r="G37" s="28" t="s">
        <v>320</v>
      </c>
      <c r="H37" s="28" t="s">
        <v>259</v>
      </c>
      <c r="I37" s="28"/>
      <c r="J37" s="28" t="s">
        <v>20</v>
      </c>
      <c r="K37" s="28" t="s">
        <v>269</v>
      </c>
      <c r="L37" s="28" t="s">
        <v>651</v>
      </c>
      <c r="M37" s="28" t="s">
        <v>324</v>
      </c>
      <c r="N37" s="28"/>
      <c r="O37" s="28"/>
      <c r="P37" s="28"/>
      <c r="Q37" s="63">
        <v>40963</v>
      </c>
      <c r="R37" s="28"/>
      <c r="S37" s="28"/>
    </row>
    <row r="38" spans="1:19" s="38" customFormat="1">
      <c r="A38" s="51" t="str">
        <f xml:space="preserve"> IF(E38&lt;&gt;"","VRM_" &amp; (COUNTA($E$1:E38)-1),"")</f>
        <v/>
      </c>
      <c r="B38" s="67" t="s">
        <v>468</v>
      </c>
      <c r="C38" s="67"/>
      <c r="D38" s="67"/>
      <c r="E38" s="67"/>
      <c r="F38" s="51"/>
      <c r="G38" s="51"/>
      <c r="H38" s="51"/>
      <c r="I38" s="51"/>
      <c r="J38" s="51"/>
      <c r="K38" s="51"/>
      <c r="L38" s="51"/>
      <c r="M38" s="51"/>
      <c r="N38" s="51"/>
      <c r="O38" s="51"/>
      <c r="P38" s="51"/>
      <c r="Q38" s="62"/>
      <c r="R38" s="62"/>
      <c r="S38" s="62"/>
    </row>
    <row r="39" spans="1:19" s="38" customFormat="1" ht="90">
      <c r="A39" s="28" t="str">
        <f xml:space="preserve"> IF(E39&lt;&gt;"","VRM_" &amp; (COUNTA($E$1:E39)-1),"")</f>
        <v>VRM_33</v>
      </c>
      <c r="B39" s="28" t="s">
        <v>426</v>
      </c>
      <c r="C39" s="28" t="s">
        <v>428</v>
      </c>
      <c r="D39" s="28" t="s">
        <v>358</v>
      </c>
      <c r="E39" s="28" t="s">
        <v>528</v>
      </c>
      <c r="F39" s="28" t="s">
        <v>326</v>
      </c>
      <c r="G39" s="28" t="s">
        <v>320</v>
      </c>
      <c r="H39" s="28" t="s">
        <v>589</v>
      </c>
      <c r="I39" s="28"/>
      <c r="J39" s="28" t="s">
        <v>590</v>
      </c>
      <c r="K39" s="28" t="s">
        <v>273</v>
      </c>
      <c r="L39" s="28" t="s">
        <v>651</v>
      </c>
      <c r="M39" s="28" t="s">
        <v>324</v>
      </c>
      <c r="N39" s="28"/>
      <c r="O39" s="28"/>
      <c r="P39" s="28"/>
      <c r="Q39" s="63">
        <v>40963</v>
      </c>
      <c r="R39" s="28" t="s">
        <v>643</v>
      </c>
      <c r="S39" s="28" t="s">
        <v>644</v>
      </c>
    </row>
    <row r="40" spans="1:19" s="38" customFormat="1" ht="135">
      <c r="A40" s="28" t="str">
        <f xml:space="preserve"> IF(E40&lt;&gt;"","VRM_" &amp; (COUNTA($E$1:E40)-1),"")</f>
        <v>VRM_34</v>
      </c>
      <c r="B40" s="28" t="s">
        <v>357</v>
      </c>
      <c r="C40" s="28" t="s">
        <v>428</v>
      </c>
      <c r="D40" s="28" t="s">
        <v>358</v>
      </c>
      <c r="E40" s="28" t="s">
        <v>537</v>
      </c>
      <c r="F40" s="28" t="s">
        <v>321</v>
      </c>
      <c r="G40" s="28" t="s">
        <v>316</v>
      </c>
      <c r="H40" s="28" t="s">
        <v>530</v>
      </c>
      <c r="I40" s="28"/>
      <c r="J40" s="28" t="s">
        <v>549</v>
      </c>
      <c r="K40" s="28" t="s">
        <v>276</v>
      </c>
      <c r="L40" s="28" t="s">
        <v>651</v>
      </c>
      <c r="M40" s="28" t="s">
        <v>324</v>
      </c>
      <c r="N40" s="28"/>
      <c r="O40" s="28"/>
      <c r="P40" s="28"/>
      <c r="Q40" s="63">
        <v>40963</v>
      </c>
      <c r="R40" s="28" t="s">
        <v>643</v>
      </c>
      <c r="S40" s="28" t="s">
        <v>644</v>
      </c>
    </row>
    <row r="41" spans="1:19" s="38" customFormat="1" ht="105">
      <c r="A41" s="28" t="str">
        <f xml:space="preserve"> IF(E41&lt;&gt;"","VRM_" &amp; (COUNTA($E$1:E41)-1),"")</f>
        <v>VRM_35</v>
      </c>
      <c r="B41" s="28" t="s">
        <v>302</v>
      </c>
      <c r="C41" s="32" t="s">
        <v>428</v>
      </c>
      <c r="D41" s="32" t="s">
        <v>272</v>
      </c>
      <c r="E41" s="28" t="s">
        <v>540</v>
      </c>
      <c r="F41" s="32" t="s">
        <v>326</v>
      </c>
      <c r="G41" s="32" t="s">
        <v>320</v>
      </c>
      <c r="H41" s="32" t="s">
        <v>519</v>
      </c>
      <c r="I41" s="29"/>
      <c r="J41" s="28" t="s">
        <v>591</v>
      </c>
      <c r="K41" s="28" t="s">
        <v>274</v>
      </c>
      <c r="L41" s="28" t="s">
        <v>651</v>
      </c>
      <c r="M41" s="28" t="s">
        <v>324</v>
      </c>
      <c r="N41" s="28"/>
      <c r="O41" s="28"/>
      <c r="P41" s="28"/>
      <c r="Q41" s="63">
        <v>40963</v>
      </c>
      <c r="R41" s="28" t="s">
        <v>645</v>
      </c>
      <c r="S41" s="28"/>
    </row>
    <row r="42" spans="1:19" s="38" customFormat="1" ht="195">
      <c r="A42" s="28" t="str">
        <f xml:space="preserve"> IF(E42&lt;&gt;"","VRM_" &amp; (COUNTA($E$1:E42)-1),"")</f>
        <v>VRM_36</v>
      </c>
      <c r="B42" s="28" t="s">
        <v>357</v>
      </c>
      <c r="C42" s="28" t="s">
        <v>428</v>
      </c>
      <c r="D42" s="28" t="s">
        <v>358</v>
      </c>
      <c r="E42" s="28" t="s">
        <v>592</v>
      </c>
      <c r="F42" s="28" t="s">
        <v>326</v>
      </c>
      <c r="G42" s="28" t="s">
        <v>320</v>
      </c>
      <c r="H42" s="28" t="s">
        <v>433</v>
      </c>
      <c r="I42" s="28"/>
      <c r="J42" s="28" t="s">
        <v>595</v>
      </c>
      <c r="K42" s="28" t="s">
        <v>596</v>
      </c>
      <c r="L42" s="28" t="s">
        <v>651</v>
      </c>
      <c r="M42" s="28" t="s">
        <v>324</v>
      </c>
      <c r="N42" s="28"/>
      <c r="O42" s="28"/>
      <c r="P42" s="28"/>
      <c r="Q42" s="63">
        <v>40963</v>
      </c>
      <c r="R42" s="28" t="s">
        <v>643</v>
      </c>
      <c r="S42" s="28" t="s">
        <v>644</v>
      </c>
    </row>
    <row r="43" spans="1:19" s="38" customFormat="1" ht="195">
      <c r="A43" s="28" t="str">
        <f xml:space="preserve"> IF(E43&lt;&gt;"","VRM_" &amp; (COUNTA($E$1:E43)-1),"")</f>
        <v>VRM_37</v>
      </c>
      <c r="B43" s="28" t="s">
        <v>357</v>
      </c>
      <c r="C43" s="28" t="s">
        <v>428</v>
      </c>
      <c r="D43" s="28" t="s">
        <v>358</v>
      </c>
      <c r="E43" s="28" t="s">
        <v>593</v>
      </c>
      <c r="F43" s="28" t="s">
        <v>326</v>
      </c>
      <c r="G43" s="28" t="s">
        <v>320</v>
      </c>
      <c r="H43" s="28" t="s">
        <v>433</v>
      </c>
      <c r="I43" s="28"/>
      <c r="J43" s="28" t="s">
        <v>597</v>
      </c>
      <c r="K43" s="28" t="s">
        <v>598</v>
      </c>
      <c r="L43" s="28" t="s">
        <v>651</v>
      </c>
      <c r="M43" s="28" t="s">
        <v>324</v>
      </c>
      <c r="N43" s="28"/>
      <c r="O43" s="28"/>
      <c r="P43" s="28"/>
      <c r="Q43" s="63">
        <v>40963</v>
      </c>
      <c r="R43" s="28" t="s">
        <v>643</v>
      </c>
      <c r="S43" s="28" t="s">
        <v>644</v>
      </c>
    </row>
    <row r="44" spans="1:19" s="38" customFormat="1" ht="195">
      <c r="A44" s="28" t="str">
        <f xml:space="preserve"> IF(E44&lt;&gt;"","VRM_" &amp; (COUNTA($E$1:E44)-1),"")</f>
        <v>VRM_38</v>
      </c>
      <c r="B44" s="28" t="s">
        <v>357</v>
      </c>
      <c r="C44" s="28" t="s">
        <v>428</v>
      </c>
      <c r="D44" s="28" t="s">
        <v>358</v>
      </c>
      <c r="E44" s="28" t="s">
        <v>594</v>
      </c>
      <c r="F44" s="28" t="s">
        <v>326</v>
      </c>
      <c r="G44" s="28" t="s">
        <v>320</v>
      </c>
      <c r="H44" s="28" t="s">
        <v>433</v>
      </c>
      <c r="I44" s="28"/>
      <c r="J44" s="28" t="s">
        <v>599</v>
      </c>
      <c r="K44" s="28" t="s">
        <v>600</v>
      </c>
      <c r="L44" s="28" t="s">
        <v>651</v>
      </c>
      <c r="M44" s="28" t="s">
        <v>324</v>
      </c>
      <c r="N44" s="28"/>
      <c r="O44" s="28"/>
      <c r="P44" s="28"/>
      <c r="Q44" s="63">
        <v>40963</v>
      </c>
      <c r="R44" s="28" t="s">
        <v>643</v>
      </c>
      <c r="S44" s="28" t="s">
        <v>644</v>
      </c>
    </row>
    <row r="45" spans="1:19" s="38" customFormat="1" ht="165">
      <c r="A45" s="28" t="str">
        <f xml:space="preserve"> IF(E45&lt;&gt;"","VRM_" &amp; (COUNTA($E$1:E45)-1),"")</f>
        <v>VRM_39</v>
      </c>
      <c r="B45" s="28" t="s">
        <v>350</v>
      </c>
      <c r="C45" s="28" t="s">
        <v>428</v>
      </c>
      <c r="D45" s="28" t="s">
        <v>358</v>
      </c>
      <c r="E45" s="28" t="s">
        <v>275</v>
      </c>
      <c r="F45" s="28" t="s">
        <v>326</v>
      </c>
      <c r="G45" s="28" t="s">
        <v>320</v>
      </c>
      <c r="H45" s="28" t="s">
        <v>601</v>
      </c>
      <c r="I45" s="28"/>
      <c r="J45" s="28" t="s">
        <v>639</v>
      </c>
      <c r="K45" s="28" t="s">
        <v>608</v>
      </c>
      <c r="L45" s="28" t="s">
        <v>651</v>
      </c>
      <c r="M45" s="28" t="s">
        <v>324</v>
      </c>
      <c r="N45" s="28"/>
      <c r="O45" s="28"/>
      <c r="P45" s="28"/>
      <c r="Q45" s="63">
        <v>40963</v>
      </c>
      <c r="R45" s="28" t="s">
        <v>643</v>
      </c>
      <c r="S45" s="28" t="s">
        <v>644</v>
      </c>
    </row>
    <row r="46" spans="1:19" s="38" customFormat="1" ht="180">
      <c r="A46" s="28" t="str">
        <f xml:space="preserve"> IF(E46&lt;&gt;"","VRM_" &amp; (COUNTA($E$1:E46)-1),"")</f>
        <v>VRM_40</v>
      </c>
      <c r="B46" s="28" t="s">
        <v>357</v>
      </c>
      <c r="C46" s="28" t="s">
        <v>428</v>
      </c>
      <c r="D46" s="28" t="s">
        <v>358</v>
      </c>
      <c r="E46" s="28" t="s">
        <v>27</v>
      </c>
      <c r="F46" s="28" t="s">
        <v>326</v>
      </c>
      <c r="G46" s="28" t="s">
        <v>320</v>
      </c>
      <c r="H46" s="28" t="s">
        <v>15</v>
      </c>
      <c r="I46" s="28"/>
      <c r="J46" s="28" t="s">
        <v>28</v>
      </c>
      <c r="K46" s="28" t="s">
        <v>30</v>
      </c>
      <c r="L46" s="28" t="s">
        <v>651</v>
      </c>
      <c r="M46" s="28" t="s">
        <v>324</v>
      </c>
      <c r="N46" s="28"/>
      <c r="O46" s="28"/>
      <c r="P46" s="28"/>
      <c r="Q46" s="63">
        <v>40963</v>
      </c>
      <c r="R46" s="28" t="s">
        <v>643</v>
      </c>
      <c r="S46" s="28" t="s">
        <v>644</v>
      </c>
    </row>
    <row r="47" spans="1:19" s="38" customFormat="1" ht="195">
      <c r="A47" s="28" t="str">
        <f xml:space="preserve"> IF(E47&lt;&gt;"","VRM_" &amp; (COUNTA($E$1:E47)-1),"")</f>
        <v>VRM_41</v>
      </c>
      <c r="B47" s="28" t="s">
        <v>379</v>
      </c>
      <c r="C47" s="28" t="s">
        <v>428</v>
      </c>
      <c r="D47" s="28" t="s">
        <v>358</v>
      </c>
      <c r="E47" s="28" t="s">
        <v>139</v>
      </c>
      <c r="F47" s="28" t="s">
        <v>326</v>
      </c>
      <c r="G47" s="28" t="s">
        <v>320</v>
      </c>
      <c r="H47" s="28" t="s">
        <v>15</v>
      </c>
      <c r="I47" s="28"/>
      <c r="J47" s="28" t="s">
        <v>140</v>
      </c>
      <c r="K47" s="28" t="s">
        <v>141</v>
      </c>
      <c r="L47" s="28" t="s">
        <v>651</v>
      </c>
      <c r="M47" s="28" t="s">
        <v>324</v>
      </c>
      <c r="N47" s="28"/>
      <c r="O47" s="28"/>
      <c r="P47" s="28"/>
      <c r="Q47" s="63">
        <v>40963</v>
      </c>
      <c r="R47" s="28" t="s">
        <v>643</v>
      </c>
      <c r="S47" s="28" t="s">
        <v>644</v>
      </c>
    </row>
    <row r="48" spans="1:19" s="38" customFormat="1" ht="210">
      <c r="A48" s="28" t="str">
        <f xml:space="preserve"> IF(E48&lt;&gt;"","VRM_" &amp; (COUNTA($E$1:E48)-1),"")</f>
        <v>VRM_42</v>
      </c>
      <c r="B48" s="28" t="s">
        <v>379</v>
      </c>
      <c r="C48" s="28" t="s">
        <v>428</v>
      </c>
      <c r="D48" s="28" t="s">
        <v>358</v>
      </c>
      <c r="E48" s="28" t="s">
        <v>33</v>
      </c>
      <c r="F48" s="28" t="s">
        <v>326</v>
      </c>
      <c r="G48" s="28" t="s">
        <v>316</v>
      </c>
      <c r="H48" s="28" t="s">
        <v>15</v>
      </c>
      <c r="I48" s="28"/>
      <c r="J48" s="28" t="s">
        <v>34</v>
      </c>
      <c r="K48" s="28" t="s">
        <v>29</v>
      </c>
      <c r="L48" s="28" t="s">
        <v>651</v>
      </c>
      <c r="M48" s="28" t="s">
        <v>324</v>
      </c>
      <c r="N48" s="28"/>
      <c r="O48" s="28"/>
      <c r="P48" s="28"/>
      <c r="Q48" s="63">
        <v>40963</v>
      </c>
      <c r="R48" s="28" t="s">
        <v>643</v>
      </c>
      <c r="S48" s="28" t="s">
        <v>644</v>
      </c>
    </row>
    <row r="49" spans="1:19" s="38" customFormat="1" ht="180">
      <c r="A49" s="28" t="str">
        <f xml:space="preserve"> IF(E49&lt;&gt;"","VRM_" &amp; (COUNTA($E$1:E49)-1),"")</f>
        <v>VRM_43</v>
      </c>
      <c r="B49" s="28" t="s">
        <v>350</v>
      </c>
      <c r="C49" s="28" t="s">
        <v>428</v>
      </c>
      <c r="D49" s="28" t="s">
        <v>358</v>
      </c>
      <c r="E49" s="28" t="s">
        <v>624</v>
      </c>
      <c r="F49" s="28" t="s">
        <v>326</v>
      </c>
      <c r="G49" s="28" t="s">
        <v>320</v>
      </c>
      <c r="H49" s="28" t="s">
        <v>625</v>
      </c>
      <c r="I49" s="28"/>
      <c r="J49" s="28" t="s">
        <v>26</v>
      </c>
      <c r="K49" s="28" t="s">
        <v>199</v>
      </c>
      <c r="L49" s="28" t="s">
        <v>651</v>
      </c>
      <c r="M49" s="28" t="s">
        <v>324</v>
      </c>
      <c r="N49" s="28"/>
      <c r="O49" s="28"/>
      <c r="P49" s="28"/>
      <c r="Q49" s="63">
        <v>40963</v>
      </c>
      <c r="R49" s="28" t="s">
        <v>643</v>
      </c>
      <c r="S49" s="28" t="s">
        <v>644</v>
      </c>
    </row>
    <row r="50" spans="1:19" s="38" customFormat="1" ht="195">
      <c r="A50" s="28" t="str">
        <f xml:space="preserve"> IF(E50&lt;&gt;"","VRM_" &amp; (COUNTA($E$1:E50)-1),"")</f>
        <v>VRM_44</v>
      </c>
      <c r="B50" s="28" t="s">
        <v>379</v>
      </c>
      <c r="C50" s="28" t="s">
        <v>428</v>
      </c>
      <c r="D50" s="28" t="s">
        <v>358</v>
      </c>
      <c r="E50" s="28" t="s">
        <v>35</v>
      </c>
      <c r="F50" s="28" t="s">
        <v>326</v>
      </c>
      <c r="G50" s="28" t="s">
        <v>316</v>
      </c>
      <c r="H50" s="28" t="s">
        <v>625</v>
      </c>
      <c r="I50" s="28"/>
      <c r="J50" s="28" t="s">
        <v>31</v>
      </c>
      <c r="K50" s="28" t="s">
        <v>32</v>
      </c>
      <c r="L50" s="28" t="s">
        <v>651</v>
      </c>
      <c r="M50" s="28" t="s">
        <v>324</v>
      </c>
      <c r="N50" s="28"/>
      <c r="O50" s="28"/>
      <c r="P50" s="28"/>
      <c r="Q50" s="63">
        <v>40963</v>
      </c>
      <c r="R50" s="28" t="s">
        <v>643</v>
      </c>
      <c r="S50" s="28" t="s">
        <v>644</v>
      </c>
    </row>
    <row r="51" spans="1:19" s="43" customFormat="1" ht="135">
      <c r="A51" s="28" t="str">
        <f xml:space="preserve"> IF(E51&lt;&gt;"","VRM_" &amp; (COUNTA($E$1:E51)-1),"")</f>
        <v>VRM_45</v>
      </c>
      <c r="B51" s="42" t="s">
        <v>357</v>
      </c>
      <c r="C51" s="42" t="s">
        <v>428</v>
      </c>
      <c r="D51" s="42" t="s">
        <v>358</v>
      </c>
      <c r="E51" s="42" t="s">
        <v>494</v>
      </c>
      <c r="F51" s="42" t="s">
        <v>326</v>
      </c>
      <c r="G51" s="42" t="s">
        <v>316</v>
      </c>
      <c r="H51" s="28" t="s">
        <v>602</v>
      </c>
      <c r="I51" s="42"/>
      <c r="J51" s="42" t="s">
        <v>603</v>
      </c>
      <c r="K51" s="42" t="s">
        <v>529</v>
      </c>
      <c r="L51" s="28" t="s">
        <v>651</v>
      </c>
      <c r="M51" s="28" t="s">
        <v>324</v>
      </c>
      <c r="N51" s="28"/>
      <c r="O51" s="28"/>
      <c r="P51" s="28"/>
      <c r="Q51" s="63">
        <v>40963</v>
      </c>
      <c r="R51" s="42" t="s">
        <v>643</v>
      </c>
      <c r="S51" s="42"/>
    </row>
    <row r="52" spans="1:19" s="43" customFormat="1" ht="150">
      <c r="A52" s="28" t="str">
        <f xml:space="preserve"> IF(E52&lt;&gt;"","VRM_" &amp; (COUNTA($E$1:E52)-1),"")</f>
        <v>VRM_46</v>
      </c>
      <c r="B52" s="42" t="s">
        <v>357</v>
      </c>
      <c r="C52" s="42" t="s">
        <v>428</v>
      </c>
      <c r="D52" s="42" t="s">
        <v>358</v>
      </c>
      <c r="E52" s="42" t="s">
        <v>571</v>
      </c>
      <c r="F52" s="42" t="s">
        <v>326</v>
      </c>
      <c r="G52" s="42" t="s">
        <v>316</v>
      </c>
      <c r="H52" s="28" t="s">
        <v>605</v>
      </c>
      <c r="I52" s="42"/>
      <c r="J52" s="42" t="s">
        <v>604</v>
      </c>
      <c r="K52" s="42" t="s">
        <v>572</v>
      </c>
      <c r="L52" s="28" t="s">
        <v>651</v>
      </c>
      <c r="M52" s="28" t="s">
        <v>324</v>
      </c>
      <c r="N52" s="28"/>
      <c r="O52" s="28"/>
      <c r="P52" s="28"/>
      <c r="Q52" s="63">
        <v>40963</v>
      </c>
      <c r="R52" s="42" t="s">
        <v>643</v>
      </c>
      <c r="S52" s="42"/>
    </row>
    <row r="53" spans="1:19" s="38" customFormat="1" ht="150">
      <c r="A53" s="28" t="str">
        <f xml:space="preserve"> IF(E53&lt;&gt;"","VRM_" &amp; (COUNTA($E$1:E53)-1),"")</f>
        <v>VRM_47</v>
      </c>
      <c r="B53" s="28" t="s">
        <v>357</v>
      </c>
      <c r="C53" s="28" t="s">
        <v>428</v>
      </c>
      <c r="D53" s="28" t="s">
        <v>358</v>
      </c>
      <c r="E53" s="28" t="s">
        <v>495</v>
      </c>
      <c r="F53" s="28" t="s">
        <v>326</v>
      </c>
      <c r="G53" s="28" t="s">
        <v>320</v>
      </c>
      <c r="H53" s="28" t="s">
        <v>606</v>
      </c>
      <c r="I53" s="28"/>
      <c r="J53" s="28" t="s">
        <v>607</v>
      </c>
      <c r="K53" s="28" t="s">
        <v>609</v>
      </c>
      <c r="L53" s="28" t="s">
        <v>651</v>
      </c>
      <c r="M53" s="28" t="s">
        <v>324</v>
      </c>
      <c r="N53" s="28"/>
      <c r="O53" s="28"/>
      <c r="P53" s="28"/>
      <c r="Q53" s="63">
        <v>40963</v>
      </c>
      <c r="R53" s="28" t="s">
        <v>643</v>
      </c>
      <c r="S53" s="28"/>
    </row>
    <row r="54" spans="1:19" s="38" customFormat="1" ht="120">
      <c r="A54" s="28" t="str">
        <f xml:space="preserve"> IF(E54&lt;&gt;"","VRM_" &amp; (COUNTA($E$1:E54)-1),"")</f>
        <v>VRM_48</v>
      </c>
      <c r="B54" s="28" t="s">
        <v>357</v>
      </c>
      <c r="C54" s="28" t="s">
        <v>428</v>
      </c>
      <c r="D54" s="28" t="s">
        <v>358</v>
      </c>
      <c r="E54" s="28" t="s">
        <v>611</v>
      </c>
      <c r="F54" s="28" t="s">
        <v>326</v>
      </c>
      <c r="G54" s="28" t="s">
        <v>320</v>
      </c>
      <c r="H54" s="28" t="s">
        <v>610</v>
      </c>
      <c r="I54" s="28"/>
      <c r="J54" s="28" t="s">
        <v>615</v>
      </c>
      <c r="K54" s="28" t="s">
        <v>612</v>
      </c>
      <c r="L54" s="28" t="s">
        <v>651</v>
      </c>
      <c r="M54" s="28" t="s">
        <v>324</v>
      </c>
      <c r="N54" s="28"/>
      <c r="O54" s="28"/>
      <c r="P54" s="28"/>
      <c r="Q54" s="63">
        <v>40963</v>
      </c>
      <c r="R54" s="28" t="s">
        <v>643</v>
      </c>
      <c r="S54" s="28" t="s">
        <v>644</v>
      </c>
    </row>
    <row r="55" spans="1:19" s="38" customFormat="1" ht="120">
      <c r="A55" s="28" t="str">
        <f xml:space="preserve"> IF(E55&lt;&gt;"","VRM_" &amp; (COUNTA($E$1:E55)-1),"")</f>
        <v>VRM_49</v>
      </c>
      <c r="B55" s="28" t="s">
        <v>357</v>
      </c>
      <c r="C55" s="28" t="s">
        <v>428</v>
      </c>
      <c r="D55" s="28" t="s">
        <v>358</v>
      </c>
      <c r="E55" s="28" t="s">
        <v>613</v>
      </c>
      <c r="F55" s="28" t="s">
        <v>326</v>
      </c>
      <c r="G55" s="28" t="s">
        <v>320</v>
      </c>
      <c r="H55" s="28" t="s">
        <v>614</v>
      </c>
      <c r="I55" s="28"/>
      <c r="J55" s="28" t="s">
        <v>616</v>
      </c>
      <c r="K55" s="28" t="s">
        <v>617</v>
      </c>
      <c r="L55" s="28" t="s">
        <v>651</v>
      </c>
      <c r="M55" s="28" t="s">
        <v>324</v>
      </c>
      <c r="N55" s="28"/>
      <c r="O55" s="28"/>
      <c r="P55" s="28"/>
      <c r="Q55" s="63">
        <v>40963</v>
      </c>
      <c r="R55" s="28" t="s">
        <v>643</v>
      </c>
      <c r="S55" s="28"/>
    </row>
    <row r="56" spans="1:19" s="38" customFormat="1" ht="120">
      <c r="A56" s="28" t="str">
        <f xml:space="preserve"> IF(E56&lt;&gt;"","VRM_" &amp; (COUNTA($E$1:E56)-1),"")</f>
        <v>VRM_50</v>
      </c>
      <c r="B56" s="28" t="s">
        <v>357</v>
      </c>
      <c r="C56" s="28" t="s">
        <v>428</v>
      </c>
      <c r="D56" s="28" t="s">
        <v>358</v>
      </c>
      <c r="E56" s="28" t="s">
        <v>618</v>
      </c>
      <c r="F56" s="28" t="s">
        <v>326</v>
      </c>
      <c r="G56" s="28" t="s">
        <v>320</v>
      </c>
      <c r="H56" s="28" t="s">
        <v>610</v>
      </c>
      <c r="I56" s="28"/>
      <c r="J56" s="28" t="s">
        <v>619</v>
      </c>
      <c r="K56" s="28" t="s">
        <v>620</v>
      </c>
      <c r="L56" s="28" t="s">
        <v>651</v>
      </c>
      <c r="M56" s="28" t="s">
        <v>324</v>
      </c>
      <c r="N56" s="28"/>
      <c r="O56" s="28"/>
      <c r="P56" s="28"/>
      <c r="Q56" s="63">
        <v>40963</v>
      </c>
      <c r="R56" s="28" t="s">
        <v>643</v>
      </c>
      <c r="S56" s="28"/>
    </row>
    <row r="57" spans="1:19" s="38" customFormat="1" ht="120">
      <c r="A57" s="28" t="str">
        <f xml:space="preserve"> IF(E57&lt;&gt;"","VRM_" &amp; (COUNTA($E$1:E57)-1),"")</f>
        <v>VRM_51</v>
      </c>
      <c r="B57" s="28" t="s">
        <v>357</v>
      </c>
      <c r="C57" s="28" t="s">
        <v>428</v>
      </c>
      <c r="D57" s="28" t="s">
        <v>358</v>
      </c>
      <c r="E57" s="28" t="s">
        <v>621</v>
      </c>
      <c r="F57" s="28" t="s">
        <v>326</v>
      </c>
      <c r="G57" s="28" t="s">
        <v>320</v>
      </c>
      <c r="H57" s="28" t="s">
        <v>614</v>
      </c>
      <c r="I57" s="28"/>
      <c r="J57" s="28" t="s">
        <v>622</v>
      </c>
      <c r="K57" s="28" t="s">
        <v>623</v>
      </c>
      <c r="L57" s="28" t="s">
        <v>651</v>
      </c>
      <c r="M57" s="28" t="s">
        <v>324</v>
      </c>
      <c r="N57" s="28"/>
      <c r="O57" s="28"/>
      <c r="P57" s="28"/>
      <c r="Q57" s="63">
        <v>40963</v>
      </c>
      <c r="R57" s="28" t="s">
        <v>643</v>
      </c>
      <c r="S57" s="28" t="s">
        <v>644</v>
      </c>
    </row>
    <row r="58" spans="1:19" s="38" customFormat="1" ht="150">
      <c r="A58" s="28" t="str">
        <f xml:space="preserve"> IF(E58&lt;&gt;"","VRM_" &amp; (COUNTA($E$1:E58)-1),"")</f>
        <v>VRM_52</v>
      </c>
      <c r="B58" s="28" t="s">
        <v>350</v>
      </c>
      <c r="C58" s="28" t="s">
        <v>428</v>
      </c>
      <c r="D58" s="28" t="s">
        <v>358</v>
      </c>
      <c r="E58" s="28" t="s">
        <v>36</v>
      </c>
      <c r="F58" s="28" t="s">
        <v>326</v>
      </c>
      <c r="G58" s="28" t="s">
        <v>320</v>
      </c>
      <c r="H58" s="28" t="s">
        <v>37</v>
      </c>
      <c r="I58" s="28"/>
      <c r="J58" s="28" t="s">
        <v>40</v>
      </c>
      <c r="K58" s="28" t="s">
        <v>41</v>
      </c>
      <c r="L58" s="28" t="s">
        <v>651</v>
      </c>
      <c r="M58" s="28" t="s">
        <v>324</v>
      </c>
      <c r="N58" s="28"/>
      <c r="O58" s="28"/>
      <c r="P58" s="28"/>
      <c r="Q58" s="63">
        <v>40963</v>
      </c>
      <c r="R58" s="28" t="s">
        <v>643</v>
      </c>
      <c r="S58" s="28"/>
    </row>
    <row r="59" spans="1:19" s="38" customFormat="1" ht="150">
      <c r="A59" s="28" t="str">
        <f xml:space="preserve"> IF(E59&lt;&gt;"","VRM_" &amp; (COUNTA($E$1:E59)-1),"")</f>
        <v>VRM_53</v>
      </c>
      <c r="B59" s="28" t="s">
        <v>350</v>
      </c>
      <c r="C59" s="28" t="s">
        <v>428</v>
      </c>
      <c r="D59" s="28" t="s">
        <v>358</v>
      </c>
      <c r="E59" s="28" t="s">
        <v>38</v>
      </c>
      <c r="F59" s="28" t="s">
        <v>326</v>
      </c>
      <c r="G59" s="28" t="s">
        <v>320</v>
      </c>
      <c r="H59" s="28" t="s">
        <v>39</v>
      </c>
      <c r="I59" s="28"/>
      <c r="J59" s="28" t="s">
        <v>42</v>
      </c>
      <c r="K59" s="28" t="s">
        <v>41</v>
      </c>
      <c r="L59" s="28" t="s">
        <v>651</v>
      </c>
      <c r="M59" s="28" t="s">
        <v>324</v>
      </c>
      <c r="N59" s="28"/>
      <c r="O59" s="28"/>
      <c r="P59" s="28"/>
      <c r="Q59" s="63">
        <v>40963</v>
      </c>
      <c r="R59" s="28" t="s">
        <v>643</v>
      </c>
      <c r="S59" s="28" t="s">
        <v>644</v>
      </c>
    </row>
    <row r="60" spans="1:19" s="38" customFormat="1" ht="90">
      <c r="A60" s="28" t="str">
        <f xml:space="preserve"> IF(E60&lt;&gt;"","VRM_" &amp; (COUNTA($E$1:E60)-1),"")</f>
        <v>VRM_54</v>
      </c>
      <c r="B60" s="28" t="s">
        <v>379</v>
      </c>
      <c r="C60" s="28" t="s">
        <v>428</v>
      </c>
      <c r="D60" s="28" t="s">
        <v>358</v>
      </c>
      <c r="E60" s="28" t="s">
        <v>550</v>
      </c>
      <c r="F60" s="28" t="s">
        <v>321</v>
      </c>
      <c r="G60" s="28" t="s">
        <v>320</v>
      </c>
      <c r="H60" s="28" t="s">
        <v>433</v>
      </c>
      <c r="I60" s="28"/>
      <c r="J60" s="28" t="s">
        <v>43</v>
      </c>
      <c r="K60" s="28" t="s">
        <v>390</v>
      </c>
      <c r="L60" s="28" t="s">
        <v>651</v>
      </c>
      <c r="M60" s="28" t="s">
        <v>324</v>
      </c>
      <c r="N60" s="28"/>
      <c r="O60" s="28"/>
      <c r="P60" s="28"/>
      <c r="Q60" s="63">
        <v>40963</v>
      </c>
      <c r="R60" s="28" t="s">
        <v>643</v>
      </c>
      <c r="S60" s="28"/>
    </row>
    <row r="61" spans="1:19" s="38" customFormat="1" ht="90">
      <c r="A61" s="28" t="str">
        <f xml:space="preserve"> IF(E61&lt;&gt;"","VRM_" &amp; (COUNTA($E$1:E61)-1),"")</f>
        <v>VRM_55</v>
      </c>
      <c r="B61" s="28" t="s">
        <v>379</v>
      </c>
      <c r="C61" s="28" t="s">
        <v>428</v>
      </c>
      <c r="D61" s="28" t="s">
        <v>358</v>
      </c>
      <c r="E61" s="28" t="s">
        <v>393</v>
      </c>
      <c r="F61" s="28" t="s">
        <v>321</v>
      </c>
      <c r="G61" s="28" t="s">
        <v>320</v>
      </c>
      <c r="H61" s="28" t="s">
        <v>433</v>
      </c>
      <c r="I61" s="28"/>
      <c r="J61" s="28" t="s">
        <v>44</v>
      </c>
      <c r="K61" s="28" t="s">
        <v>391</v>
      </c>
      <c r="L61" s="28" t="s">
        <v>651</v>
      </c>
      <c r="M61" s="28" t="s">
        <v>324</v>
      </c>
      <c r="N61" s="28"/>
      <c r="O61" s="28"/>
      <c r="P61" s="28"/>
      <c r="Q61" s="63">
        <v>40963</v>
      </c>
      <c r="R61" s="28" t="s">
        <v>643</v>
      </c>
      <c r="S61" s="28"/>
    </row>
    <row r="62" spans="1:19" s="38" customFormat="1" ht="90">
      <c r="A62" s="28" t="str">
        <f xml:space="preserve"> IF(E62&lt;&gt;"","VRM_" &amp; (COUNTA($E$1:E62)-1),"")</f>
        <v>VRM_56</v>
      </c>
      <c r="B62" s="28" t="s">
        <v>379</v>
      </c>
      <c r="C62" s="28" t="s">
        <v>428</v>
      </c>
      <c r="D62" s="28" t="s">
        <v>358</v>
      </c>
      <c r="E62" s="28" t="s">
        <v>551</v>
      </c>
      <c r="F62" s="28" t="s">
        <v>321</v>
      </c>
      <c r="G62" s="28" t="s">
        <v>320</v>
      </c>
      <c r="H62" s="28" t="s">
        <v>433</v>
      </c>
      <c r="I62" s="28"/>
      <c r="J62" s="28" t="s">
        <v>45</v>
      </c>
      <c r="K62" s="28" t="s">
        <v>552</v>
      </c>
      <c r="L62" s="28" t="s">
        <v>651</v>
      </c>
      <c r="M62" s="28" t="s">
        <v>324</v>
      </c>
      <c r="N62" s="28"/>
      <c r="O62" s="28"/>
      <c r="P62" s="28"/>
      <c r="Q62" s="63">
        <v>40963</v>
      </c>
      <c r="R62" s="28" t="s">
        <v>643</v>
      </c>
      <c r="S62" s="28" t="s">
        <v>644</v>
      </c>
    </row>
    <row r="63" spans="1:19" s="38" customFormat="1" ht="90">
      <c r="A63" s="28" t="str">
        <f xml:space="preserve"> IF(E63&lt;&gt;"","VRM_" &amp; (COUNTA($E$1:E63)-1),"")</f>
        <v>VRM_57</v>
      </c>
      <c r="B63" s="28" t="s">
        <v>379</v>
      </c>
      <c r="C63" s="28" t="s">
        <v>428</v>
      </c>
      <c r="D63" s="28" t="s">
        <v>358</v>
      </c>
      <c r="E63" s="28" t="s">
        <v>394</v>
      </c>
      <c r="F63" s="28" t="s">
        <v>321</v>
      </c>
      <c r="G63" s="28" t="s">
        <v>320</v>
      </c>
      <c r="H63" s="28" t="s">
        <v>433</v>
      </c>
      <c r="I63" s="28"/>
      <c r="J63" s="28" t="s">
        <v>46</v>
      </c>
      <c r="K63" s="28" t="s">
        <v>392</v>
      </c>
      <c r="L63" s="28" t="s">
        <v>651</v>
      </c>
      <c r="M63" s="28" t="s">
        <v>324</v>
      </c>
      <c r="N63" s="28"/>
      <c r="O63" s="28"/>
      <c r="P63" s="28"/>
      <c r="Q63" s="63">
        <v>40963</v>
      </c>
      <c r="R63" s="28" t="s">
        <v>643</v>
      </c>
      <c r="S63" s="28" t="s">
        <v>644</v>
      </c>
    </row>
    <row r="64" spans="1:19" s="38" customFormat="1" ht="90">
      <c r="A64" s="28" t="str">
        <f xml:space="preserve"> IF(E64&lt;&gt;"","VRM_" &amp; (COUNTA($E$1:E64)-1),"")</f>
        <v>VRM_58</v>
      </c>
      <c r="B64" s="28" t="s">
        <v>379</v>
      </c>
      <c r="C64" s="28" t="s">
        <v>428</v>
      </c>
      <c r="D64" s="28" t="s">
        <v>358</v>
      </c>
      <c r="E64" s="28" t="s">
        <v>415</v>
      </c>
      <c r="F64" s="28" t="s">
        <v>321</v>
      </c>
      <c r="G64" s="28" t="s">
        <v>320</v>
      </c>
      <c r="H64" s="28" t="s">
        <v>433</v>
      </c>
      <c r="I64" s="28"/>
      <c r="J64" s="28" t="s">
        <v>47</v>
      </c>
      <c r="K64" s="28" t="s">
        <v>409</v>
      </c>
      <c r="L64" s="28" t="s">
        <v>651</v>
      </c>
      <c r="M64" s="28" t="s">
        <v>324</v>
      </c>
      <c r="N64" s="28"/>
      <c r="O64" s="28"/>
      <c r="P64" s="28"/>
      <c r="Q64" s="63">
        <v>40963</v>
      </c>
      <c r="R64" s="28" t="s">
        <v>643</v>
      </c>
      <c r="S64" s="28" t="s">
        <v>644</v>
      </c>
    </row>
    <row r="65" spans="1:19" s="38" customFormat="1" ht="90">
      <c r="A65" s="28" t="str">
        <f xml:space="preserve"> IF(E65&lt;&gt;"","VRM_" &amp; (COUNTA($E$1:E65)-1),"")</f>
        <v>VRM_59</v>
      </c>
      <c r="B65" s="28" t="s">
        <v>379</v>
      </c>
      <c r="C65" s="28" t="s">
        <v>428</v>
      </c>
      <c r="D65" s="28" t="s">
        <v>358</v>
      </c>
      <c r="E65" s="28" t="s">
        <v>414</v>
      </c>
      <c r="F65" s="28" t="s">
        <v>321</v>
      </c>
      <c r="G65" s="28" t="s">
        <v>320</v>
      </c>
      <c r="H65" s="28" t="s">
        <v>433</v>
      </c>
      <c r="I65" s="28"/>
      <c r="J65" s="28" t="s">
        <v>48</v>
      </c>
      <c r="K65" s="28" t="s">
        <v>410</v>
      </c>
      <c r="L65" s="28" t="s">
        <v>651</v>
      </c>
      <c r="M65" s="28" t="s">
        <v>324</v>
      </c>
      <c r="N65" s="28"/>
      <c r="O65" s="28"/>
      <c r="P65" s="28"/>
      <c r="Q65" s="63">
        <v>40963</v>
      </c>
      <c r="R65" s="28" t="s">
        <v>643</v>
      </c>
      <c r="S65" s="28" t="s">
        <v>644</v>
      </c>
    </row>
    <row r="66" spans="1:19" s="38" customFormat="1" ht="90">
      <c r="A66" s="28" t="str">
        <f xml:space="preserve"> IF(E66&lt;&gt;"","VRM_" &amp; (COUNTA($E$1:E66)-1),"")</f>
        <v>VRM_60</v>
      </c>
      <c r="B66" s="28" t="s">
        <v>379</v>
      </c>
      <c r="C66" s="28" t="s">
        <v>428</v>
      </c>
      <c r="D66" s="28" t="s">
        <v>358</v>
      </c>
      <c r="E66" s="28" t="s">
        <v>412</v>
      </c>
      <c r="F66" s="28" t="s">
        <v>321</v>
      </c>
      <c r="G66" s="28" t="s">
        <v>320</v>
      </c>
      <c r="H66" s="28" t="s">
        <v>433</v>
      </c>
      <c r="I66" s="28"/>
      <c r="J66" s="28" t="s">
        <v>49</v>
      </c>
      <c r="K66" s="28" t="s">
        <v>413</v>
      </c>
      <c r="L66" s="28" t="s">
        <v>651</v>
      </c>
      <c r="M66" s="28" t="s">
        <v>324</v>
      </c>
      <c r="N66" s="28"/>
      <c r="O66" s="28"/>
      <c r="P66" s="28"/>
      <c r="Q66" s="63">
        <v>40963</v>
      </c>
      <c r="R66" s="28" t="s">
        <v>643</v>
      </c>
      <c r="S66" s="28" t="s">
        <v>644</v>
      </c>
    </row>
    <row r="67" spans="1:19" s="38" customFormat="1" ht="90">
      <c r="A67" s="28" t="str">
        <f xml:space="preserve"> IF(E67&lt;&gt;"","VRM_" &amp; (COUNTA($E$1:E67)-1),"")</f>
        <v>VRM_61</v>
      </c>
      <c r="B67" s="28" t="s">
        <v>350</v>
      </c>
      <c r="C67" s="28" t="s">
        <v>428</v>
      </c>
      <c r="D67" s="28" t="s">
        <v>358</v>
      </c>
      <c r="E67" s="28" t="s">
        <v>50</v>
      </c>
      <c r="F67" s="28" t="s">
        <v>321</v>
      </c>
      <c r="G67" s="28" t="s">
        <v>320</v>
      </c>
      <c r="H67" s="28" t="s">
        <v>433</v>
      </c>
      <c r="I67" s="28"/>
      <c r="J67" s="28" t="s">
        <v>51</v>
      </c>
      <c r="K67" s="28" t="s">
        <v>52</v>
      </c>
      <c r="L67" s="28" t="s">
        <v>651</v>
      </c>
      <c r="M67" s="28" t="s">
        <v>324</v>
      </c>
      <c r="N67" s="28"/>
      <c r="O67" s="28"/>
      <c r="P67" s="28"/>
      <c r="Q67" s="63">
        <v>40963</v>
      </c>
      <c r="R67" s="28" t="s">
        <v>643</v>
      </c>
      <c r="S67" s="28" t="s">
        <v>644</v>
      </c>
    </row>
    <row r="68" spans="1:19" s="38" customFormat="1" ht="90">
      <c r="A68" s="28" t="str">
        <f xml:space="preserve"> IF(E68&lt;&gt;"","VRM_" &amp; (COUNTA($E$1:E68)-1),"")</f>
        <v>VRM_62</v>
      </c>
      <c r="B68" s="28" t="s">
        <v>379</v>
      </c>
      <c r="C68" s="28" t="s">
        <v>428</v>
      </c>
      <c r="D68" s="28" t="s">
        <v>358</v>
      </c>
      <c r="E68" s="28" t="s">
        <v>553</v>
      </c>
      <c r="F68" s="28" t="s">
        <v>321</v>
      </c>
      <c r="G68" s="28" t="s">
        <v>316</v>
      </c>
      <c r="H68" s="28" t="s">
        <v>433</v>
      </c>
      <c r="I68" s="28"/>
      <c r="J68" s="28" t="s">
        <v>573</v>
      </c>
      <c r="K68" s="28" t="s">
        <v>395</v>
      </c>
      <c r="L68" s="28" t="s">
        <v>651</v>
      </c>
      <c r="M68" s="28" t="s">
        <v>324</v>
      </c>
      <c r="N68" s="28"/>
      <c r="O68" s="28"/>
      <c r="P68" s="28"/>
      <c r="Q68" s="63">
        <v>40963</v>
      </c>
      <c r="R68" s="28" t="s">
        <v>643</v>
      </c>
      <c r="S68" s="28" t="s">
        <v>644</v>
      </c>
    </row>
    <row r="69" spans="1:19" s="38" customFormat="1" ht="90">
      <c r="A69" s="28" t="str">
        <f xml:space="preserve"> IF(E69&lt;&gt;"","VRM_" &amp; (COUNTA($E$1:E69)-1),"")</f>
        <v>VRM_63</v>
      </c>
      <c r="B69" s="28" t="s">
        <v>379</v>
      </c>
      <c r="C69" s="28" t="s">
        <v>428</v>
      </c>
      <c r="D69" s="28" t="s">
        <v>358</v>
      </c>
      <c r="E69" s="28" t="s">
        <v>417</v>
      </c>
      <c r="F69" s="28" t="s">
        <v>321</v>
      </c>
      <c r="G69" s="28" t="s">
        <v>316</v>
      </c>
      <c r="H69" s="28" t="s">
        <v>433</v>
      </c>
      <c r="I69" s="28"/>
      <c r="J69" s="28" t="s">
        <v>136</v>
      </c>
      <c r="K69" s="28" t="s">
        <v>416</v>
      </c>
      <c r="L69" s="28" t="s">
        <v>651</v>
      </c>
      <c r="M69" s="28" t="s">
        <v>324</v>
      </c>
      <c r="N69" s="28"/>
      <c r="O69" s="28"/>
      <c r="P69" s="28"/>
      <c r="Q69" s="63">
        <v>40963</v>
      </c>
      <c r="R69" s="28" t="s">
        <v>643</v>
      </c>
      <c r="S69" s="28" t="s">
        <v>644</v>
      </c>
    </row>
    <row r="70" spans="1:19" s="38" customFormat="1" ht="120">
      <c r="A70" s="28" t="str">
        <f xml:space="preserve"> IF(E70&lt;&gt;"","VRM_" &amp; (COUNTA($E$1:E70)-1),"")</f>
        <v>VRM_64</v>
      </c>
      <c r="B70" s="28" t="s">
        <v>357</v>
      </c>
      <c r="C70" s="28" t="s">
        <v>428</v>
      </c>
      <c r="D70" s="28" t="s">
        <v>13</v>
      </c>
      <c r="E70" s="28" t="s">
        <v>418</v>
      </c>
      <c r="F70" s="28" t="s">
        <v>326</v>
      </c>
      <c r="G70" s="28" t="s">
        <v>316</v>
      </c>
      <c r="H70" s="28" t="s">
        <v>433</v>
      </c>
      <c r="I70" s="28"/>
      <c r="J70" s="28" t="s">
        <v>14</v>
      </c>
      <c r="K70" s="28" t="s">
        <v>53</v>
      </c>
      <c r="L70" s="28" t="s">
        <v>651</v>
      </c>
      <c r="M70" s="28" t="s">
        <v>324</v>
      </c>
      <c r="N70" s="28"/>
      <c r="O70" s="28"/>
      <c r="P70" s="28"/>
      <c r="Q70" s="63">
        <v>40963</v>
      </c>
      <c r="R70" s="28" t="s">
        <v>645</v>
      </c>
      <c r="S70" s="28"/>
    </row>
    <row r="71" spans="1:19" s="38" customFormat="1" ht="105">
      <c r="A71" s="28" t="str">
        <f xml:space="preserve"> IF(E71&lt;&gt;"","VRM_" &amp; (COUNTA($E$1:E71)-1),"")</f>
        <v>VRM_65</v>
      </c>
      <c r="B71" s="28" t="s">
        <v>360</v>
      </c>
      <c r="C71" s="28" t="s">
        <v>428</v>
      </c>
      <c r="D71" s="28" t="s">
        <v>359</v>
      </c>
      <c r="E71" s="28" t="s">
        <v>524</v>
      </c>
      <c r="F71" s="28" t="s">
        <v>326</v>
      </c>
      <c r="G71" s="28" t="s">
        <v>320</v>
      </c>
      <c r="H71" s="28" t="s">
        <v>433</v>
      </c>
      <c r="I71" s="28"/>
      <c r="J71" s="28" t="s">
        <v>54</v>
      </c>
      <c r="K71" s="28" t="s">
        <v>55</v>
      </c>
      <c r="L71" s="28" t="s">
        <v>651</v>
      </c>
      <c r="M71" s="28" t="s">
        <v>324</v>
      </c>
      <c r="N71" s="28"/>
      <c r="O71" s="28"/>
      <c r="P71" s="28"/>
      <c r="Q71" s="63">
        <v>40963</v>
      </c>
      <c r="R71" s="28" t="s">
        <v>643</v>
      </c>
      <c r="S71" s="28" t="s">
        <v>644</v>
      </c>
    </row>
    <row r="72" spans="1:19" s="38" customFormat="1" ht="90">
      <c r="A72" s="28" t="str">
        <f xml:space="preserve"> IF(E72&lt;&gt;"","VRM_" &amp; (COUNTA($E$1:E72)-1),"")</f>
        <v>VRM_66</v>
      </c>
      <c r="B72" s="28" t="s">
        <v>361</v>
      </c>
      <c r="C72" s="28" t="s">
        <v>428</v>
      </c>
      <c r="D72" s="28" t="s">
        <v>381</v>
      </c>
      <c r="E72" s="28" t="s">
        <v>56</v>
      </c>
      <c r="F72" s="28" t="s">
        <v>326</v>
      </c>
      <c r="G72" s="28" t="s">
        <v>320</v>
      </c>
      <c r="H72" s="28" t="s">
        <v>433</v>
      </c>
      <c r="I72" s="28"/>
      <c r="J72" s="28" t="s">
        <v>57</v>
      </c>
      <c r="K72" s="28" t="s">
        <v>58</v>
      </c>
      <c r="L72" s="28" t="s">
        <v>651</v>
      </c>
      <c r="M72" s="28" t="s">
        <v>324</v>
      </c>
      <c r="N72" s="28"/>
      <c r="O72" s="28"/>
      <c r="P72" s="28"/>
      <c r="Q72" s="63">
        <v>40963</v>
      </c>
      <c r="R72" s="28" t="s">
        <v>645</v>
      </c>
      <c r="S72" s="28"/>
    </row>
    <row r="73" spans="1:19" s="38" customFormat="1" ht="150">
      <c r="A73" s="28" t="str">
        <f xml:space="preserve"> IF(E73&lt;&gt;"","VRM_" &amp; (COUNTA($E$1:E73)-1),"")</f>
        <v>VRM_67</v>
      </c>
      <c r="B73" s="28" t="s">
        <v>361</v>
      </c>
      <c r="C73" s="28" t="s">
        <v>428</v>
      </c>
      <c r="D73" s="28" t="s">
        <v>12</v>
      </c>
      <c r="E73" s="28" t="s">
        <v>533</v>
      </c>
      <c r="F73" s="28" t="s">
        <v>326</v>
      </c>
      <c r="G73" s="28" t="s">
        <v>320</v>
      </c>
      <c r="H73" s="28" t="s">
        <v>433</v>
      </c>
      <c r="I73" s="28"/>
      <c r="J73" s="28" t="s">
        <v>101</v>
      </c>
      <c r="K73" s="28" t="s">
        <v>534</v>
      </c>
      <c r="L73" s="28" t="s">
        <v>651</v>
      </c>
      <c r="M73" s="28" t="s">
        <v>324</v>
      </c>
      <c r="N73" s="28"/>
      <c r="O73" s="28"/>
      <c r="P73" s="28"/>
      <c r="Q73" s="63">
        <v>40963</v>
      </c>
      <c r="R73" s="28" t="s">
        <v>645</v>
      </c>
      <c r="S73" s="28"/>
    </row>
    <row r="74" spans="1:19" s="38" customFormat="1" ht="135">
      <c r="A74" s="28" t="str">
        <f xml:space="preserve"> IF(E74&lt;&gt;"","VRM_" &amp; (COUNTA($E$1:E74)-1),"")</f>
        <v>VRM_68</v>
      </c>
      <c r="B74" s="28" t="s">
        <v>361</v>
      </c>
      <c r="C74" s="28" t="s">
        <v>428</v>
      </c>
      <c r="D74" s="28" t="s">
        <v>12</v>
      </c>
      <c r="E74" s="28" t="s">
        <v>535</v>
      </c>
      <c r="F74" s="28" t="s">
        <v>326</v>
      </c>
      <c r="G74" s="28" t="s">
        <v>320</v>
      </c>
      <c r="H74" s="28" t="s">
        <v>433</v>
      </c>
      <c r="I74" s="28"/>
      <c r="J74" s="28" t="s">
        <v>102</v>
      </c>
      <c r="K74" s="28" t="s">
        <v>103</v>
      </c>
      <c r="L74" s="28" t="s">
        <v>651</v>
      </c>
      <c r="M74" s="28" t="s">
        <v>324</v>
      </c>
      <c r="N74" s="28"/>
      <c r="O74" s="28"/>
      <c r="P74" s="28"/>
      <c r="Q74" s="63">
        <v>40963</v>
      </c>
      <c r="R74" s="28" t="s">
        <v>645</v>
      </c>
      <c r="S74" s="28"/>
    </row>
    <row r="75" spans="1:19" s="38" customFormat="1" ht="120">
      <c r="A75" s="28" t="str">
        <f xml:space="preserve"> IF(E75&lt;&gt;"","VRM_" &amp; (COUNTA($E$1:E75)-1),"")</f>
        <v>VRM_69</v>
      </c>
      <c r="B75" s="28" t="s">
        <v>361</v>
      </c>
      <c r="C75" s="28" t="s">
        <v>428</v>
      </c>
      <c r="D75" s="28" t="s">
        <v>12</v>
      </c>
      <c r="E75" s="28" t="s">
        <v>538</v>
      </c>
      <c r="F75" s="28" t="s">
        <v>326</v>
      </c>
      <c r="G75" s="28" t="s">
        <v>320</v>
      </c>
      <c r="H75" s="28" t="s">
        <v>433</v>
      </c>
      <c r="I75" s="28"/>
      <c r="J75" s="28" t="s">
        <v>104</v>
      </c>
      <c r="K75" s="28" t="s">
        <v>105</v>
      </c>
      <c r="L75" s="28" t="s">
        <v>651</v>
      </c>
      <c r="M75" s="28" t="s">
        <v>324</v>
      </c>
      <c r="N75" s="28"/>
      <c r="O75" s="28"/>
      <c r="P75" s="28"/>
      <c r="Q75" s="63">
        <v>40963</v>
      </c>
      <c r="R75" s="28" t="s">
        <v>645</v>
      </c>
      <c r="S75" s="28"/>
    </row>
    <row r="76" spans="1:19" s="38" customFormat="1" ht="90">
      <c r="A76" s="28" t="str">
        <f xml:space="preserve"> IF(E76&lt;&gt;"","VRM_" &amp; (COUNTA($E$1:E76)-1),"")</f>
        <v>VRM_70</v>
      </c>
      <c r="B76" s="28" t="s">
        <v>362</v>
      </c>
      <c r="C76" s="28" t="s">
        <v>428</v>
      </c>
      <c r="D76" s="28" t="s">
        <v>363</v>
      </c>
      <c r="E76" s="28" t="s">
        <v>364</v>
      </c>
      <c r="F76" s="28" t="s">
        <v>321</v>
      </c>
      <c r="G76" s="28" t="s">
        <v>316</v>
      </c>
      <c r="H76" s="28" t="s">
        <v>433</v>
      </c>
      <c r="I76" s="28"/>
      <c r="J76" s="28" t="s">
        <v>531</v>
      </c>
      <c r="K76" s="28" t="s">
        <v>419</v>
      </c>
      <c r="L76" s="28" t="s">
        <v>651</v>
      </c>
      <c r="M76" s="28" t="s">
        <v>324</v>
      </c>
      <c r="N76" s="28"/>
      <c r="O76" s="28"/>
      <c r="P76" s="28"/>
      <c r="Q76" s="63">
        <v>40963</v>
      </c>
      <c r="R76" s="28" t="s">
        <v>645</v>
      </c>
      <c r="S76" s="28"/>
    </row>
    <row r="77" spans="1:19" s="38" customFormat="1" ht="90">
      <c r="A77" s="28" t="str">
        <f xml:space="preserve"> IF(E77&lt;&gt;"","VRM_" &amp; (COUNTA($E$1:E77)-1),"")</f>
        <v>VRM_71</v>
      </c>
      <c r="B77" s="28" t="s">
        <v>362</v>
      </c>
      <c r="C77" s="28" t="s">
        <v>428</v>
      </c>
      <c r="D77" s="28" t="s">
        <v>363</v>
      </c>
      <c r="E77" s="28" t="s">
        <v>539</v>
      </c>
      <c r="F77" s="28" t="s">
        <v>326</v>
      </c>
      <c r="G77" s="28" t="s">
        <v>316</v>
      </c>
      <c r="H77" s="28" t="s">
        <v>433</v>
      </c>
      <c r="I77" s="28"/>
      <c r="J77" s="28" t="s">
        <v>59</v>
      </c>
      <c r="K77" s="28" t="s">
        <v>536</v>
      </c>
      <c r="L77" s="28" t="s">
        <v>651</v>
      </c>
      <c r="M77" s="28" t="s">
        <v>324</v>
      </c>
      <c r="N77" s="28"/>
      <c r="O77" s="28"/>
      <c r="P77" s="28"/>
      <c r="Q77" s="63">
        <v>40963</v>
      </c>
      <c r="R77" s="28" t="s">
        <v>645</v>
      </c>
      <c r="S77" s="28"/>
    </row>
    <row r="78" spans="1:19" s="43" customFormat="1" ht="90">
      <c r="A78" s="28" t="str">
        <f xml:space="preserve"> IF(E78&lt;&gt;"","VRM_" &amp; (COUNTA($E$1:E78)-1),"")</f>
        <v>VRM_72</v>
      </c>
      <c r="B78" s="42" t="s">
        <v>427</v>
      </c>
      <c r="C78" s="42" t="s">
        <v>428</v>
      </c>
      <c r="D78" s="42" t="s">
        <v>60</v>
      </c>
      <c r="E78" s="42" t="s">
        <v>63</v>
      </c>
      <c r="F78" s="42" t="s">
        <v>326</v>
      </c>
      <c r="G78" s="42" t="s">
        <v>316</v>
      </c>
      <c r="H78" s="42" t="s">
        <v>64</v>
      </c>
      <c r="I78" s="42"/>
      <c r="J78" s="42" t="s">
        <v>65</v>
      </c>
      <c r="K78" s="42" t="s">
        <v>66</v>
      </c>
      <c r="L78" s="28" t="s">
        <v>651</v>
      </c>
      <c r="M78" s="28" t="s">
        <v>324</v>
      </c>
      <c r="N78" s="28"/>
      <c r="O78" s="28"/>
      <c r="P78" s="28"/>
      <c r="Q78" s="63">
        <v>40963</v>
      </c>
      <c r="R78" s="42" t="s">
        <v>645</v>
      </c>
      <c r="S78" s="42"/>
    </row>
    <row r="79" spans="1:19" s="43" customFormat="1" ht="105">
      <c r="A79" s="28" t="str">
        <f xml:space="preserve"> IF(E79&lt;&gt;"","VRM_" &amp; (COUNTA($E$1:E79)-1),"")</f>
        <v>VRM_73</v>
      </c>
      <c r="B79" s="42" t="s">
        <v>427</v>
      </c>
      <c r="C79" s="42" t="s">
        <v>428</v>
      </c>
      <c r="D79" s="42" t="s">
        <v>60</v>
      </c>
      <c r="E79" s="42" t="s">
        <v>62</v>
      </c>
      <c r="F79" s="42" t="s">
        <v>326</v>
      </c>
      <c r="G79" s="42" t="s">
        <v>316</v>
      </c>
      <c r="H79" s="42" t="s">
        <v>67</v>
      </c>
      <c r="I79" s="42"/>
      <c r="J79" s="42" t="s">
        <v>68</v>
      </c>
      <c r="K79" s="42" t="s">
        <v>69</v>
      </c>
      <c r="L79" s="28" t="s">
        <v>651</v>
      </c>
      <c r="M79" s="28" t="s">
        <v>324</v>
      </c>
      <c r="N79" s="28"/>
      <c r="O79" s="28"/>
      <c r="P79" s="28"/>
      <c r="Q79" s="63">
        <v>40963</v>
      </c>
      <c r="R79" s="42" t="s">
        <v>645</v>
      </c>
      <c r="S79" s="42"/>
    </row>
    <row r="80" spans="1:19" s="43" customFormat="1" ht="90">
      <c r="A80" s="28" t="str">
        <f xml:space="preserve"> IF(E80&lt;&gt;"","VRM_" &amp; (COUNTA($E$1:E80)-1),"")</f>
        <v>VRM_74</v>
      </c>
      <c r="B80" s="42" t="s">
        <v>427</v>
      </c>
      <c r="C80" s="42" t="s">
        <v>428</v>
      </c>
      <c r="D80" s="42" t="s">
        <v>61</v>
      </c>
      <c r="E80" s="42" t="s">
        <v>74</v>
      </c>
      <c r="F80" s="42" t="s">
        <v>326</v>
      </c>
      <c r="G80" s="42" t="s">
        <v>316</v>
      </c>
      <c r="H80" s="42" t="s">
        <v>64</v>
      </c>
      <c r="I80" s="42"/>
      <c r="J80" s="42" t="s">
        <v>70</v>
      </c>
      <c r="K80" s="42" t="s">
        <v>71</v>
      </c>
      <c r="L80" s="28" t="s">
        <v>651</v>
      </c>
      <c r="M80" s="28" t="s">
        <v>324</v>
      </c>
      <c r="N80" s="28"/>
      <c r="O80" s="28"/>
      <c r="P80" s="28"/>
      <c r="Q80" s="63">
        <v>40963</v>
      </c>
      <c r="R80" s="42" t="s">
        <v>645</v>
      </c>
      <c r="S80" s="42"/>
    </row>
    <row r="81" spans="1:19" s="43" customFormat="1" ht="105">
      <c r="A81" s="28" t="str">
        <f xml:space="preserve"> IF(E81&lt;&gt;"","VRM_" &amp; (COUNTA($E$1:E81)-1),"")</f>
        <v>VRM_75</v>
      </c>
      <c r="B81" s="42" t="s">
        <v>427</v>
      </c>
      <c r="C81" s="42" t="s">
        <v>428</v>
      </c>
      <c r="D81" s="42" t="s">
        <v>61</v>
      </c>
      <c r="E81" s="42" t="s">
        <v>75</v>
      </c>
      <c r="F81" s="42" t="s">
        <v>326</v>
      </c>
      <c r="G81" s="42" t="s">
        <v>316</v>
      </c>
      <c r="H81" s="42" t="s">
        <v>67</v>
      </c>
      <c r="I81" s="42"/>
      <c r="J81" s="42" t="s">
        <v>72</v>
      </c>
      <c r="K81" s="42" t="s">
        <v>73</v>
      </c>
      <c r="L81" s="28" t="s">
        <v>651</v>
      </c>
      <c r="M81" s="28" t="s">
        <v>324</v>
      </c>
      <c r="N81" s="28"/>
      <c r="O81" s="28"/>
      <c r="P81" s="28"/>
      <c r="Q81" s="63">
        <v>40963</v>
      </c>
      <c r="R81" s="42" t="s">
        <v>645</v>
      </c>
      <c r="S81" s="42"/>
    </row>
    <row r="82" spans="1:19" s="38" customFormat="1" ht="90">
      <c r="A82" s="28" t="str">
        <f xml:space="preserve"> IF(E82&lt;&gt;"","VRM_" &amp; (COUNTA($E$1:E82)-1),"")</f>
        <v>VRM_76</v>
      </c>
      <c r="B82" s="28" t="s">
        <v>365</v>
      </c>
      <c r="C82" s="28" t="s">
        <v>428</v>
      </c>
      <c r="D82" s="28" t="s">
        <v>366</v>
      </c>
      <c r="E82" s="28" t="s">
        <v>11</v>
      </c>
      <c r="F82" s="28" t="s">
        <v>321</v>
      </c>
      <c r="G82" s="28" t="s">
        <v>316</v>
      </c>
      <c r="H82" s="28" t="s">
        <v>433</v>
      </c>
      <c r="I82" s="28"/>
      <c r="J82" s="28" t="s">
        <v>532</v>
      </c>
      <c r="K82" s="28" t="s">
        <v>368</v>
      </c>
      <c r="L82" s="28" t="s">
        <v>651</v>
      </c>
      <c r="M82" s="28" t="s">
        <v>324</v>
      </c>
      <c r="N82" s="28"/>
      <c r="O82" s="28"/>
      <c r="P82" s="28"/>
      <c r="Q82" s="63">
        <v>40963</v>
      </c>
      <c r="R82" s="28" t="s">
        <v>645</v>
      </c>
      <c r="S82" s="28"/>
    </row>
    <row r="83" spans="1:19" s="46" customFormat="1" ht="105">
      <c r="A83" s="28" t="str">
        <f xml:space="preserve"> IF(E83&lt;&gt;"","VRM_" &amp; (COUNTA($E$1:E83)-1),"")</f>
        <v>VRM_77</v>
      </c>
      <c r="B83" s="42" t="s">
        <v>378</v>
      </c>
      <c r="C83" s="42" t="s">
        <v>428</v>
      </c>
      <c r="D83" s="42" t="s">
        <v>377</v>
      </c>
      <c r="E83" s="42" t="s">
        <v>76</v>
      </c>
      <c r="F83" s="42" t="s">
        <v>321</v>
      </c>
      <c r="G83" s="42" t="s">
        <v>320</v>
      </c>
      <c r="H83" s="42" t="s">
        <v>77</v>
      </c>
      <c r="I83" s="42"/>
      <c r="J83" s="42" t="s">
        <v>78</v>
      </c>
      <c r="K83" s="42" t="s">
        <v>647</v>
      </c>
      <c r="L83" s="28" t="s">
        <v>651</v>
      </c>
      <c r="M83" s="28" t="s">
        <v>324</v>
      </c>
      <c r="N83" s="45"/>
      <c r="O83" s="45"/>
      <c r="P83" s="45"/>
      <c r="Q83" s="63">
        <v>40963</v>
      </c>
      <c r="R83" s="42" t="s">
        <v>645</v>
      </c>
      <c r="S83" s="42"/>
    </row>
    <row r="84" spans="1:19" s="44" customFormat="1" ht="120">
      <c r="A84" s="28" t="str">
        <f xml:space="preserve"> IF(E84&lt;&gt;"","VRM_" &amp; (COUNTA($E$1:E84)-1),"")</f>
        <v>VRM_78</v>
      </c>
      <c r="B84" s="28" t="s">
        <v>357</v>
      </c>
      <c r="C84" s="28" t="s">
        <v>428</v>
      </c>
      <c r="D84" s="28" t="s">
        <v>10</v>
      </c>
      <c r="E84" s="28" t="s">
        <v>79</v>
      </c>
      <c r="F84" s="28" t="s">
        <v>326</v>
      </c>
      <c r="G84" s="28" t="s">
        <v>320</v>
      </c>
      <c r="H84" s="28" t="s">
        <v>77</v>
      </c>
      <c r="I84" s="28"/>
      <c r="J84" s="28" t="s">
        <v>80</v>
      </c>
      <c r="K84" s="28" t="s">
        <v>640</v>
      </c>
      <c r="L84" s="28" t="s">
        <v>649</v>
      </c>
      <c r="M84" s="28" t="s">
        <v>648</v>
      </c>
      <c r="N84" s="28">
        <v>1370</v>
      </c>
      <c r="O84" s="28"/>
      <c r="P84" s="28"/>
      <c r="Q84" s="63">
        <v>40963</v>
      </c>
      <c r="R84" s="28" t="s">
        <v>645</v>
      </c>
      <c r="S84" s="28"/>
    </row>
    <row r="85" spans="1:19" s="44" customFormat="1" ht="105">
      <c r="A85" s="28" t="str">
        <f xml:space="preserve"> IF(E85&lt;&gt;"","VRM_" &amp; (COUNTA($E$1:E85)-1),"")</f>
        <v>VRM_79</v>
      </c>
      <c r="B85" s="29" t="s">
        <v>499</v>
      </c>
      <c r="C85" s="42" t="s">
        <v>428</v>
      </c>
      <c r="D85" s="42" t="s">
        <v>570</v>
      </c>
      <c r="E85" s="29" t="s">
        <v>81</v>
      </c>
      <c r="F85" s="42" t="s">
        <v>326</v>
      </c>
      <c r="G85" s="42" t="s">
        <v>320</v>
      </c>
      <c r="H85" s="28" t="s">
        <v>77</v>
      </c>
      <c r="I85" s="29"/>
      <c r="J85" s="29" t="s">
        <v>82</v>
      </c>
      <c r="K85" s="29" t="s">
        <v>286</v>
      </c>
      <c r="L85" s="28" t="s">
        <v>651</v>
      </c>
      <c r="M85" s="28" t="s">
        <v>324</v>
      </c>
      <c r="N85" s="28"/>
      <c r="O85" s="28"/>
      <c r="P85" s="28"/>
      <c r="Q85" s="63">
        <v>40963</v>
      </c>
      <c r="R85" s="28" t="s">
        <v>645</v>
      </c>
      <c r="S85" s="28"/>
    </row>
    <row r="86" spans="1:19" s="44" customFormat="1" ht="105">
      <c r="A86" s="28" t="str">
        <f xml:space="preserve"> IF(E86&lt;&gt;"","VRM_" &amp; (COUNTA($E$1:E86)-1),"")</f>
        <v>VRM_80</v>
      </c>
      <c r="B86" s="29" t="s">
        <v>499</v>
      </c>
      <c r="C86" s="42" t="s">
        <v>428</v>
      </c>
      <c r="D86" s="42" t="s">
        <v>570</v>
      </c>
      <c r="E86" s="29" t="s">
        <v>83</v>
      </c>
      <c r="F86" s="42" t="s">
        <v>326</v>
      </c>
      <c r="G86" s="42" t="s">
        <v>316</v>
      </c>
      <c r="H86" s="28" t="s">
        <v>77</v>
      </c>
      <c r="I86" s="29"/>
      <c r="J86" s="29" t="s">
        <v>84</v>
      </c>
      <c r="K86" s="29" t="s">
        <v>85</v>
      </c>
      <c r="L86" s="28" t="s">
        <v>651</v>
      </c>
      <c r="M86" s="28" t="s">
        <v>324</v>
      </c>
      <c r="N86" s="28"/>
      <c r="O86" s="28"/>
      <c r="P86" s="28"/>
      <c r="Q86" s="63">
        <v>40963</v>
      </c>
      <c r="R86" s="28" t="s">
        <v>645</v>
      </c>
      <c r="S86" s="28"/>
    </row>
    <row r="87" spans="1:19" s="38" customFormat="1">
      <c r="A87" s="51" t="str">
        <f xml:space="preserve"> IF(E87&lt;&gt;"","VRM_" &amp; (COUNTA($E$1:E87)-1),"")</f>
        <v/>
      </c>
      <c r="B87" s="67" t="s">
        <v>288</v>
      </c>
      <c r="C87" s="67"/>
      <c r="D87" s="67"/>
      <c r="E87" s="67"/>
      <c r="F87" s="51"/>
      <c r="G87" s="51"/>
      <c r="H87" s="51"/>
      <c r="I87" s="51"/>
      <c r="J87" s="51"/>
      <c r="K87" s="51"/>
      <c r="L87" s="51"/>
      <c r="M87" s="51"/>
      <c r="N87" s="51"/>
      <c r="O87" s="51"/>
      <c r="P87" s="51"/>
      <c r="Q87" s="62"/>
      <c r="R87" s="62"/>
      <c r="S87" s="62"/>
    </row>
    <row r="88" spans="1:19" s="44" customFormat="1" ht="105">
      <c r="A88" s="28" t="str">
        <f xml:space="preserve"> IF(E88&lt;&gt;"","VRM_" &amp; (COUNTA($E$1:E88)-1),"")</f>
        <v>VRM_81</v>
      </c>
      <c r="B88" s="42" t="s">
        <v>365</v>
      </c>
      <c r="C88" s="42" t="s">
        <v>428</v>
      </c>
      <c r="D88" s="42" t="s">
        <v>288</v>
      </c>
      <c r="E88" s="28" t="s">
        <v>87</v>
      </c>
      <c r="F88" s="42" t="s">
        <v>326</v>
      </c>
      <c r="G88" s="42" t="s">
        <v>316</v>
      </c>
      <c r="H88" s="28" t="s">
        <v>77</v>
      </c>
      <c r="I88" s="42"/>
      <c r="J88" s="42" t="s">
        <v>86</v>
      </c>
      <c r="K88" s="42" t="s">
        <v>98</v>
      </c>
      <c r="L88" s="28" t="s">
        <v>651</v>
      </c>
      <c r="M88" s="28" t="s">
        <v>324</v>
      </c>
      <c r="N88" s="28"/>
      <c r="O88" s="28"/>
      <c r="P88" s="28"/>
      <c r="Q88" s="63">
        <v>40963</v>
      </c>
      <c r="R88" s="28" t="s">
        <v>645</v>
      </c>
      <c r="S88" s="28"/>
    </row>
    <row r="89" spans="1:19" s="44" customFormat="1" ht="105">
      <c r="A89" s="28" t="str">
        <f xml:space="preserve"> IF(E89&lt;&gt;"","VRM_" &amp; (COUNTA($E$1:E89)-1),"")</f>
        <v>VRM_82</v>
      </c>
      <c r="B89" s="42" t="s">
        <v>500</v>
      </c>
      <c r="C89" s="42" t="s">
        <v>428</v>
      </c>
      <c r="D89" s="42" t="s">
        <v>288</v>
      </c>
      <c r="E89" s="28" t="s">
        <v>291</v>
      </c>
      <c r="F89" s="42" t="s">
        <v>326</v>
      </c>
      <c r="G89" s="42" t="s">
        <v>316</v>
      </c>
      <c r="H89" s="28" t="s">
        <v>77</v>
      </c>
      <c r="I89" s="42"/>
      <c r="J89" s="42" t="s">
        <v>95</v>
      </c>
      <c r="K89" s="42" t="s">
        <v>97</v>
      </c>
      <c r="L89" s="28" t="s">
        <v>651</v>
      </c>
      <c r="M89" s="28" t="s">
        <v>324</v>
      </c>
      <c r="N89" s="28"/>
      <c r="O89" s="28"/>
      <c r="P89" s="28"/>
      <c r="Q89" s="63">
        <v>40963</v>
      </c>
      <c r="R89" s="28" t="s">
        <v>645</v>
      </c>
      <c r="S89" s="28"/>
    </row>
    <row r="90" spans="1:19" s="44" customFormat="1" ht="105">
      <c r="A90" s="28" t="str">
        <f xml:space="preserve"> IF(E90&lt;&gt;"","VRM_" &amp; (COUNTA($E$1:E90)-1),"")</f>
        <v>VRM_83</v>
      </c>
      <c r="B90" s="42" t="s">
        <v>501</v>
      </c>
      <c r="C90" s="42" t="s">
        <v>428</v>
      </c>
      <c r="D90" s="42" t="s">
        <v>288</v>
      </c>
      <c r="E90" s="42" t="s">
        <v>94</v>
      </c>
      <c r="F90" s="42" t="s">
        <v>326</v>
      </c>
      <c r="G90" s="42" t="s">
        <v>316</v>
      </c>
      <c r="H90" s="28" t="s">
        <v>77</v>
      </c>
      <c r="I90" s="42"/>
      <c r="J90" s="42" t="s">
        <v>96</v>
      </c>
      <c r="K90" s="42" t="s">
        <v>303</v>
      </c>
      <c r="L90" s="28" t="s">
        <v>651</v>
      </c>
      <c r="M90" s="28" t="s">
        <v>324</v>
      </c>
      <c r="N90" s="28"/>
      <c r="O90" s="28"/>
      <c r="P90" s="28"/>
      <c r="Q90" s="63">
        <v>40963</v>
      </c>
      <c r="R90" s="28" t="s">
        <v>645</v>
      </c>
      <c r="S90" s="28"/>
    </row>
    <row r="91" spans="1:19" s="44" customFormat="1" ht="105">
      <c r="A91" s="28" t="str">
        <f xml:space="preserve"> IF(E91&lt;&gt;"","VRM_" &amp; (COUNTA($E$1:E91)-1),"")</f>
        <v>VRM_84</v>
      </c>
      <c r="B91" s="42" t="s">
        <v>502</v>
      </c>
      <c r="C91" s="42" t="s">
        <v>428</v>
      </c>
      <c r="D91" s="42" t="s">
        <v>288</v>
      </c>
      <c r="E91" s="28" t="s">
        <v>506</v>
      </c>
      <c r="F91" s="42" t="s">
        <v>326</v>
      </c>
      <c r="G91" s="42" t="s">
        <v>316</v>
      </c>
      <c r="H91" s="28" t="s">
        <v>77</v>
      </c>
      <c r="I91" s="29"/>
      <c r="J91" s="42" t="s">
        <v>92</v>
      </c>
      <c r="K91" s="28" t="s">
        <v>93</v>
      </c>
      <c r="L91" s="28" t="s">
        <v>651</v>
      </c>
      <c r="M91" s="28" t="s">
        <v>324</v>
      </c>
      <c r="N91" s="28"/>
      <c r="O91" s="28"/>
      <c r="P91" s="28"/>
      <c r="Q91" s="63">
        <v>40963</v>
      </c>
      <c r="R91" s="28" t="s">
        <v>645</v>
      </c>
      <c r="S91" s="28"/>
    </row>
    <row r="92" spans="1:19" s="38" customFormat="1" ht="105">
      <c r="A92" s="28" t="str">
        <f xml:space="preserve"> IF(E92&lt;&gt;"","VRM_" &amp; (COUNTA($E$1:E92)-1),"")</f>
        <v>VRM_85</v>
      </c>
      <c r="B92" s="42" t="s">
        <v>503</v>
      </c>
      <c r="C92" s="42" t="s">
        <v>428</v>
      </c>
      <c r="D92" s="42" t="s">
        <v>288</v>
      </c>
      <c r="E92" s="28" t="s">
        <v>507</v>
      </c>
      <c r="F92" s="42" t="s">
        <v>326</v>
      </c>
      <c r="G92" s="42" t="s">
        <v>316</v>
      </c>
      <c r="H92" s="28" t="s">
        <v>77</v>
      </c>
      <c r="I92" s="29"/>
      <c r="J92" s="42" t="s">
        <v>90</v>
      </c>
      <c r="K92" s="28" t="s">
        <v>91</v>
      </c>
      <c r="L92" s="28" t="s">
        <v>651</v>
      </c>
      <c r="M92" s="28" t="s">
        <v>324</v>
      </c>
      <c r="N92" s="28"/>
      <c r="O92" s="28"/>
      <c r="P92" s="28"/>
      <c r="Q92" s="63">
        <v>40963</v>
      </c>
      <c r="R92" s="28" t="s">
        <v>645</v>
      </c>
      <c r="S92" s="28"/>
    </row>
    <row r="93" spans="1:19" s="38" customFormat="1" ht="105">
      <c r="A93" s="28" t="str">
        <f xml:space="preserve"> IF(E93&lt;&gt;"","VRM_" &amp; (COUNTA($E$1:E93)-1),"")</f>
        <v>VRM_86</v>
      </c>
      <c r="B93" s="42" t="s">
        <v>504</v>
      </c>
      <c r="C93" s="42" t="s">
        <v>428</v>
      </c>
      <c r="D93" s="42" t="s">
        <v>288</v>
      </c>
      <c r="E93" s="28" t="s">
        <v>289</v>
      </c>
      <c r="F93" s="42" t="s">
        <v>326</v>
      </c>
      <c r="G93" s="42" t="s">
        <v>316</v>
      </c>
      <c r="H93" s="28" t="s">
        <v>77</v>
      </c>
      <c r="I93" s="29"/>
      <c r="J93" s="42" t="s">
        <v>89</v>
      </c>
      <c r="K93" s="28" t="s">
        <v>290</v>
      </c>
      <c r="L93" s="28" t="s">
        <v>651</v>
      </c>
      <c r="M93" s="28" t="s">
        <v>324</v>
      </c>
      <c r="N93" s="28"/>
      <c r="O93" s="28"/>
      <c r="P93" s="28"/>
      <c r="Q93" s="63">
        <v>40963</v>
      </c>
      <c r="R93" s="28" t="s">
        <v>645</v>
      </c>
      <c r="S93" s="28"/>
    </row>
    <row r="94" spans="1:19" s="38" customFormat="1" ht="105">
      <c r="A94" s="28" t="str">
        <f xml:space="preserve"> IF(E94&lt;&gt;"","VRM_" &amp; (COUNTA($E$1:E94)-1),"")</f>
        <v>VRM_87</v>
      </c>
      <c r="B94" s="42" t="s">
        <v>505</v>
      </c>
      <c r="C94" s="42" t="s">
        <v>428</v>
      </c>
      <c r="D94" s="42" t="s">
        <v>288</v>
      </c>
      <c r="E94" s="28" t="s">
        <v>293</v>
      </c>
      <c r="F94" s="42" t="s">
        <v>326</v>
      </c>
      <c r="G94" s="42" t="s">
        <v>316</v>
      </c>
      <c r="H94" s="28" t="s">
        <v>77</v>
      </c>
      <c r="I94" s="29"/>
      <c r="J94" s="42" t="s">
        <v>88</v>
      </c>
      <c r="K94" s="28" t="s">
        <v>292</v>
      </c>
      <c r="L94" s="28" t="s">
        <v>651</v>
      </c>
      <c r="M94" s="28" t="s">
        <v>324</v>
      </c>
      <c r="N94" s="28"/>
      <c r="O94" s="28"/>
      <c r="P94" s="28"/>
      <c r="Q94" s="63">
        <v>40963</v>
      </c>
      <c r="R94" s="28" t="s">
        <v>645</v>
      </c>
      <c r="S94" s="28"/>
    </row>
    <row r="95" spans="1:19" s="38" customFormat="1">
      <c r="A95" s="51" t="str">
        <f xml:space="preserve"> IF(E95&lt;&gt;"","VRM_" &amp; (COUNTA($E$1:E95)-1),"")</f>
        <v/>
      </c>
      <c r="B95" s="67" t="s">
        <v>470</v>
      </c>
      <c r="C95" s="67"/>
      <c r="D95" s="67"/>
      <c r="E95" s="67"/>
      <c r="F95" s="51"/>
      <c r="G95" s="51"/>
      <c r="H95" s="51"/>
      <c r="I95" s="51"/>
      <c r="J95" s="51"/>
      <c r="K95" s="51"/>
      <c r="L95" s="51"/>
      <c r="M95" s="51"/>
      <c r="N95" s="51"/>
      <c r="O95" s="51"/>
      <c r="P95" s="51"/>
      <c r="Q95" s="62"/>
      <c r="R95" s="62"/>
      <c r="S95" s="62"/>
    </row>
    <row r="96" spans="1:19" s="41" customFormat="1" ht="90">
      <c r="A96" s="28" t="str">
        <f xml:space="preserve"> IF(E96&lt;&gt;"","VRM_" &amp; (COUNTA($E$1:E96)-1),"")</f>
        <v>VRM_88</v>
      </c>
      <c r="B96" s="40" t="s">
        <v>517</v>
      </c>
      <c r="C96" s="40" t="s">
        <v>428</v>
      </c>
      <c r="D96" s="40" t="s">
        <v>518</v>
      </c>
      <c r="E96" s="40" t="s">
        <v>521</v>
      </c>
      <c r="F96" s="32" t="s">
        <v>321</v>
      </c>
      <c r="G96" s="32" t="s">
        <v>325</v>
      </c>
      <c r="H96" s="32" t="s">
        <v>519</v>
      </c>
      <c r="I96" s="40"/>
      <c r="J96" s="40" t="s">
        <v>100</v>
      </c>
      <c r="K96" s="40" t="s">
        <v>520</v>
      </c>
      <c r="L96" s="28" t="s">
        <v>651</v>
      </c>
      <c r="M96" s="28" t="s">
        <v>324</v>
      </c>
      <c r="N96" s="28"/>
      <c r="O96" s="28"/>
      <c r="P96" s="28"/>
      <c r="Q96" s="63">
        <v>40963</v>
      </c>
      <c r="R96" s="28" t="s">
        <v>645</v>
      </c>
      <c r="S96" s="40"/>
    </row>
    <row r="97" spans="1:19" s="41" customFormat="1" ht="75">
      <c r="A97" s="28" t="str">
        <f xml:space="preserve"> IF(E97&lt;&gt;"","VRM_" &amp; (COUNTA($E$1:E97)-1),"")</f>
        <v>VRM_89</v>
      </c>
      <c r="B97" s="40" t="s">
        <v>517</v>
      </c>
      <c r="C97" s="40" t="s">
        <v>428</v>
      </c>
      <c r="D97" s="40" t="s">
        <v>518</v>
      </c>
      <c r="E97" s="40" t="s">
        <v>522</v>
      </c>
      <c r="F97" s="32" t="s">
        <v>326</v>
      </c>
      <c r="G97" s="32" t="s">
        <v>316</v>
      </c>
      <c r="H97" s="32" t="s">
        <v>519</v>
      </c>
      <c r="I97" s="40"/>
      <c r="J97" s="40" t="s">
        <v>99</v>
      </c>
      <c r="K97" s="40" t="s">
        <v>523</v>
      </c>
      <c r="L97" s="28" t="s">
        <v>651</v>
      </c>
      <c r="M97" s="28" t="s">
        <v>324</v>
      </c>
      <c r="N97" s="28"/>
      <c r="O97" s="28"/>
      <c r="P97" s="28"/>
      <c r="Q97" s="63">
        <v>40963</v>
      </c>
      <c r="R97" s="28" t="s">
        <v>645</v>
      </c>
      <c r="S97" s="40"/>
    </row>
  </sheetData>
  <mergeCells count="7">
    <mergeCell ref="B95:E95"/>
    <mergeCell ref="B10:E10"/>
    <mergeCell ref="B2:E2"/>
    <mergeCell ref="B29:E29"/>
    <mergeCell ref="B32:E32"/>
    <mergeCell ref="B87:E87"/>
    <mergeCell ref="B38:E38"/>
  </mergeCells>
  <phoneticPr fontId="9" type="noConversion"/>
  <dataValidations count="4">
    <dataValidation type="list" allowBlank="1" showInputMessage="1" showErrorMessage="1" sqref="C96:C65525 C33:C37 C30:C31 C3:C9 C1 C88:C94 C39:C86 C11:C28">
      <formula1>Website</formula1>
    </dataValidation>
    <dataValidation type="list" allowBlank="1" showInputMessage="1" showErrorMessage="1" sqref="G96:G65525 G30:G31 G33:G37 G3:G9 G88:G94 G39:G86 G11:G28">
      <formula1>Priority</formula1>
    </dataValidation>
    <dataValidation type="list" allowBlank="1" showInputMessage="1" showErrorMessage="1" sqref="F1:F1048576">
      <formula1>Category</formula1>
    </dataValidation>
    <dataValidation type="list" allowBlank="1" showInputMessage="1" showErrorMessage="1" sqref="M1:M1048576">
      <formula1>Results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S47"/>
  <sheetViews>
    <sheetView workbookViewId="0">
      <pane ySplit="1" topLeftCell="A2" activePane="bottomLeft" state="frozen"/>
      <selection pane="bottomLeft"/>
    </sheetView>
  </sheetViews>
  <sheetFormatPr defaultRowHeight="15"/>
  <cols>
    <col min="1" max="1" width="12.140625" style="23" customWidth="1"/>
    <col min="2" max="2" width="10.28515625" style="23" customWidth="1"/>
    <col min="3" max="3" width="9.42578125" style="23" customWidth="1"/>
    <col min="4" max="4" width="12.5703125" style="23" customWidth="1"/>
    <col min="5" max="5" width="29.5703125" style="23" customWidth="1"/>
    <col min="6" max="6" width="11.85546875" style="23" customWidth="1"/>
    <col min="7" max="7" width="9.140625" style="23"/>
    <col min="8" max="8" width="19.7109375" style="23" customWidth="1"/>
    <col min="9" max="9" width="9.140625" style="23"/>
    <col min="10" max="10" width="31.28515625" style="23" customWidth="1"/>
    <col min="11" max="11" width="37" style="23" customWidth="1"/>
    <col min="12" max="12" width="29.85546875" style="23" customWidth="1"/>
    <col min="13" max="13" width="27.42578125" style="23" customWidth="1"/>
    <col min="14" max="14" width="9.140625" style="23"/>
    <col min="15" max="15" width="10" style="23" customWidth="1"/>
    <col min="16" max="16" width="16.5703125" style="23" customWidth="1"/>
    <col min="17" max="17" width="18.5703125" style="23" customWidth="1"/>
    <col min="18" max="18" width="18.42578125" style="23" customWidth="1"/>
    <col min="19" max="19" width="18.85546875" style="23" customWidth="1"/>
    <col min="20" max="16384" width="9.140625" style="23"/>
  </cols>
  <sheetData>
    <row r="1" spans="1:19" s="36" customFormat="1" ht="30">
      <c r="A1" s="34" t="s">
        <v>334</v>
      </c>
      <c r="B1" s="34" t="s">
        <v>335</v>
      </c>
      <c r="C1" s="34" t="s">
        <v>332</v>
      </c>
      <c r="D1" s="34" t="s">
        <v>336</v>
      </c>
      <c r="E1" s="34" t="s">
        <v>337</v>
      </c>
      <c r="F1" s="34" t="s">
        <v>331</v>
      </c>
      <c r="G1" s="34" t="s">
        <v>330</v>
      </c>
      <c r="H1" s="35" t="s">
        <v>338</v>
      </c>
      <c r="I1" s="35" t="s">
        <v>339</v>
      </c>
      <c r="J1" s="35" t="s">
        <v>340</v>
      </c>
      <c r="K1" s="34" t="s">
        <v>341</v>
      </c>
      <c r="L1" s="34" t="s">
        <v>342</v>
      </c>
      <c r="M1" s="34" t="str">
        <f>"Results (Pass (" &amp; COUNTIF(M2:M9946,"Pass") &amp; ")/Fail (" &amp; COUNTIF(M2:M9946,"FAIL") &amp; ")/Blocked (" &amp; COUNTIF(M2:M9946,"BLOCKED") &amp; ")"</f>
        <v>Results (Pass (46)/Fail (0)/Blocked (0)</v>
      </c>
      <c r="N1" s="34" t="s">
        <v>343</v>
      </c>
      <c r="O1" s="34" t="s">
        <v>344</v>
      </c>
      <c r="P1" s="34" t="s">
        <v>345</v>
      </c>
      <c r="Q1" s="34" t="s">
        <v>346</v>
      </c>
      <c r="R1" s="35" t="s">
        <v>641</v>
      </c>
      <c r="S1" s="35" t="s">
        <v>642</v>
      </c>
    </row>
    <row r="2" spans="1:19" s="30" customFormat="1" ht="45">
      <c r="A2" s="28" t="str">
        <f xml:space="preserve"> IF(E2&lt;&gt;"","PMO_" &amp; (COUNTA($E$1:E2)-1),"")</f>
        <v>PMO_1</v>
      </c>
      <c r="B2" s="32" t="s">
        <v>396</v>
      </c>
      <c r="C2" s="32" t="s">
        <v>327</v>
      </c>
      <c r="D2" s="32" t="s">
        <v>369</v>
      </c>
      <c r="E2" s="32" t="s">
        <v>370</v>
      </c>
      <c r="F2" s="32" t="s">
        <v>326</v>
      </c>
      <c r="G2" s="32" t="s">
        <v>320</v>
      </c>
      <c r="H2" s="32" t="s">
        <v>371</v>
      </c>
      <c r="I2" s="32"/>
      <c r="J2" s="32" t="s">
        <v>554</v>
      </c>
      <c r="K2" s="32" t="s">
        <v>372</v>
      </c>
      <c r="L2" s="28" t="s">
        <v>651</v>
      </c>
      <c r="M2" s="32" t="s">
        <v>324</v>
      </c>
      <c r="N2" s="28"/>
      <c r="O2" s="28"/>
      <c r="P2" s="28"/>
      <c r="Q2" s="63">
        <v>40963</v>
      </c>
      <c r="R2" s="42" t="s">
        <v>643</v>
      </c>
      <c r="S2" s="42"/>
    </row>
    <row r="3" spans="1:19" s="30" customFormat="1" ht="60">
      <c r="A3" s="28" t="str">
        <f xml:space="preserve"> IF(E3&lt;&gt;"","PMO_" &amp; (COUNTA($E$1:E3)-1),"")</f>
        <v>PMO_2</v>
      </c>
      <c r="B3" s="32" t="s">
        <v>396</v>
      </c>
      <c r="C3" s="32" t="s">
        <v>327</v>
      </c>
      <c r="D3" s="32" t="s">
        <v>369</v>
      </c>
      <c r="E3" s="32" t="s">
        <v>401</v>
      </c>
      <c r="F3" s="32" t="s">
        <v>326</v>
      </c>
      <c r="G3" s="32" t="s">
        <v>320</v>
      </c>
      <c r="H3" s="32" t="s">
        <v>371</v>
      </c>
      <c r="I3" s="32"/>
      <c r="J3" s="32" t="s">
        <v>511</v>
      </c>
      <c r="K3" s="31" t="s">
        <v>402</v>
      </c>
      <c r="L3" s="28" t="s">
        <v>651</v>
      </c>
      <c r="M3" s="42" t="s">
        <v>324</v>
      </c>
      <c r="N3" s="28"/>
      <c r="O3" s="28"/>
      <c r="P3" s="28"/>
      <c r="Q3" s="63">
        <v>40963</v>
      </c>
      <c r="R3" s="42" t="s">
        <v>643</v>
      </c>
      <c r="S3" s="42"/>
    </row>
    <row r="4" spans="1:19" s="30" customFormat="1" ht="75">
      <c r="A4" s="28" t="str">
        <f xml:space="preserve"> IF(E4&lt;&gt;"","PMO_" &amp; (COUNTA($E$1:E4)-1),"")</f>
        <v>PMO_3</v>
      </c>
      <c r="B4" s="32" t="s">
        <v>396</v>
      </c>
      <c r="C4" s="32" t="s">
        <v>327</v>
      </c>
      <c r="D4" s="32" t="s">
        <v>369</v>
      </c>
      <c r="E4" s="32" t="s">
        <v>403</v>
      </c>
      <c r="F4" s="32" t="s">
        <v>326</v>
      </c>
      <c r="G4" s="32" t="s">
        <v>320</v>
      </c>
      <c r="H4" s="32" t="s">
        <v>371</v>
      </c>
      <c r="I4" s="32"/>
      <c r="J4" s="32" t="s">
        <v>512</v>
      </c>
      <c r="K4" s="31" t="s">
        <v>402</v>
      </c>
      <c r="L4" s="28" t="s">
        <v>651</v>
      </c>
      <c r="M4" s="42" t="s">
        <v>324</v>
      </c>
      <c r="N4" s="28"/>
      <c r="O4" s="28"/>
      <c r="P4" s="28"/>
      <c r="Q4" s="63">
        <v>40963</v>
      </c>
      <c r="R4" s="42" t="s">
        <v>643</v>
      </c>
      <c r="S4" s="42"/>
    </row>
    <row r="5" spans="1:19" s="30" customFormat="1" ht="60">
      <c r="A5" s="28" t="str">
        <f xml:space="preserve"> IF(E5&lt;&gt;"","PMO_" &amp; (COUNTA($E$1:E5)-1),"")</f>
        <v>PMO_4</v>
      </c>
      <c r="B5" s="32" t="s">
        <v>396</v>
      </c>
      <c r="C5" s="32" t="s">
        <v>327</v>
      </c>
      <c r="D5" s="32" t="s">
        <v>369</v>
      </c>
      <c r="E5" s="32" t="s">
        <v>555</v>
      </c>
      <c r="F5" s="32" t="s">
        <v>326</v>
      </c>
      <c r="G5" s="32" t="s">
        <v>320</v>
      </c>
      <c r="H5" s="32" t="s">
        <v>371</v>
      </c>
      <c r="I5" s="32"/>
      <c r="J5" s="32" t="s">
        <v>8</v>
      </c>
      <c r="K5" s="31" t="s">
        <v>402</v>
      </c>
      <c r="L5" s="28" t="s">
        <v>651</v>
      </c>
      <c r="M5" s="42" t="s">
        <v>324</v>
      </c>
      <c r="N5" s="28"/>
      <c r="O5" s="28"/>
      <c r="P5" s="28"/>
      <c r="Q5" s="63">
        <v>40963</v>
      </c>
      <c r="R5" s="42" t="s">
        <v>643</v>
      </c>
      <c r="S5" s="42"/>
    </row>
    <row r="6" spans="1:19" s="30" customFormat="1" ht="90">
      <c r="A6" s="28" t="str">
        <f xml:space="preserve"> IF(E6&lt;&gt;"","PMO_" &amp; (COUNTA($E$1:E6)-1),"")</f>
        <v>PMO_5</v>
      </c>
      <c r="B6" s="32" t="s">
        <v>396</v>
      </c>
      <c r="C6" s="32" t="s">
        <v>327</v>
      </c>
      <c r="D6" s="32" t="s">
        <v>369</v>
      </c>
      <c r="E6" s="32" t="s">
        <v>373</v>
      </c>
      <c r="F6" s="32" t="s">
        <v>326</v>
      </c>
      <c r="G6" s="32" t="s">
        <v>320</v>
      </c>
      <c r="H6" s="32" t="s">
        <v>371</v>
      </c>
      <c r="I6" s="32"/>
      <c r="J6" s="32" t="s">
        <v>574</v>
      </c>
      <c r="K6" s="31" t="s">
        <v>402</v>
      </c>
      <c r="L6" s="28" t="s">
        <v>651</v>
      </c>
      <c r="M6" s="42" t="s">
        <v>324</v>
      </c>
      <c r="N6" s="28"/>
      <c r="O6" s="28"/>
      <c r="P6" s="28"/>
      <c r="Q6" s="63">
        <v>40963</v>
      </c>
      <c r="R6" s="42" t="s">
        <v>643</v>
      </c>
      <c r="S6" s="42"/>
    </row>
    <row r="7" spans="1:19" s="30" customFormat="1" ht="75">
      <c r="A7" s="28" t="str">
        <f xml:space="preserve"> IF(E7&lt;&gt;"","PMO_" &amp; (COUNTA($E$1:E7)-1),"")</f>
        <v>PMO_6</v>
      </c>
      <c r="B7" s="32" t="s">
        <v>396</v>
      </c>
      <c r="C7" s="32" t="s">
        <v>327</v>
      </c>
      <c r="D7" s="32" t="s">
        <v>369</v>
      </c>
      <c r="E7" s="32" t="s">
        <v>374</v>
      </c>
      <c r="F7" s="32" t="s">
        <v>326</v>
      </c>
      <c r="G7" s="32" t="s">
        <v>320</v>
      </c>
      <c r="H7" s="32" t="s">
        <v>371</v>
      </c>
      <c r="I7" s="32"/>
      <c r="J7" s="32" t="s">
        <v>556</v>
      </c>
      <c r="K7" s="32" t="s">
        <v>375</v>
      </c>
      <c r="L7" s="28" t="s">
        <v>651</v>
      </c>
      <c r="M7" s="42" t="s">
        <v>324</v>
      </c>
      <c r="N7" s="28"/>
      <c r="O7" s="28"/>
      <c r="P7" s="28"/>
      <c r="Q7" s="63">
        <v>40963</v>
      </c>
      <c r="R7" s="42" t="s">
        <v>643</v>
      </c>
      <c r="S7" s="42"/>
    </row>
    <row r="8" spans="1:19" s="43" customFormat="1" ht="45">
      <c r="A8" s="28" t="str">
        <f xml:space="preserve"> IF(E8&lt;&gt;"","PMO_" &amp; (COUNTA($E$1:E8)-1),"")</f>
        <v>PMO_7</v>
      </c>
      <c r="B8" s="42" t="s">
        <v>396</v>
      </c>
      <c r="C8" s="42" t="s">
        <v>327</v>
      </c>
      <c r="D8" s="42" t="s">
        <v>369</v>
      </c>
      <c r="E8" s="42" t="s">
        <v>376</v>
      </c>
      <c r="F8" s="42" t="s">
        <v>326</v>
      </c>
      <c r="G8" s="42" t="s">
        <v>320</v>
      </c>
      <c r="H8" s="42" t="s">
        <v>371</v>
      </c>
      <c r="I8" s="42"/>
      <c r="J8" s="42" t="s">
        <v>557</v>
      </c>
      <c r="K8" s="42" t="s">
        <v>558</v>
      </c>
      <c r="L8" s="28" t="s">
        <v>651</v>
      </c>
      <c r="M8" s="42" t="s">
        <v>324</v>
      </c>
      <c r="N8" s="28"/>
      <c r="O8" s="28"/>
      <c r="P8" s="28"/>
      <c r="Q8" s="63">
        <v>40963</v>
      </c>
      <c r="R8" s="42" t="s">
        <v>643</v>
      </c>
      <c r="S8" s="42"/>
    </row>
    <row r="9" spans="1:19" s="43" customFormat="1" ht="120">
      <c r="A9" s="28" t="str">
        <f xml:space="preserve"> IF(E9&lt;&gt;"","PMO_" &amp; (COUNTA($E$1:E9)-1),"")</f>
        <v>PMO_8</v>
      </c>
      <c r="B9" s="42" t="s">
        <v>380</v>
      </c>
      <c r="C9" s="42" t="s">
        <v>428</v>
      </c>
      <c r="D9" s="42" t="s">
        <v>381</v>
      </c>
      <c r="E9" s="42" t="s">
        <v>184</v>
      </c>
      <c r="F9" s="42" t="s">
        <v>321</v>
      </c>
      <c r="G9" s="42" t="s">
        <v>320</v>
      </c>
      <c r="H9" s="42" t="s">
        <v>400</v>
      </c>
      <c r="I9" s="42"/>
      <c r="J9" s="42" t="s">
        <v>190</v>
      </c>
      <c r="K9" s="42" t="s">
        <v>398</v>
      </c>
      <c r="L9" s="28" t="s">
        <v>651</v>
      </c>
      <c r="M9" s="42" t="s">
        <v>324</v>
      </c>
      <c r="N9" s="28"/>
      <c r="O9" s="28"/>
      <c r="P9" s="28"/>
      <c r="Q9" s="63">
        <v>40963</v>
      </c>
      <c r="R9" s="42" t="s">
        <v>643</v>
      </c>
      <c r="S9" s="42" t="s">
        <v>646</v>
      </c>
    </row>
    <row r="10" spans="1:19" s="43" customFormat="1" ht="120">
      <c r="A10" s="28" t="str">
        <f xml:space="preserve"> IF(E10&lt;&gt;"","PMO_" &amp; (COUNTA($E$1:E10)-1),"")</f>
        <v>PMO_9</v>
      </c>
      <c r="B10" s="42" t="s">
        <v>357</v>
      </c>
      <c r="C10" s="42" t="s">
        <v>428</v>
      </c>
      <c r="D10" s="42" t="s">
        <v>137</v>
      </c>
      <c r="E10" s="42" t="s">
        <v>513</v>
      </c>
      <c r="F10" s="42" t="s">
        <v>321</v>
      </c>
      <c r="G10" s="42" t="s">
        <v>320</v>
      </c>
      <c r="H10" s="42" t="s">
        <v>400</v>
      </c>
      <c r="I10" s="42"/>
      <c r="J10" s="42" t="s">
        <v>193</v>
      </c>
      <c r="K10" s="42" t="s">
        <v>650</v>
      </c>
      <c r="L10" s="28" t="s">
        <v>651</v>
      </c>
      <c r="M10" s="42" t="s">
        <v>324</v>
      </c>
      <c r="N10" s="28"/>
      <c r="O10" s="28"/>
      <c r="P10" s="28"/>
      <c r="Q10" s="63">
        <v>40963</v>
      </c>
      <c r="R10" s="42" t="s">
        <v>643</v>
      </c>
      <c r="S10" s="42"/>
    </row>
    <row r="11" spans="1:19" s="43" customFormat="1" ht="240">
      <c r="A11" s="28" t="str">
        <f xml:space="preserve"> IF(E11&lt;&gt;"","PMO_" &amp; (COUNTA($E$1:E11)-1),"")</f>
        <v>PMO_10</v>
      </c>
      <c r="B11" s="42" t="s">
        <v>357</v>
      </c>
      <c r="C11" s="42" t="s">
        <v>428</v>
      </c>
      <c r="D11" s="42" t="s">
        <v>358</v>
      </c>
      <c r="E11" s="42" t="s">
        <v>514</v>
      </c>
      <c r="F11" s="42" t="s">
        <v>326</v>
      </c>
      <c r="G11" s="42" t="s">
        <v>320</v>
      </c>
      <c r="H11" s="42" t="s">
        <v>119</v>
      </c>
      <c r="I11" s="42"/>
      <c r="J11" s="42" t="s">
        <v>196</v>
      </c>
      <c r="K11" s="42" t="s">
        <v>559</v>
      </c>
      <c r="L11" s="28" t="s">
        <v>651</v>
      </c>
      <c r="M11" s="42" t="s">
        <v>324</v>
      </c>
      <c r="N11" s="28"/>
      <c r="O11" s="28"/>
      <c r="P11" s="28"/>
      <c r="Q11" s="63">
        <v>40963</v>
      </c>
      <c r="R11" s="42" t="s">
        <v>643</v>
      </c>
      <c r="S11" s="42" t="s">
        <v>646</v>
      </c>
    </row>
    <row r="12" spans="1:19" s="43" customFormat="1" ht="195">
      <c r="A12" s="28" t="str">
        <f xml:space="preserve"> IF(E12&lt;&gt;"","PMO_" &amp; (COUNTA($E$1:E12)-1),"")</f>
        <v>PMO_11</v>
      </c>
      <c r="B12" s="42" t="s">
        <v>380</v>
      </c>
      <c r="C12" s="28" t="s">
        <v>428</v>
      </c>
      <c r="D12" s="28" t="s">
        <v>358</v>
      </c>
      <c r="E12" s="28" t="s">
        <v>146</v>
      </c>
      <c r="F12" s="28" t="s">
        <v>326</v>
      </c>
      <c r="G12" s="28" t="s">
        <v>320</v>
      </c>
      <c r="H12" s="28" t="s">
        <v>198</v>
      </c>
      <c r="I12" s="28"/>
      <c r="J12" s="28" t="s">
        <v>204</v>
      </c>
      <c r="K12" s="28" t="s">
        <v>30</v>
      </c>
      <c r="L12" s="28" t="s">
        <v>651</v>
      </c>
      <c r="M12" s="42" t="s">
        <v>324</v>
      </c>
      <c r="N12" s="28"/>
      <c r="O12" s="28"/>
      <c r="P12" s="28"/>
      <c r="Q12" s="63">
        <v>40963</v>
      </c>
      <c r="R12" s="42" t="s">
        <v>643</v>
      </c>
      <c r="S12" s="42" t="s">
        <v>646</v>
      </c>
    </row>
    <row r="13" spans="1:19" s="43" customFormat="1" ht="210">
      <c r="A13" s="28" t="str">
        <f xml:space="preserve"> IF(E13&lt;&gt;"","PMO_" &amp; (COUNTA($E$1:E13)-1),"")</f>
        <v>PMO_12</v>
      </c>
      <c r="B13" s="42" t="s">
        <v>380</v>
      </c>
      <c r="C13" s="28" t="s">
        <v>428</v>
      </c>
      <c r="D13" s="28" t="s">
        <v>358</v>
      </c>
      <c r="E13" s="28" t="s">
        <v>142</v>
      </c>
      <c r="F13" s="28" t="s">
        <v>326</v>
      </c>
      <c r="G13" s="28" t="s">
        <v>320</v>
      </c>
      <c r="H13" s="28" t="s">
        <v>198</v>
      </c>
      <c r="I13" s="28"/>
      <c r="J13" s="28" t="s">
        <v>205</v>
      </c>
      <c r="K13" s="28" t="s">
        <v>141</v>
      </c>
      <c r="L13" s="28" t="s">
        <v>651</v>
      </c>
      <c r="M13" s="42" t="s">
        <v>324</v>
      </c>
      <c r="N13" s="28"/>
      <c r="O13" s="28"/>
      <c r="P13" s="28"/>
      <c r="Q13" s="63">
        <v>40963</v>
      </c>
      <c r="R13" s="42" t="s">
        <v>643</v>
      </c>
      <c r="S13" s="42" t="s">
        <v>646</v>
      </c>
    </row>
    <row r="14" spans="1:19" s="43" customFormat="1" ht="210">
      <c r="A14" s="28" t="str">
        <f xml:space="preserve"> IF(E14&lt;&gt;"","PMO_" &amp; (COUNTA($E$1:E14)-1),"")</f>
        <v>PMO_13</v>
      </c>
      <c r="B14" s="42" t="s">
        <v>380</v>
      </c>
      <c r="C14" s="28" t="s">
        <v>428</v>
      </c>
      <c r="D14" s="28" t="s">
        <v>358</v>
      </c>
      <c r="E14" s="28" t="s">
        <v>143</v>
      </c>
      <c r="F14" s="28" t="s">
        <v>321</v>
      </c>
      <c r="G14" s="28" t="s">
        <v>316</v>
      </c>
      <c r="H14" s="28" t="s">
        <v>198</v>
      </c>
      <c r="I14" s="28"/>
      <c r="J14" s="28" t="s">
        <v>206</v>
      </c>
      <c r="K14" s="28" t="s">
        <v>29</v>
      </c>
      <c r="L14" s="28" t="s">
        <v>651</v>
      </c>
      <c r="M14" s="42" t="s">
        <v>324</v>
      </c>
      <c r="N14" s="28"/>
      <c r="O14" s="28"/>
      <c r="P14" s="28"/>
      <c r="Q14" s="63">
        <v>40963</v>
      </c>
      <c r="R14" s="42" t="s">
        <v>643</v>
      </c>
      <c r="S14" s="42" t="s">
        <v>646</v>
      </c>
    </row>
    <row r="15" spans="1:19" s="43" customFormat="1" ht="195">
      <c r="A15" s="28" t="str">
        <f xml:space="preserve"> IF(E15&lt;&gt;"","PMO_" &amp; (COUNTA($E$1:E15)-1),"")</f>
        <v>PMO_14</v>
      </c>
      <c r="B15" s="42" t="s">
        <v>380</v>
      </c>
      <c r="C15" s="28" t="s">
        <v>428</v>
      </c>
      <c r="D15" s="28" t="s">
        <v>358</v>
      </c>
      <c r="E15" s="28" t="s">
        <v>144</v>
      </c>
      <c r="F15" s="28" t="s">
        <v>326</v>
      </c>
      <c r="G15" s="28" t="s">
        <v>320</v>
      </c>
      <c r="H15" s="28" t="s">
        <v>147</v>
      </c>
      <c r="I15" s="28"/>
      <c r="J15" s="28" t="s">
        <v>207</v>
      </c>
      <c r="K15" s="28" t="s">
        <v>199</v>
      </c>
      <c r="L15" s="28" t="s">
        <v>651</v>
      </c>
      <c r="M15" s="42" t="s">
        <v>324</v>
      </c>
      <c r="N15" s="28"/>
      <c r="O15" s="28"/>
      <c r="P15" s="28"/>
      <c r="Q15" s="63">
        <v>40963</v>
      </c>
      <c r="R15" s="42" t="s">
        <v>643</v>
      </c>
      <c r="S15" s="42" t="s">
        <v>646</v>
      </c>
    </row>
    <row r="16" spans="1:19" s="43" customFormat="1" ht="195">
      <c r="A16" s="28" t="str">
        <f xml:space="preserve"> IF(E16&lt;&gt;"","PMO_" &amp; (COUNTA($E$1:E16)-1),"")</f>
        <v>PMO_15</v>
      </c>
      <c r="B16" s="42" t="s">
        <v>380</v>
      </c>
      <c r="C16" s="28" t="s">
        <v>428</v>
      </c>
      <c r="D16" s="28" t="s">
        <v>358</v>
      </c>
      <c r="E16" s="28" t="s">
        <v>145</v>
      </c>
      <c r="F16" s="28" t="s">
        <v>326</v>
      </c>
      <c r="G16" s="28" t="s">
        <v>316</v>
      </c>
      <c r="H16" s="28" t="s">
        <v>147</v>
      </c>
      <c r="I16" s="28"/>
      <c r="J16" s="28" t="s">
        <v>208</v>
      </c>
      <c r="K16" s="28" t="s">
        <v>32</v>
      </c>
      <c r="L16" s="28" t="s">
        <v>651</v>
      </c>
      <c r="M16" s="42" t="s">
        <v>324</v>
      </c>
      <c r="N16" s="28"/>
      <c r="O16" s="28"/>
      <c r="P16" s="28"/>
      <c r="Q16" s="63">
        <v>40963</v>
      </c>
      <c r="R16" s="42" t="s">
        <v>643</v>
      </c>
      <c r="S16" s="42" t="s">
        <v>646</v>
      </c>
    </row>
    <row r="17" spans="1:19" s="43" customFormat="1" ht="150">
      <c r="A17" s="28" t="str">
        <f xml:space="preserve"> IF(E17&lt;&gt;"","PMO_" &amp; (COUNTA($E$1:E17)-1),"")</f>
        <v>PMO_16</v>
      </c>
      <c r="B17" s="42" t="s">
        <v>380</v>
      </c>
      <c r="C17" s="42" t="s">
        <v>428</v>
      </c>
      <c r="D17" s="28" t="s">
        <v>358</v>
      </c>
      <c r="E17" s="42" t="s">
        <v>575</v>
      </c>
      <c r="F17" s="42" t="s">
        <v>326</v>
      </c>
      <c r="G17" s="42" t="s">
        <v>316</v>
      </c>
      <c r="H17" s="42" t="s">
        <v>295</v>
      </c>
      <c r="I17" s="42"/>
      <c r="J17" s="42" t="s">
        <v>121</v>
      </c>
      <c r="K17" s="42" t="s">
        <v>576</v>
      </c>
      <c r="L17" s="28" t="s">
        <v>651</v>
      </c>
      <c r="M17" s="42" t="s">
        <v>324</v>
      </c>
      <c r="N17" s="28"/>
      <c r="O17" s="28"/>
      <c r="P17" s="28"/>
      <c r="Q17" s="63">
        <v>40963</v>
      </c>
      <c r="R17" s="42" t="s">
        <v>645</v>
      </c>
      <c r="S17" s="42"/>
    </row>
    <row r="18" spans="1:19" s="43" customFormat="1" ht="150">
      <c r="A18" s="28" t="str">
        <f xml:space="preserve"> IF(E18&lt;&gt;"","PMO_" &amp; (COUNTA($E$1:E18)-1),"")</f>
        <v>PMO_17</v>
      </c>
      <c r="B18" s="42" t="s">
        <v>380</v>
      </c>
      <c r="C18" s="42" t="s">
        <v>428</v>
      </c>
      <c r="D18" s="28" t="s">
        <v>358</v>
      </c>
      <c r="E18" s="42" t="s">
        <v>296</v>
      </c>
      <c r="F18" s="42" t="s">
        <v>326</v>
      </c>
      <c r="G18" s="42" t="s">
        <v>316</v>
      </c>
      <c r="H18" s="42" t="s">
        <v>295</v>
      </c>
      <c r="I18" s="42"/>
      <c r="J18" s="42" t="s">
        <v>122</v>
      </c>
      <c r="K18" s="42" t="s">
        <v>297</v>
      </c>
      <c r="L18" s="28" t="s">
        <v>651</v>
      </c>
      <c r="M18" s="42" t="s">
        <v>324</v>
      </c>
      <c r="N18" s="28"/>
      <c r="O18" s="28"/>
      <c r="P18" s="28"/>
      <c r="Q18" s="63">
        <v>40963</v>
      </c>
      <c r="R18" s="42" t="s">
        <v>645</v>
      </c>
      <c r="S18" s="42"/>
    </row>
    <row r="19" spans="1:19" s="43" customFormat="1" ht="150">
      <c r="A19" s="28" t="str">
        <f xml:space="preserve"> IF(E19&lt;&gt;"","PMO_" &amp; (COUNTA($E$1:E19)-1),"")</f>
        <v>PMO_18</v>
      </c>
      <c r="B19" s="42" t="s">
        <v>380</v>
      </c>
      <c r="C19" s="42" t="s">
        <v>428</v>
      </c>
      <c r="D19" s="28" t="s">
        <v>358</v>
      </c>
      <c r="E19" s="42" t="s">
        <v>298</v>
      </c>
      <c r="F19" s="42" t="s">
        <v>326</v>
      </c>
      <c r="G19" s="42" t="s">
        <v>320</v>
      </c>
      <c r="H19" s="42" t="s">
        <v>210</v>
      </c>
      <c r="I19" s="42"/>
      <c r="J19" s="28" t="s">
        <v>123</v>
      </c>
      <c r="K19" s="42" t="s">
        <v>120</v>
      </c>
      <c r="L19" s="28" t="s">
        <v>651</v>
      </c>
      <c r="M19" s="42" t="s">
        <v>324</v>
      </c>
      <c r="N19" s="28"/>
      <c r="O19" s="28"/>
      <c r="P19" s="28"/>
      <c r="Q19" s="63">
        <v>40963</v>
      </c>
      <c r="R19" s="42" t="s">
        <v>643</v>
      </c>
      <c r="S19" s="42" t="s">
        <v>646</v>
      </c>
    </row>
    <row r="20" spans="1:19" s="43" customFormat="1" ht="120">
      <c r="A20" s="28" t="str">
        <f xml:space="preserve"> IF(E20&lt;&gt;"","PMO_" &amp; (COUNTA($E$1:E20)-1),"")</f>
        <v>PMO_19</v>
      </c>
      <c r="B20" s="42" t="s">
        <v>380</v>
      </c>
      <c r="C20" s="42" t="s">
        <v>428</v>
      </c>
      <c r="D20" s="28" t="s">
        <v>358</v>
      </c>
      <c r="E20" s="42" t="s">
        <v>516</v>
      </c>
      <c r="F20" s="42" t="s">
        <v>326</v>
      </c>
      <c r="G20" s="42" t="s">
        <v>320</v>
      </c>
      <c r="H20" s="42" t="s">
        <v>126</v>
      </c>
      <c r="I20" s="42"/>
      <c r="J20" s="28" t="s">
        <v>124</v>
      </c>
      <c r="K20" s="42" t="s">
        <v>515</v>
      </c>
      <c r="L20" s="28" t="s">
        <v>651</v>
      </c>
      <c r="M20" s="42" t="s">
        <v>324</v>
      </c>
      <c r="N20" s="28"/>
      <c r="O20" s="28"/>
      <c r="P20" s="28"/>
      <c r="Q20" s="63">
        <v>40963</v>
      </c>
      <c r="R20" s="42" t="s">
        <v>643</v>
      </c>
      <c r="S20" s="42" t="s">
        <v>646</v>
      </c>
    </row>
    <row r="21" spans="1:19" s="43" customFormat="1" ht="180">
      <c r="A21" s="28" t="str">
        <f xml:space="preserve"> IF(E21&lt;&gt;"","PMO_" &amp; (COUNTA($E$1:E21)-1),"")</f>
        <v>PMO_20</v>
      </c>
      <c r="B21" s="42" t="s">
        <v>380</v>
      </c>
      <c r="C21" s="42" t="s">
        <v>428</v>
      </c>
      <c r="D21" s="28" t="s">
        <v>358</v>
      </c>
      <c r="E21" s="42" t="s">
        <v>214</v>
      </c>
      <c r="F21" s="42" t="s">
        <v>326</v>
      </c>
      <c r="G21" s="42" t="s">
        <v>320</v>
      </c>
      <c r="H21" s="42" t="s">
        <v>126</v>
      </c>
      <c r="I21" s="42"/>
      <c r="J21" s="28" t="s">
        <v>216</v>
      </c>
      <c r="K21" s="42" t="s">
        <v>215</v>
      </c>
      <c r="L21" s="28" t="s">
        <v>651</v>
      </c>
      <c r="M21" s="42" t="s">
        <v>324</v>
      </c>
      <c r="N21" s="28"/>
      <c r="O21" s="28"/>
      <c r="P21" s="28"/>
      <c r="Q21" s="63">
        <v>40963</v>
      </c>
      <c r="R21" s="42" t="s">
        <v>643</v>
      </c>
      <c r="S21" s="42" t="s">
        <v>646</v>
      </c>
    </row>
    <row r="22" spans="1:19" s="43" customFormat="1" ht="120">
      <c r="A22" s="28" t="str">
        <f xml:space="preserve"> IF(E22&lt;&gt;"","PMO_" &amp; (COUNTA($E$1:E22)-1),"")</f>
        <v>PMO_21</v>
      </c>
      <c r="B22" s="42" t="s">
        <v>382</v>
      </c>
      <c r="C22" s="42" t="s">
        <v>428</v>
      </c>
      <c r="D22" s="42" t="s">
        <v>363</v>
      </c>
      <c r="E22" s="42" t="s">
        <v>404</v>
      </c>
      <c r="F22" s="42" t="s">
        <v>326</v>
      </c>
      <c r="G22" s="42" t="s">
        <v>320</v>
      </c>
      <c r="H22" s="42" t="s">
        <v>400</v>
      </c>
      <c r="I22" s="42"/>
      <c r="J22" s="42" t="s">
        <v>220</v>
      </c>
      <c r="K22" s="42" t="s">
        <v>419</v>
      </c>
      <c r="L22" s="28" t="s">
        <v>651</v>
      </c>
      <c r="M22" s="42" t="s">
        <v>324</v>
      </c>
      <c r="N22" s="28"/>
      <c r="O22" s="28"/>
      <c r="P22" s="28"/>
      <c r="Q22" s="63">
        <v>40963</v>
      </c>
      <c r="R22" s="42" t="s">
        <v>645</v>
      </c>
      <c r="S22" s="42"/>
    </row>
    <row r="23" spans="1:19" s="43" customFormat="1" ht="120">
      <c r="A23" s="28" t="str">
        <f xml:space="preserve"> IF(E23&lt;&gt;"","PMO_" &amp; (COUNTA($E$1:E23)-1),"")</f>
        <v>PMO_22</v>
      </c>
      <c r="B23" s="42" t="s">
        <v>382</v>
      </c>
      <c r="C23" s="42" t="s">
        <v>428</v>
      </c>
      <c r="D23" s="42" t="s">
        <v>363</v>
      </c>
      <c r="E23" s="42" t="s">
        <v>560</v>
      </c>
      <c r="F23" s="42" t="s">
        <v>326</v>
      </c>
      <c r="G23" s="42" t="s">
        <v>320</v>
      </c>
      <c r="H23" s="42" t="s">
        <v>400</v>
      </c>
      <c r="I23" s="42"/>
      <c r="J23" s="42" t="s">
        <v>221</v>
      </c>
      <c r="K23" s="42" t="s">
        <v>561</v>
      </c>
      <c r="L23" s="28" t="s">
        <v>651</v>
      </c>
      <c r="M23" s="42" t="s">
        <v>324</v>
      </c>
      <c r="N23" s="28"/>
      <c r="O23" s="28"/>
      <c r="P23" s="28"/>
      <c r="Q23" s="63">
        <v>40963</v>
      </c>
      <c r="R23" s="42" t="s">
        <v>645</v>
      </c>
      <c r="S23" s="42"/>
    </row>
    <row r="24" spans="1:19" s="43" customFormat="1" ht="120">
      <c r="A24" s="28" t="str">
        <f xml:space="preserve"> IF(E24&lt;&gt;"","PMO_" &amp; (COUNTA($E$1:E24)-1),"")</f>
        <v>PMO_23</v>
      </c>
      <c r="B24" s="42" t="s">
        <v>382</v>
      </c>
      <c r="C24" s="42" t="s">
        <v>428</v>
      </c>
      <c r="D24" s="42" t="s">
        <v>363</v>
      </c>
      <c r="E24" s="42" t="s">
        <v>562</v>
      </c>
      <c r="F24" s="42" t="s">
        <v>321</v>
      </c>
      <c r="G24" s="42" t="s">
        <v>320</v>
      </c>
      <c r="H24" s="42" t="s">
        <v>400</v>
      </c>
      <c r="I24" s="42"/>
      <c r="J24" s="42" t="s">
        <v>222</v>
      </c>
      <c r="K24" s="42" t="s">
        <v>383</v>
      </c>
      <c r="L24" s="28" t="s">
        <v>651</v>
      </c>
      <c r="M24" s="42" t="s">
        <v>324</v>
      </c>
      <c r="N24" s="28"/>
      <c r="O24" s="28"/>
      <c r="P24" s="28"/>
      <c r="Q24" s="63">
        <v>40963</v>
      </c>
      <c r="R24" s="42" t="s">
        <v>645</v>
      </c>
      <c r="S24" s="42"/>
    </row>
    <row r="25" spans="1:19" s="43" customFormat="1" ht="135">
      <c r="A25" s="28" t="str">
        <f xml:space="preserve"> IF(E25&lt;&gt;"","PMO_" &amp; (COUNTA($E$1:E25)-1),"")</f>
        <v>PMO_24</v>
      </c>
      <c r="B25" s="42" t="s">
        <v>397</v>
      </c>
      <c r="C25" s="42" t="s">
        <v>428</v>
      </c>
      <c r="D25" s="42" t="s">
        <v>148</v>
      </c>
      <c r="E25" s="42" t="s">
        <v>563</v>
      </c>
      <c r="F25" s="42" t="s">
        <v>326</v>
      </c>
      <c r="G25" s="42" t="s">
        <v>325</v>
      </c>
      <c r="H25" s="42" t="s">
        <v>126</v>
      </c>
      <c r="I25" s="42"/>
      <c r="J25" s="28" t="s">
        <v>125</v>
      </c>
      <c r="K25" s="42" t="s">
        <v>224</v>
      </c>
      <c r="L25" s="28" t="s">
        <v>651</v>
      </c>
      <c r="M25" s="42" t="s">
        <v>324</v>
      </c>
      <c r="N25" s="28"/>
      <c r="O25" s="28"/>
      <c r="P25" s="28"/>
      <c r="Q25" s="63">
        <v>40963</v>
      </c>
      <c r="R25" s="42" t="s">
        <v>643</v>
      </c>
      <c r="S25" s="42" t="s">
        <v>646</v>
      </c>
    </row>
    <row r="26" spans="1:19" s="43" customFormat="1" ht="135">
      <c r="A26" s="28" t="str">
        <f xml:space="preserve"> IF(E26&lt;&gt;"","PMO_" &amp; (COUNTA($E$1:E26)-1),"")</f>
        <v>PMO_25</v>
      </c>
      <c r="B26" s="42" t="s">
        <v>397</v>
      </c>
      <c r="C26" s="42" t="s">
        <v>428</v>
      </c>
      <c r="D26" s="42" t="s">
        <v>148</v>
      </c>
      <c r="E26" s="42" t="s">
        <v>385</v>
      </c>
      <c r="F26" s="42" t="s">
        <v>326</v>
      </c>
      <c r="G26" s="42" t="s">
        <v>316</v>
      </c>
      <c r="H26" s="42" t="s">
        <v>400</v>
      </c>
      <c r="I26" s="42"/>
      <c r="J26" s="28" t="s">
        <v>127</v>
      </c>
      <c r="K26" s="42" t="s">
        <v>128</v>
      </c>
      <c r="L26" s="28" t="s">
        <v>651</v>
      </c>
      <c r="M26" s="42" t="s">
        <v>324</v>
      </c>
      <c r="N26" s="28"/>
      <c r="O26" s="28"/>
      <c r="P26" s="28"/>
      <c r="Q26" s="63">
        <v>40963</v>
      </c>
      <c r="R26" s="42" t="s">
        <v>643</v>
      </c>
      <c r="S26" s="42" t="s">
        <v>646</v>
      </c>
    </row>
    <row r="27" spans="1:19" s="43" customFormat="1" ht="135">
      <c r="A27" s="28" t="str">
        <f xml:space="preserve"> IF(E27&lt;&gt;"","PMO_" &amp; (COUNTA($E$1:E27)-1),"")</f>
        <v>PMO_26</v>
      </c>
      <c r="B27" s="42" t="s">
        <v>397</v>
      </c>
      <c r="C27" s="42" t="s">
        <v>428</v>
      </c>
      <c r="D27" s="42" t="s">
        <v>148</v>
      </c>
      <c r="E27" s="42" t="s">
        <v>405</v>
      </c>
      <c r="F27" s="42" t="s">
        <v>326</v>
      </c>
      <c r="G27" s="42" t="s">
        <v>316</v>
      </c>
      <c r="H27" s="42" t="s">
        <v>400</v>
      </c>
      <c r="I27" s="42"/>
      <c r="J27" s="28" t="s">
        <v>129</v>
      </c>
      <c r="K27" s="42" t="s">
        <v>384</v>
      </c>
      <c r="L27" s="28" t="s">
        <v>651</v>
      </c>
      <c r="M27" s="42" t="s">
        <v>324</v>
      </c>
      <c r="N27" s="28"/>
      <c r="O27" s="28"/>
      <c r="P27" s="28"/>
      <c r="Q27" s="63">
        <v>40963</v>
      </c>
      <c r="R27" s="42" t="s">
        <v>643</v>
      </c>
      <c r="S27" s="42" t="s">
        <v>646</v>
      </c>
    </row>
    <row r="28" spans="1:19" s="43" customFormat="1" ht="165">
      <c r="A28" s="28" t="str">
        <f xml:space="preserve"> IF(E28&lt;&gt;"","PMO_" &amp; (COUNTA($E$1:E28)-1),"")</f>
        <v>PMO_27</v>
      </c>
      <c r="B28" s="42" t="s">
        <v>397</v>
      </c>
      <c r="C28" s="42" t="s">
        <v>428</v>
      </c>
      <c r="D28" s="42" t="s">
        <v>148</v>
      </c>
      <c r="E28" s="42" t="s">
        <v>564</v>
      </c>
      <c r="F28" s="42" t="s">
        <v>326</v>
      </c>
      <c r="G28" s="42" t="s">
        <v>316</v>
      </c>
      <c r="H28" s="42" t="s">
        <v>565</v>
      </c>
      <c r="I28" s="42"/>
      <c r="J28" s="28" t="s">
        <v>130</v>
      </c>
      <c r="K28" s="42" t="s">
        <v>577</v>
      </c>
      <c r="L28" s="28" t="s">
        <v>651</v>
      </c>
      <c r="M28" s="42" t="s">
        <v>324</v>
      </c>
      <c r="N28" s="28"/>
      <c r="O28" s="28"/>
      <c r="P28" s="28"/>
      <c r="Q28" s="63">
        <v>40963</v>
      </c>
      <c r="R28" s="42" t="s">
        <v>643</v>
      </c>
      <c r="S28" s="42" t="s">
        <v>646</v>
      </c>
    </row>
    <row r="29" spans="1:19" s="43" customFormat="1" ht="210">
      <c r="A29" s="28" t="str">
        <f xml:space="preserve"> IF(E29&lt;&gt;"","PMO_" &amp; (COUNTA($E$1:E29)-1),"")</f>
        <v>PMO_28</v>
      </c>
      <c r="B29" s="42" t="s">
        <v>397</v>
      </c>
      <c r="C29" s="42" t="s">
        <v>428</v>
      </c>
      <c r="D29" s="42" t="s">
        <v>148</v>
      </c>
      <c r="E29" s="42" t="s">
        <v>578</v>
      </c>
      <c r="F29" s="42" t="s">
        <v>326</v>
      </c>
      <c r="G29" s="42" t="s">
        <v>316</v>
      </c>
      <c r="H29" s="42" t="s">
        <v>566</v>
      </c>
      <c r="I29" s="42"/>
      <c r="J29" s="28" t="s">
        <v>130</v>
      </c>
      <c r="K29" s="42" t="s">
        <v>567</v>
      </c>
      <c r="L29" s="28" t="s">
        <v>651</v>
      </c>
      <c r="M29" s="42" t="s">
        <v>324</v>
      </c>
      <c r="N29" s="28"/>
      <c r="O29" s="28"/>
      <c r="P29" s="28"/>
      <c r="Q29" s="63">
        <v>40963</v>
      </c>
      <c r="R29" s="42" t="s">
        <v>643</v>
      </c>
      <c r="S29" s="42" t="s">
        <v>646</v>
      </c>
    </row>
    <row r="30" spans="1:19" s="43" customFormat="1" ht="165">
      <c r="A30" s="28" t="str">
        <f xml:space="preserve"> IF(E30&lt;&gt;"","PMO_" &amp; (COUNTA($E$1:E30)-1),"")</f>
        <v>PMO_29</v>
      </c>
      <c r="B30" s="42" t="s">
        <v>397</v>
      </c>
      <c r="C30" s="42" t="s">
        <v>428</v>
      </c>
      <c r="D30" s="42" t="s">
        <v>148</v>
      </c>
      <c r="E30" s="42" t="s">
        <v>386</v>
      </c>
      <c r="F30" s="42" t="s">
        <v>321</v>
      </c>
      <c r="G30" s="42" t="s">
        <v>316</v>
      </c>
      <c r="H30" s="42" t="s">
        <v>406</v>
      </c>
      <c r="I30" s="42"/>
      <c r="J30" s="28" t="s">
        <v>130</v>
      </c>
      <c r="K30" s="42" t="s">
        <v>568</v>
      </c>
      <c r="L30" s="28" t="s">
        <v>651</v>
      </c>
      <c r="M30" s="42" t="s">
        <v>324</v>
      </c>
      <c r="N30" s="28"/>
      <c r="O30" s="28"/>
      <c r="P30" s="28"/>
      <c r="Q30" s="63">
        <v>40963</v>
      </c>
      <c r="R30" s="42" t="s">
        <v>643</v>
      </c>
      <c r="S30" s="42" t="s">
        <v>646</v>
      </c>
    </row>
    <row r="31" spans="1:19" s="43" customFormat="1" ht="135">
      <c r="A31" s="28" t="str">
        <f xml:space="preserve"> IF(E31&lt;&gt;"","PMO_" &amp; (COUNTA($E$1:E31)-1),"")</f>
        <v>PMO_30</v>
      </c>
      <c r="B31" s="42" t="s">
        <v>397</v>
      </c>
      <c r="C31" s="42" t="s">
        <v>428</v>
      </c>
      <c r="D31" s="42" t="s">
        <v>133</v>
      </c>
      <c r="E31" s="42" t="s">
        <v>387</v>
      </c>
      <c r="F31" s="42" t="s">
        <v>326</v>
      </c>
      <c r="G31" s="42" t="s">
        <v>325</v>
      </c>
      <c r="H31" s="42" t="s">
        <v>407</v>
      </c>
      <c r="I31" s="42"/>
      <c r="J31" s="28" t="s">
        <v>131</v>
      </c>
      <c r="K31" s="42" t="s">
        <v>225</v>
      </c>
      <c r="L31" s="28" t="s">
        <v>651</v>
      </c>
      <c r="M31" s="42" t="s">
        <v>324</v>
      </c>
      <c r="N31" s="28"/>
      <c r="O31" s="28"/>
      <c r="P31" s="28"/>
      <c r="Q31" s="63">
        <v>40963</v>
      </c>
      <c r="R31" s="42" t="s">
        <v>643</v>
      </c>
      <c r="S31" s="42" t="s">
        <v>646</v>
      </c>
    </row>
    <row r="32" spans="1:19" s="43" customFormat="1" ht="135">
      <c r="A32" s="28" t="str">
        <f xml:space="preserve"> IF(E32&lt;&gt;"","PMO_" &amp; (COUNTA($E$1:E32)-1),"")</f>
        <v>PMO_31</v>
      </c>
      <c r="B32" s="42" t="s">
        <v>397</v>
      </c>
      <c r="C32" s="42" t="s">
        <v>428</v>
      </c>
      <c r="D32" s="42" t="s">
        <v>133</v>
      </c>
      <c r="E32" s="42" t="s">
        <v>408</v>
      </c>
      <c r="F32" s="42" t="s">
        <v>326</v>
      </c>
      <c r="G32" s="42" t="s">
        <v>316</v>
      </c>
      <c r="H32" s="42" t="s">
        <v>400</v>
      </c>
      <c r="I32" s="42"/>
      <c r="J32" s="28" t="s">
        <v>132</v>
      </c>
      <c r="K32" s="42" t="s">
        <v>384</v>
      </c>
      <c r="L32" s="28" t="s">
        <v>651</v>
      </c>
      <c r="M32" s="42" t="s">
        <v>324</v>
      </c>
      <c r="N32" s="28"/>
      <c r="O32" s="28"/>
      <c r="P32" s="28"/>
      <c r="Q32" s="63">
        <v>40963</v>
      </c>
      <c r="R32" s="42" t="s">
        <v>643</v>
      </c>
      <c r="S32" s="42" t="s">
        <v>646</v>
      </c>
    </row>
    <row r="33" spans="1:19" s="43" customFormat="1" ht="165">
      <c r="A33" s="28" t="str">
        <f xml:space="preserve"> IF(E33&lt;&gt;"","PMO_" &amp; (COUNTA($E$1:E33)-1),"")</f>
        <v>PMO_32</v>
      </c>
      <c r="B33" s="42" t="s">
        <v>397</v>
      </c>
      <c r="C33" s="42" t="s">
        <v>428</v>
      </c>
      <c r="D33" s="42" t="s">
        <v>133</v>
      </c>
      <c r="E33" s="42" t="s">
        <v>399</v>
      </c>
      <c r="F33" s="42" t="s">
        <v>326</v>
      </c>
      <c r="G33" s="42" t="s">
        <v>316</v>
      </c>
      <c r="H33" s="42" t="s">
        <v>400</v>
      </c>
      <c r="I33" s="42"/>
      <c r="J33" s="28" t="s">
        <v>185</v>
      </c>
      <c r="K33" s="42" t="s">
        <v>388</v>
      </c>
      <c r="L33" s="28" t="s">
        <v>651</v>
      </c>
      <c r="M33" s="42" t="s">
        <v>324</v>
      </c>
      <c r="N33" s="28"/>
      <c r="O33" s="28"/>
      <c r="P33" s="28"/>
      <c r="Q33" s="63">
        <v>40963</v>
      </c>
      <c r="R33" s="42" t="s">
        <v>643</v>
      </c>
      <c r="S33" s="42" t="s">
        <v>646</v>
      </c>
    </row>
    <row r="34" spans="1:19" s="43" customFormat="1" ht="120">
      <c r="A34" s="28" t="str">
        <f xml:space="preserve"> IF(E34&lt;&gt;"","PMO_" &amp; (COUNTA($E$1:E34)-1),"")</f>
        <v>PMO_33</v>
      </c>
      <c r="B34" s="42" t="s">
        <v>397</v>
      </c>
      <c r="C34" s="42" t="s">
        <v>428</v>
      </c>
      <c r="D34" s="42" t="s">
        <v>133</v>
      </c>
      <c r="E34" s="42" t="s">
        <v>186</v>
      </c>
      <c r="F34" s="42" t="s">
        <v>326</v>
      </c>
      <c r="G34" s="42" t="s">
        <v>316</v>
      </c>
      <c r="H34" s="42" t="s">
        <v>400</v>
      </c>
      <c r="I34" s="42"/>
      <c r="J34" s="42" t="s">
        <v>228</v>
      </c>
      <c r="K34" s="42" t="s">
        <v>229</v>
      </c>
      <c r="L34" s="28" t="s">
        <v>651</v>
      </c>
      <c r="M34" s="42" t="s">
        <v>324</v>
      </c>
      <c r="N34" s="28"/>
      <c r="O34" s="28"/>
      <c r="P34" s="28"/>
      <c r="Q34" s="63">
        <v>40963</v>
      </c>
      <c r="R34" s="42" t="s">
        <v>643</v>
      </c>
      <c r="S34" s="42" t="s">
        <v>646</v>
      </c>
    </row>
    <row r="35" spans="1:19" s="43" customFormat="1" ht="150">
      <c r="A35" s="28" t="str">
        <f xml:space="preserve"> IF(E35&lt;&gt;"","PMO_" &amp; (COUNTA($E$1:E35)-1),"")</f>
        <v>PMO_34</v>
      </c>
      <c r="B35" s="42" t="s">
        <v>397</v>
      </c>
      <c r="C35" s="42" t="s">
        <v>428</v>
      </c>
      <c r="D35" s="42" t="s">
        <v>133</v>
      </c>
      <c r="E35" s="42" t="s">
        <v>9</v>
      </c>
      <c r="F35" s="42" t="s">
        <v>326</v>
      </c>
      <c r="G35" s="42" t="s">
        <v>316</v>
      </c>
      <c r="H35" s="42" t="s">
        <v>400</v>
      </c>
      <c r="I35" s="42"/>
      <c r="J35" s="42" t="s">
        <v>187</v>
      </c>
      <c r="K35" s="42" t="s">
        <v>135</v>
      </c>
      <c r="L35" s="28" t="s">
        <v>651</v>
      </c>
      <c r="M35" s="42" t="s">
        <v>324</v>
      </c>
      <c r="N35" s="28"/>
      <c r="O35" s="28"/>
      <c r="P35" s="28"/>
      <c r="Q35" s="63">
        <v>40963</v>
      </c>
      <c r="R35" s="42" t="s">
        <v>643</v>
      </c>
      <c r="S35" s="42"/>
    </row>
    <row r="36" spans="1:19" s="43" customFormat="1" ht="120">
      <c r="A36" s="28" t="str">
        <f xml:space="preserve"> IF(E36&lt;&gt;"","PMO_" &amp; (COUNTA($E$1:E36)-1),"")</f>
        <v>PMO_35</v>
      </c>
      <c r="B36" s="42" t="s">
        <v>389</v>
      </c>
      <c r="C36" s="42" t="s">
        <v>428</v>
      </c>
      <c r="D36" s="42" t="s">
        <v>366</v>
      </c>
      <c r="E36" s="42" t="s">
        <v>367</v>
      </c>
      <c r="F36" s="42" t="s">
        <v>321</v>
      </c>
      <c r="G36" s="42" t="s">
        <v>316</v>
      </c>
      <c r="H36" s="42" t="s">
        <v>400</v>
      </c>
      <c r="I36" s="42"/>
      <c r="J36" s="42" t="s">
        <v>138</v>
      </c>
      <c r="K36" s="42" t="s">
        <v>368</v>
      </c>
      <c r="L36" s="28" t="s">
        <v>651</v>
      </c>
      <c r="M36" s="42" t="s">
        <v>324</v>
      </c>
      <c r="N36" s="28"/>
      <c r="O36" s="28"/>
      <c r="P36" s="28"/>
      <c r="Q36" s="63">
        <v>40963</v>
      </c>
      <c r="R36" s="42" t="s">
        <v>645</v>
      </c>
      <c r="S36" s="42"/>
    </row>
    <row r="37" spans="1:19" s="48" customFormat="1" ht="105">
      <c r="A37" s="28" t="str">
        <f xml:space="preserve"> IF(E37&lt;&gt;"","PMO_" &amp; (COUNTA($E$1:E37)-1),"")</f>
        <v>PMO_36</v>
      </c>
      <c r="B37" s="47" t="s">
        <v>569</v>
      </c>
      <c r="C37" s="42" t="s">
        <v>428</v>
      </c>
      <c r="D37" s="42" t="s">
        <v>570</v>
      </c>
      <c r="E37" s="29" t="s">
        <v>81</v>
      </c>
      <c r="F37" s="42" t="s">
        <v>326</v>
      </c>
      <c r="G37" s="42" t="s">
        <v>320</v>
      </c>
      <c r="H37" s="28" t="s">
        <v>106</v>
      </c>
      <c r="I37" s="29"/>
      <c r="J37" s="29" t="s">
        <v>107</v>
      </c>
      <c r="K37" s="29" t="s">
        <v>286</v>
      </c>
      <c r="L37" s="28" t="s">
        <v>651</v>
      </c>
      <c r="M37" s="42" t="s">
        <v>324</v>
      </c>
      <c r="N37" s="28"/>
      <c r="O37" s="28"/>
      <c r="P37" s="28"/>
      <c r="Q37" s="63">
        <v>40963</v>
      </c>
      <c r="R37" s="42" t="s">
        <v>645</v>
      </c>
      <c r="S37" s="42"/>
    </row>
    <row r="38" spans="1:19" s="49" customFormat="1" ht="105">
      <c r="A38" s="28" t="str">
        <f xml:space="preserve"> IF(E38&lt;&gt;"","PMO_" &amp; (COUNTA($E$1:E38)-1),"")</f>
        <v>PMO_37</v>
      </c>
      <c r="B38" s="29" t="s">
        <v>569</v>
      </c>
      <c r="C38" s="42" t="s">
        <v>428</v>
      </c>
      <c r="D38" s="42" t="s">
        <v>570</v>
      </c>
      <c r="E38" s="29" t="s">
        <v>83</v>
      </c>
      <c r="F38" s="42" t="s">
        <v>326</v>
      </c>
      <c r="G38" s="42" t="s">
        <v>316</v>
      </c>
      <c r="H38" s="28" t="s">
        <v>106</v>
      </c>
      <c r="I38" s="29"/>
      <c r="J38" s="29" t="s">
        <v>108</v>
      </c>
      <c r="K38" s="29" t="s">
        <v>85</v>
      </c>
      <c r="L38" s="28" t="s">
        <v>651</v>
      </c>
      <c r="M38" s="42" t="s">
        <v>324</v>
      </c>
      <c r="N38" s="28"/>
      <c r="O38" s="28"/>
      <c r="P38" s="28"/>
      <c r="Q38" s="63">
        <v>40963</v>
      </c>
      <c r="R38" s="29" t="s">
        <v>643</v>
      </c>
      <c r="S38" s="29" t="s">
        <v>646</v>
      </c>
    </row>
    <row r="39" spans="1:19" s="49" customFormat="1" ht="105">
      <c r="A39" s="28" t="str">
        <f xml:space="preserve"> IF(E39&lt;&gt;"","PMO_" &amp; (COUNTA($E$1:E39)-1),"")</f>
        <v>PMO_38</v>
      </c>
      <c r="B39" s="42" t="s">
        <v>287</v>
      </c>
      <c r="C39" s="42" t="s">
        <v>428</v>
      </c>
      <c r="D39" s="42" t="s">
        <v>288</v>
      </c>
      <c r="E39" s="28" t="s">
        <v>87</v>
      </c>
      <c r="F39" s="42" t="s">
        <v>326</v>
      </c>
      <c r="G39" s="42" t="s">
        <v>316</v>
      </c>
      <c r="H39" s="28" t="s">
        <v>106</v>
      </c>
      <c r="I39" s="42"/>
      <c r="J39" s="42" t="s">
        <v>109</v>
      </c>
      <c r="K39" s="42" t="s">
        <v>98</v>
      </c>
      <c r="L39" s="28" t="s">
        <v>651</v>
      </c>
      <c r="M39" s="42" t="s">
        <v>324</v>
      </c>
      <c r="N39" s="28"/>
      <c r="O39" s="28"/>
      <c r="P39" s="28"/>
      <c r="Q39" s="63">
        <v>40963</v>
      </c>
      <c r="R39" s="29" t="s">
        <v>645</v>
      </c>
      <c r="S39" s="29"/>
    </row>
    <row r="40" spans="1:19" s="49" customFormat="1" ht="105">
      <c r="A40" s="28" t="str">
        <f xml:space="preserve"> IF(E40&lt;&gt;"","PMO_" &amp; (COUNTA($E$1:E40)-1),"")</f>
        <v>PMO_39</v>
      </c>
      <c r="B40" s="42" t="s">
        <v>287</v>
      </c>
      <c r="C40" s="42" t="s">
        <v>428</v>
      </c>
      <c r="D40" s="42" t="s">
        <v>288</v>
      </c>
      <c r="E40" s="28" t="s">
        <v>291</v>
      </c>
      <c r="F40" s="42" t="s">
        <v>326</v>
      </c>
      <c r="G40" s="42" t="s">
        <v>316</v>
      </c>
      <c r="H40" s="28" t="s">
        <v>106</v>
      </c>
      <c r="I40" s="42"/>
      <c r="J40" s="42" t="s">
        <v>110</v>
      </c>
      <c r="K40" s="42" t="s">
        <v>97</v>
      </c>
      <c r="L40" s="28" t="s">
        <v>651</v>
      </c>
      <c r="M40" s="42" t="s">
        <v>324</v>
      </c>
      <c r="N40" s="28"/>
      <c r="O40" s="28"/>
      <c r="P40" s="28"/>
      <c r="Q40" s="63">
        <v>40963</v>
      </c>
      <c r="R40" s="29" t="s">
        <v>645</v>
      </c>
      <c r="S40" s="29"/>
    </row>
    <row r="41" spans="1:19" s="49" customFormat="1" ht="105">
      <c r="A41" s="28" t="str">
        <f xml:space="preserve"> IF(E41&lt;&gt;"","PMO_" &amp; (COUNTA($E$1:E41)-1),"")</f>
        <v>PMO_40</v>
      </c>
      <c r="B41" s="42" t="s">
        <v>287</v>
      </c>
      <c r="C41" s="42" t="s">
        <v>428</v>
      </c>
      <c r="D41" s="42" t="s">
        <v>288</v>
      </c>
      <c r="E41" s="42" t="s">
        <v>94</v>
      </c>
      <c r="F41" s="42" t="s">
        <v>326</v>
      </c>
      <c r="G41" s="42" t="s">
        <v>316</v>
      </c>
      <c r="H41" s="28" t="s">
        <v>106</v>
      </c>
      <c r="I41" s="42"/>
      <c r="J41" s="42" t="s">
        <v>111</v>
      </c>
      <c r="K41" s="42" t="s">
        <v>303</v>
      </c>
      <c r="L41" s="28" t="s">
        <v>651</v>
      </c>
      <c r="M41" s="42" t="s">
        <v>324</v>
      </c>
      <c r="N41" s="28"/>
      <c r="O41" s="28"/>
      <c r="P41" s="28"/>
      <c r="Q41" s="63">
        <v>40963</v>
      </c>
      <c r="R41" s="29" t="s">
        <v>645</v>
      </c>
      <c r="S41" s="29"/>
    </row>
    <row r="42" spans="1:19" s="49" customFormat="1" ht="105">
      <c r="A42" s="28" t="str">
        <f xml:space="preserve"> IF(E42&lt;&gt;"","PMO_" &amp; (COUNTA($E$1:E42)-1),"")</f>
        <v>PMO_41</v>
      </c>
      <c r="B42" s="42" t="s">
        <v>287</v>
      </c>
      <c r="C42" s="42" t="s">
        <v>428</v>
      </c>
      <c r="D42" s="42" t="s">
        <v>288</v>
      </c>
      <c r="E42" s="28" t="s">
        <v>506</v>
      </c>
      <c r="F42" s="42" t="s">
        <v>326</v>
      </c>
      <c r="G42" s="42" t="s">
        <v>316</v>
      </c>
      <c r="H42" s="28" t="s">
        <v>106</v>
      </c>
      <c r="I42" s="29"/>
      <c r="J42" s="42" t="s">
        <v>112</v>
      </c>
      <c r="K42" s="28" t="s">
        <v>93</v>
      </c>
      <c r="L42" s="28" t="s">
        <v>651</v>
      </c>
      <c r="M42" s="42" t="s">
        <v>324</v>
      </c>
      <c r="N42" s="28"/>
      <c r="O42" s="28"/>
      <c r="P42" s="28"/>
      <c r="Q42" s="63">
        <v>40963</v>
      </c>
      <c r="R42" s="29" t="s">
        <v>645</v>
      </c>
      <c r="S42" s="29"/>
    </row>
    <row r="43" spans="1:19" s="49" customFormat="1" ht="105">
      <c r="A43" s="28" t="str">
        <f xml:space="preserve"> IF(E43&lt;&gt;"","PMO_" &amp; (COUNTA($E$1:E43)-1),"")</f>
        <v>PMO_42</v>
      </c>
      <c r="B43" s="42" t="s">
        <v>287</v>
      </c>
      <c r="C43" s="42" t="s">
        <v>428</v>
      </c>
      <c r="D43" s="42" t="s">
        <v>288</v>
      </c>
      <c r="E43" s="28" t="s">
        <v>507</v>
      </c>
      <c r="F43" s="42" t="s">
        <v>326</v>
      </c>
      <c r="G43" s="42" t="s">
        <v>316</v>
      </c>
      <c r="H43" s="28" t="s">
        <v>106</v>
      </c>
      <c r="I43" s="29"/>
      <c r="J43" s="42" t="s">
        <v>113</v>
      </c>
      <c r="K43" s="28" t="s">
        <v>91</v>
      </c>
      <c r="L43" s="28" t="s">
        <v>651</v>
      </c>
      <c r="M43" s="42" t="s">
        <v>324</v>
      </c>
      <c r="N43" s="28"/>
      <c r="O43" s="28"/>
      <c r="P43" s="28"/>
      <c r="Q43" s="63">
        <v>40963</v>
      </c>
      <c r="R43" s="29" t="s">
        <v>645</v>
      </c>
      <c r="S43" s="29"/>
    </row>
    <row r="44" spans="1:19" s="49" customFormat="1" ht="105">
      <c r="A44" s="28" t="str">
        <f xml:space="preserve"> IF(E44&lt;&gt;"","PMO_" &amp; (COUNTA($E$1:E44)-1),"")</f>
        <v>PMO_43</v>
      </c>
      <c r="B44" s="42" t="s">
        <v>287</v>
      </c>
      <c r="C44" s="42" t="s">
        <v>428</v>
      </c>
      <c r="D44" s="42" t="s">
        <v>288</v>
      </c>
      <c r="E44" s="28" t="s">
        <v>289</v>
      </c>
      <c r="F44" s="42" t="s">
        <v>326</v>
      </c>
      <c r="G44" s="42" t="s">
        <v>316</v>
      </c>
      <c r="H44" s="28" t="s">
        <v>106</v>
      </c>
      <c r="I44" s="29"/>
      <c r="J44" s="42" t="s">
        <v>114</v>
      </c>
      <c r="K44" s="28" t="s">
        <v>290</v>
      </c>
      <c r="L44" s="28" t="s">
        <v>651</v>
      </c>
      <c r="M44" s="42" t="s">
        <v>324</v>
      </c>
      <c r="N44" s="28"/>
      <c r="O44" s="28"/>
      <c r="P44" s="28"/>
      <c r="Q44" s="63">
        <v>40963</v>
      </c>
      <c r="R44" s="29" t="s">
        <v>645</v>
      </c>
      <c r="S44" s="29"/>
    </row>
    <row r="45" spans="1:19" s="49" customFormat="1" ht="105">
      <c r="A45" s="28" t="str">
        <f xml:space="preserve"> IF(E45&lt;&gt;"","PMO_" &amp; (COUNTA($E$1:E45)-1),"")</f>
        <v>PMO_44</v>
      </c>
      <c r="B45" s="42" t="s">
        <v>287</v>
      </c>
      <c r="C45" s="42" t="s">
        <v>428</v>
      </c>
      <c r="D45" s="42" t="s">
        <v>288</v>
      </c>
      <c r="E45" s="28" t="s">
        <v>293</v>
      </c>
      <c r="F45" s="42" t="s">
        <v>326</v>
      </c>
      <c r="G45" s="42" t="s">
        <v>316</v>
      </c>
      <c r="H45" s="28" t="s">
        <v>106</v>
      </c>
      <c r="I45" s="29"/>
      <c r="J45" s="42" t="s">
        <v>115</v>
      </c>
      <c r="K45" s="28" t="s">
        <v>292</v>
      </c>
      <c r="L45" s="28" t="s">
        <v>651</v>
      </c>
      <c r="M45" s="42" t="s">
        <v>324</v>
      </c>
      <c r="N45" s="28"/>
      <c r="O45" s="28"/>
      <c r="P45" s="28"/>
      <c r="Q45" s="63">
        <v>40963</v>
      </c>
      <c r="R45" s="29" t="s">
        <v>645</v>
      </c>
      <c r="S45" s="29"/>
    </row>
    <row r="46" spans="1:19" s="49" customFormat="1" ht="120">
      <c r="A46" s="28" t="str">
        <f xml:space="preserve"> IF(E46&lt;&gt;"","PMO_" &amp; (COUNTA($E$1:E46)-1),"")</f>
        <v>PMO_45</v>
      </c>
      <c r="B46" s="28" t="s">
        <v>294</v>
      </c>
      <c r="C46" s="42" t="s">
        <v>428</v>
      </c>
      <c r="D46" s="42" t="s">
        <v>272</v>
      </c>
      <c r="E46" s="28" t="s">
        <v>7</v>
      </c>
      <c r="F46" s="28" t="s">
        <v>321</v>
      </c>
      <c r="G46" s="28" t="s">
        <v>316</v>
      </c>
      <c r="H46" s="42" t="s">
        <v>400</v>
      </c>
      <c r="I46" s="29"/>
      <c r="J46" s="28" t="s">
        <v>116</v>
      </c>
      <c r="K46" s="28" t="s">
        <v>117</v>
      </c>
      <c r="L46" s="28" t="s">
        <v>651</v>
      </c>
      <c r="M46" s="42" t="s">
        <v>324</v>
      </c>
      <c r="N46" s="28"/>
      <c r="O46" s="28"/>
      <c r="P46" s="28"/>
      <c r="Q46" s="63">
        <v>40963</v>
      </c>
      <c r="R46" s="29" t="s">
        <v>645</v>
      </c>
      <c r="S46" s="29"/>
    </row>
    <row r="47" spans="1:19" s="49" customFormat="1" ht="120">
      <c r="A47" s="28" t="str">
        <f xml:space="preserve"> IF(E47&lt;&gt;"","PMO_" &amp; (COUNTA($E$1:E47)-1),"")</f>
        <v>PMO_46</v>
      </c>
      <c r="B47" s="28" t="s">
        <v>350</v>
      </c>
      <c r="C47" s="28" t="s">
        <v>428</v>
      </c>
      <c r="D47" s="28" t="s">
        <v>358</v>
      </c>
      <c r="E47" s="28" t="s">
        <v>508</v>
      </c>
      <c r="F47" s="42" t="s">
        <v>326</v>
      </c>
      <c r="G47" s="42" t="s">
        <v>316</v>
      </c>
      <c r="H47" s="42" t="s">
        <v>134</v>
      </c>
      <c r="I47" s="28"/>
      <c r="J47" s="28" t="s">
        <v>118</v>
      </c>
      <c r="K47" s="28" t="s">
        <v>509</v>
      </c>
      <c r="L47" s="28" t="s">
        <v>651</v>
      </c>
      <c r="M47" s="42" t="s">
        <v>324</v>
      </c>
      <c r="N47" s="28"/>
      <c r="O47" s="28"/>
      <c r="P47" s="28"/>
      <c r="Q47" s="63">
        <v>40963</v>
      </c>
      <c r="R47" s="29" t="s">
        <v>645</v>
      </c>
      <c r="S47" s="29"/>
    </row>
  </sheetData>
  <phoneticPr fontId="9" type="noConversion"/>
  <dataValidations count="4">
    <dataValidation type="list" allowBlank="1" showInputMessage="1" showErrorMessage="1" sqref="C1:C1048576">
      <formula1>Website</formula1>
    </dataValidation>
    <dataValidation type="list" allowBlank="1" showInputMessage="1" showErrorMessage="1" sqref="F2:F65523">
      <formula1>Category</formula1>
    </dataValidation>
    <dataValidation type="list" allowBlank="1" showInputMessage="1" showErrorMessage="1" sqref="G2:G65523">
      <formula1>Priority</formula1>
    </dataValidation>
    <dataValidation type="list" allowBlank="1" showInputMessage="1" showErrorMessage="1" sqref="M2:M65523">
      <formula1>Results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S41"/>
  <sheetViews>
    <sheetView workbookViewId="0">
      <pane ySplit="1" topLeftCell="A2" activePane="bottomLeft" state="frozen"/>
      <selection pane="bottomLeft"/>
    </sheetView>
  </sheetViews>
  <sheetFormatPr defaultRowHeight="15"/>
  <cols>
    <col min="1" max="1" width="12.140625" style="23" customWidth="1"/>
    <col min="2" max="2" width="10.28515625" style="23" customWidth="1"/>
    <col min="3" max="3" width="9.42578125" style="23" customWidth="1"/>
    <col min="4" max="4" width="12.5703125" style="23" customWidth="1"/>
    <col min="5" max="5" width="29.5703125" style="23" customWidth="1"/>
    <col min="6" max="6" width="11.85546875" style="23" customWidth="1"/>
    <col min="7" max="7" width="9.140625" style="23"/>
    <col min="8" max="8" width="19.7109375" style="23" customWidth="1"/>
    <col min="9" max="9" width="9.140625" style="23"/>
    <col min="10" max="10" width="31.28515625" style="23" customWidth="1"/>
    <col min="11" max="11" width="37" style="23" customWidth="1"/>
    <col min="12" max="12" width="29.85546875" style="23" customWidth="1"/>
    <col min="13" max="13" width="27.42578125" style="23" customWidth="1"/>
    <col min="14" max="14" width="9.140625" style="23"/>
    <col min="15" max="15" width="10" style="23" customWidth="1"/>
    <col min="16" max="16" width="16.5703125" style="23" customWidth="1"/>
    <col min="17" max="17" width="18.5703125" style="23" customWidth="1"/>
    <col min="18" max="18" width="11" style="23" bestFit="1" customWidth="1"/>
    <col min="19" max="19" width="25.85546875" style="23" customWidth="1"/>
    <col min="20" max="16384" width="9.140625" style="23"/>
  </cols>
  <sheetData>
    <row r="1" spans="1:19" s="36" customFormat="1" ht="30">
      <c r="A1" s="34" t="s">
        <v>334</v>
      </c>
      <c r="B1" s="34" t="s">
        <v>335</v>
      </c>
      <c r="C1" s="34" t="s">
        <v>332</v>
      </c>
      <c r="D1" s="34" t="s">
        <v>336</v>
      </c>
      <c r="E1" s="34" t="s">
        <v>337</v>
      </c>
      <c r="F1" s="34" t="s">
        <v>331</v>
      </c>
      <c r="G1" s="34" t="s">
        <v>330</v>
      </c>
      <c r="H1" s="35" t="s">
        <v>338</v>
      </c>
      <c r="I1" s="35" t="s">
        <v>339</v>
      </c>
      <c r="J1" s="35" t="s">
        <v>340</v>
      </c>
      <c r="K1" s="34" t="s">
        <v>341</v>
      </c>
      <c r="L1" s="34" t="s">
        <v>342</v>
      </c>
      <c r="M1" s="34" t="str">
        <f>"Results (Pass (" &amp; COUNTIF(M2:M9926,"Pass") &amp; ")/Fail (" &amp; COUNTIF(M2:M9926,"FAIL") &amp; ")/Blocked (" &amp; COUNTIF(M2:M9926,"BLOCKED") &amp; ")"</f>
        <v>Results (Pass (40)/Fail (0)/Blocked (0)</v>
      </c>
      <c r="N1" s="34" t="s">
        <v>343</v>
      </c>
      <c r="O1" s="34" t="s">
        <v>344</v>
      </c>
      <c r="P1" s="34" t="s">
        <v>345</v>
      </c>
      <c r="Q1" s="34" t="s">
        <v>346</v>
      </c>
      <c r="R1" s="35" t="s">
        <v>641</v>
      </c>
      <c r="S1" s="35" t="s">
        <v>642</v>
      </c>
    </row>
    <row r="2" spans="1:19" s="43" customFormat="1" ht="135">
      <c r="A2" s="28" t="str">
        <f xml:space="preserve"> IF(E2&lt;&gt;"","POC_" &amp; (COUNTA($E$1:E2)-1),"")</f>
        <v>POC_1</v>
      </c>
      <c r="B2" s="42" t="s">
        <v>421</v>
      </c>
      <c r="C2" s="42" t="s">
        <v>428</v>
      </c>
      <c r="D2" s="42" t="s">
        <v>381</v>
      </c>
      <c r="E2" s="42" t="s">
        <v>183</v>
      </c>
      <c r="F2" s="42" t="s">
        <v>321</v>
      </c>
      <c r="G2" s="42" t="s">
        <v>320</v>
      </c>
      <c r="H2" s="42" t="s">
        <v>579</v>
      </c>
      <c r="I2" s="42"/>
      <c r="J2" s="42" t="s">
        <v>191</v>
      </c>
      <c r="K2" s="42" t="s">
        <v>580</v>
      </c>
      <c r="L2" s="28" t="s">
        <v>651</v>
      </c>
      <c r="M2" s="42" t="s">
        <v>324</v>
      </c>
      <c r="N2" s="28"/>
      <c r="O2" s="28"/>
      <c r="P2" s="28"/>
      <c r="Q2" s="63">
        <v>40963</v>
      </c>
      <c r="R2" s="42" t="s">
        <v>643</v>
      </c>
      <c r="S2" s="28" t="s">
        <v>644</v>
      </c>
    </row>
    <row r="3" spans="1:19" s="43" customFormat="1" ht="135">
      <c r="A3" s="28" t="str">
        <f xml:space="preserve"> IF(E3&lt;&gt;"","POC_" &amp; (COUNTA($E$1:E3)-1),"")</f>
        <v>POC_2</v>
      </c>
      <c r="B3" s="42" t="s">
        <v>357</v>
      </c>
      <c r="C3" s="42" t="s">
        <v>428</v>
      </c>
      <c r="D3" s="42" t="s">
        <v>137</v>
      </c>
      <c r="E3" s="42" t="s">
        <v>149</v>
      </c>
      <c r="F3" s="42" t="s">
        <v>321</v>
      </c>
      <c r="G3" s="42" t="s">
        <v>320</v>
      </c>
      <c r="H3" s="42" t="s">
        <v>579</v>
      </c>
      <c r="I3" s="42"/>
      <c r="J3" s="42" t="s">
        <v>192</v>
      </c>
      <c r="K3" s="42" t="s">
        <v>150</v>
      </c>
      <c r="L3" s="28" t="s">
        <v>651</v>
      </c>
      <c r="M3" s="42" t="s">
        <v>324</v>
      </c>
      <c r="N3" s="28"/>
      <c r="O3" s="28"/>
      <c r="P3" s="28"/>
      <c r="Q3" s="63">
        <v>40963</v>
      </c>
      <c r="R3" s="42" t="s">
        <v>643</v>
      </c>
      <c r="S3" s="42"/>
    </row>
    <row r="4" spans="1:19" s="43" customFormat="1" ht="210">
      <c r="A4" s="28" t="str">
        <f xml:space="preserve"> IF(E4&lt;&gt;"","POC_" &amp; (COUNTA($E$1:E4)-1),"")</f>
        <v>POC_3</v>
      </c>
      <c r="B4" s="42" t="s">
        <v>357</v>
      </c>
      <c r="C4" s="42" t="s">
        <v>428</v>
      </c>
      <c r="D4" s="42" t="s">
        <v>358</v>
      </c>
      <c r="E4" s="42" t="s">
        <v>194</v>
      </c>
      <c r="F4" s="42" t="s">
        <v>326</v>
      </c>
      <c r="G4" s="42" t="s">
        <v>320</v>
      </c>
      <c r="H4" s="42" t="s">
        <v>151</v>
      </c>
      <c r="I4" s="42"/>
      <c r="J4" s="42" t="s">
        <v>195</v>
      </c>
      <c r="K4" s="42" t="s">
        <v>152</v>
      </c>
      <c r="L4" s="28" t="s">
        <v>651</v>
      </c>
      <c r="M4" s="42" t="s">
        <v>324</v>
      </c>
      <c r="N4" s="28"/>
      <c r="O4" s="28"/>
      <c r="P4" s="28"/>
      <c r="Q4" s="63">
        <v>40963</v>
      </c>
      <c r="R4" s="42" t="s">
        <v>643</v>
      </c>
      <c r="S4" s="42" t="s">
        <v>644</v>
      </c>
    </row>
    <row r="5" spans="1:19" s="43" customFormat="1" ht="210">
      <c r="A5" s="28" t="str">
        <f xml:space="preserve"> IF(E5&lt;&gt;"","POC_" &amp; (COUNTA($E$1:E5)-1),"")</f>
        <v>POC_4</v>
      </c>
      <c r="B5" s="42" t="s">
        <v>421</v>
      </c>
      <c r="C5" s="28" t="s">
        <v>428</v>
      </c>
      <c r="D5" s="28" t="s">
        <v>358</v>
      </c>
      <c r="E5" s="28" t="s">
        <v>153</v>
      </c>
      <c r="F5" s="28" t="s">
        <v>326</v>
      </c>
      <c r="G5" s="28" t="s">
        <v>320</v>
      </c>
      <c r="H5" s="28" t="s">
        <v>197</v>
      </c>
      <c r="I5" s="28"/>
      <c r="J5" s="28" t="s">
        <v>3</v>
      </c>
      <c r="K5" s="28" t="s">
        <v>30</v>
      </c>
      <c r="L5" s="28" t="s">
        <v>651</v>
      </c>
      <c r="M5" s="42" t="s">
        <v>324</v>
      </c>
      <c r="N5" s="28"/>
      <c r="O5" s="28"/>
      <c r="P5" s="28"/>
      <c r="Q5" s="63">
        <v>40963</v>
      </c>
      <c r="R5" s="42" t="s">
        <v>643</v>
      </c>
      <c r="S5" s="42" t="s">
        <v>644</v>
      </c>
    </row>
    <row r="6" spans="1:19" s="43" customFormat="1" ht="225">
      <c r="A6" s="28" t="str">
        <f xml:space="preserve"> IF(E6&lt;&gt;"","POC_" &amp; (COUNTA($E$1:E6)-1),"")</f>
        <v>POC_5</v>
      </c>
      <c r="B6" s="42" t="s">
        <v>421</v>
      </c>
      <c r="C6" s="28" t="s">
        <v>428</v>
      </c>
      <c r="D6" s="28" t="s">
        <v>358</v>
      </c>
      <c r="E6" s="28" t="s">
        <v>154</v>
      </c>
      <c r="F6" s="28" t="s">
        <v>326</v>
      </c>
      <c r="G6" s="28" t="s">
        <v>320</v>
      </c>
      <c r="H6" s="28" t="s">
        <v>197</v>
      </c>
      <c r="I6" s="28"/>
      <c r="J6" s="28" t="s">
        <v>200</v>
      </c>
      <c r="K6" s="28" t="s">
        <v>141</v>
      </c>
      <c r="L6" s="28" t="s">
        <v>651</v>
      </c>
      <c r="M6" s="42" t="s">
        <v>324</v>
      </c>
      <c r="N6" s="28"/>
      <c r="O6" s="28"/>
      <c r="P6" s="28"/>
      <c r="Q6" s="63">
        <v>40963</v>
      </c>
      <c r="R6" s="42" t="s">
        <v>643</v>
      </c>
      <c r="S6" s="42" t="s">
        <v>644</v>
      </c>
    </row>
    <row r="7" spans="1:19" s="43" customFormat="1" ht="225">
      <c r="A7" s="28" t="str">
        <f xml:space="preserve"> IF(E7&lt;&gt;"","POC_" &amp; (COUNTA($E$1:E7)-1),"")</f>
        <v>POC_6</v>
      </c>
      <c r="B7" s="42" t="s">
        <v>421</v>
      </c>
      <c r="C7" s="28" t="s">
        <v>428</v>
      </c>
      <c r="D7" s="28" t="s">
        <v>358</v>
      </c>
      <c r="E7" s="28" t="s">
        <v>155</v>
      </c>
      <c r="F7" s="28" t="s">
        <v>321</v>
      </c>
      <c r="G7" s="28" t="s">
        <v>316</v>
      </c>
      <c r="H7" s="28" t="s">
        <v>197</v>
      </c>
      <c r="I7" s="28"/>
      <c r="J7" s="28" t="s">
        <v>201</v>
      </c>
      <c r="K7" s="28" t="s">
        <v>29</v>
      </c>
      <c r="L7" s="28" t="s">
        <v>651</v>
      </c>
      <c r="M7" s="42" t="s">
        <v>324</v>
      </c>
      <c r="N7" s="28"/>
      <c r="O7" s="28"/>
      <c r="P7" s="28"/>
      <c r="Q7" s="63">
        <v>40963</v>
      </c>
      <c r="R7" s="42" t="s">
        <v>643</v>
      </c>
      <c r="S7" s="42" t="s">
        <v>644</v>
      </c>
    </row>
    <row r="8" spans="1:19" s="43" customFormat="1" ht="225">
      <c r="A8" s="28" t="str">
        <f xml:space="preserve"> IF(E8&lt;&gt;"","POC_" &amp; (COUNTA($E$1:E8)-1),"")</f>
        <v>POC_7</v>
      </c>
      <c r="B8" s="42" t="s">
        <v>421</v>
      </c>
      <c r="C8" s="28" t="s">
        <v>428</v>
      </c>
      <c r="D8" s="28" t="s">
        <v>358</v>
      </c>
      <c r="E8" s="28" t="s">
        <v>156</v>
      </c>
      <c r="F8" s="28" t="s">
        <v>326</v>
      </c>
      <c r="G8" s="28" t="s">
        <v>320</v>
      </c>
      <c r="H8" s="28" t="s">
        <v>157</v>
      </c>
      <c r="I8" s="28"/>
      <c r="J8" s="28" t="s">
        <v>202</v>
      </c>
      <c r="K8" s="28" t="s">
        <v>199</v>
      </c>
      <c r="L8" s="28" t="s">
        <v>651</v>
      </c>
      <c r="M8" s="42" t="s">
        <v>324</v>
      </c>
      <c r="N8" s="28"/>
      <c r="O8" s="28"/>
      <c r="P8" s="28"/>
      <c r="Q8" s="63">
        <v>40963</v>
      </c>
      <c r="R8" s="42" t="s">
        <v>643</v>
      </c>
      <c r="S8" s="42" t="s">
        <v>644</v>
      </c>
    </row>
    <row r="9" spans="1:19" s="43" customFormat="1" ht="240">
      <c r="A9" s="28" t="str">
        <f xml:space="preserve"> IF(E9&lt;&gt;"","POC_" &amp; (COUNTA($E$1:E9)-1),"")</f>
        <v>POC_8</v>
      </c>
      <c r="B9" s="42" t="s">
        <v>421</v>
      </c>
      <c r="C9" s="28" t="s">
        <v>428</v>
      </c>
      <c r="D9" s="28" t="s">
        <v>358</v>
      </c>
      <c r="E9" s="28" t="s">
        <v>158</v>
      </c>
      <c r="F9" s="28" t="s">
        <v>326</v>
      </c>
      <c r="G9" s="28" t="s">
        <v>316</v>
      </c>
      <c r="H9" s="28" t="s">
        <v>157</v>
      </c>
      <c r="I9" s="28"/>
      <c r="J9" s="28" t="s">
        <v>203</v>
      </c>
      <c r="K9" s="28" t="s">
        <v>32</v>
      </c>
      <c r="L9" s="28" t="s">
        <v>651</v>
      </c>
      <c r="M9" s="42" t="s">
        <v>324</v>
      </c>
      <c r="N9" s="28"/>
      <c r="O9" s="28"/>
      <c r="P9" s="28"/>
      <c r="Q9" s="63">
        <v>40963</v>
      </c>
      <c r="R9" s="42" t="s">
        <v>643</v>
      </c>
      <c r="S9" s="42" t="s">
        <v>644</v>
      </c>
    </row>
    <row r="10" spans="1:19" s="43" customFormat="1" ht="150">
      <c r="A10" s="28" t="str">
        <f xml:space="preserve"> IF(E10&lt;&gt;"","POC_" &amp; (COUNTA($E$1:E10)-1),"")</f>
        <v>POC_9</v>
      </c>
      <c r="B10" s="42" t="s">
        <v>421</v>
      </c>
      <c r="C10" s="42" t="s">
        <v>428</v>
      </c>
      <c r="D10" s="28" t="s">
        <v>358</v>
      </c>
      <c r="E10" s="42" t="s">
        <v>581</v>
      </c>
      <c r="F10" s="42" t="s">
        <v>326</v>
      </c>
      <c r="G10" s="42" t="s">
        <v>316</v>
      </c>
      <c r="H10" s="42" t="s">
        <v>295</v>
      </c>
      <c r="I10" s="42"/>
      <c r="J10" s="42" t="s">
        <v>209</v>
      </c>
      <c r="K10" s="42" t="s">
        <v>582</v>
      </c>
      <c r="L10" s="28" t="s">
        <v>651</v>
      </c>
      <c r="M10" s="42" t="s">
        <v>324</v>
      </c>
      <c r="N10" s="28"/>
      <c r="O10" s="28"/>
      <c r="P10" s="28"/>
      <c r="Q10" s="63">
        <v>40963</v>
      </c>
      <c r="R10" s="42" t="s">
        <v>645</v>
      </c>
      <c r="S10" s="42"/>
    </row>
    <row r="11" spans="1:19" s="43" customFormat="1" ht="150">
      <c r="A11" s="28" t="str">
        <f xml:space="preserve"> IF(E11&lt;&gt;"","POC_" &amp; (COUNTA($E$1:E11)-1),"")</f>
        <v>POC_10</v>
      </c>
      <c r="B11" s="42" t="s">
        <v>421</v>
      </c>
      <c r="C11" s="42" t="s">
        <v>428</v>
      </c>
      <c r="D11" s="28" t="s">
        <v>358</v>
      </c>
      <c r="E11" s="42" t="s">
        <v>583</v>
      </c>
      <c r="F11" s="42" t="s">
        <v>326</v>
      </c>
      <c r="G11" s="42" t="s">
        <v>316</v>
      </c>
      <c r="H11" s="42" t="s">
        <v>295</v>
      </c>
      <c r="I11" s="42"/>
      <c r="J11" s="42" t="s">
        <v>159</v>
      </c>
      <c r="K11" s="42" t="s">
        <v>584</v>
      </c>
      <c r="L11" s="28" t="s">
        <v>651</v>
      </c>
      <c r="M11" s="42" t="s">
        <v>324</v>
      </c>
      <c r="N11" s="28"/>
      <c r="O11" s="28"/>
      <c r="P11" s="28"/>
      <c r="Q11" s="63">
        <v>40963</v>
      </c>
      <c r="R11" s="42" t="s">
        <v>645</v>
      </c>
      <c r="S11" s="42"/>
    </row>
    <row r="12" spans="1:19" s="43" customFormat="1" ht="165">
      <c r="A12" s="28" t="str">
        <f xml:space="preserve"> IF(E12&lt;&gt;"","POC_" &amp; (COUNTA($E$1:E12)-1),"")</f>
        <v>POC_11</v>
      </c>
      <c r="B12" s="42" t="s">
        <v>421</v>
      </c>
      <c r="C12" s="42" t="s">
        <v>428</v>
      </c>
      <c r="D12" s="28" t="s">
        <v>358</v>
      </c>
      <c r="E12" s="42" t="s">
        <v>585</v>
      </c>
      <c r="F12" s="42" t="s">
        <v>326</v>
      </c>
      <c r="G12" s="42" t="s">
        <v>320</v>
      </c>
      <c r="H12" s="42" t="s">
        <v>163</v>
      </c>
      <c r="I12" s="42"/>
      <c r="J12" s="28" t="s">
        <v>160</v>
      </c>
      <c r="K12" s="42" t="s">
        <v>161</v>
      </c>
      <c r="L12" s="28" t="s">
        <v>651</v>
      </c>
      <c r="M12" s="42" t="s">
        <v>324</v>
      </c>
      <c r="N12" s="28"/>
      <c r="O12" s="28"/>
      <c r="P12" s="28"/>
      <c r="Q12" s="63">
        <v>40963</v>
      </c>
      <c r="R12" s="42" t="s">
        <v>645</v>
      </c>
      <c r="S12" s="42"/>
    </row>
    <row r="13" spans="1:19" s="43" customFormat="1" ht="135">
      <c r="A13" s="28" t="str">
        <f xml:space="preserve"> IF(E13&lt;&gt;"","POC_" &amp; (COUNTA($E$1:E13)-1),"")</f>
        <v>POC_12</v>
      </c>
      <c r="B13" s="42" t="s">
        <v>421</v>
      </c>
      <c r="C13" s="42" t="s">
        <v>428</v>
      </c>
      <c r="D13" s="28" t="s">
        <v>358</v>
      </c>
      <c r="E13" s="42" t="s">
        <v>211</v>
      </c>
      <c r="F13" s="42" t="s">
        <v>326</v>
      </c>
      <c r="G13" s="42" t="s">
        <v>320</v>
      </c>
      <c r="H13" s="42" t="s">
        <v>163</v>
      </c>
      <c r="I13" s="42"/>
      <c r="J13" s="28" t="s">
        <v>162</v>
      </c>
      <c r="K13" s="42" t="s">
        <v>212</v>
      </c>
      <c r="L13" s="28" t="s">
        <v>651</v>
      </c>
      <c r="M13" s="42" t="s">
        <v>324</v>
      </c>
      <c r="N13" s="28"/>
      <c r="O13" s="28"/>
      <c r="P13" s="28"/>
      <c r="Q13" s="63">
        <v>40963</v>
      </c>
      <c r="R13" s="42" t="s">
        <v>643</v>
      </c>
      <c r="S13" s="42" t="s">
        <v>644</v>
      </c>
    </row>
    <row r="14" spans="1:19" s="43" customFormat="1" ht="195">
      <c r="A14" s="28" t="str">
        <f xml:space="preserve"> IF(E14&lt;&gt;"","POC_" &amp; (COUNTA($E$1:E14)-1),"")</f>
        <v>POC_13</v>
      </c>
      <c r="B14" s="42" t="s">
        <v>421</v>
      </c>
      <c r="C14" s="42" t="s">
        <v>428</v>
      </c>
      <c r="D14" s="28" t="s">
        <v>358</v>
      </c>
      <c r="E14" s="42" t="s">
        <v>214</v>
      </c>
      <c r="F14" s="42" t="s">
        <v>326</v>
      </c>
      <c r="G14" s="42" t="s">
        <v>320</v>
      </c>
      <c r="H14" s="42" t="s">
        <v>163</v>
      </c>
      <c r="I14" s="42"/>
      <c r="J14" s="28" t="s">
        <v>213</v>
      </c>
      <c r="K14" s="42" t="s">
        <v>215</v>
      </c>
      <c r="L14" s="28" t="s">
        <v>651</v>
      </c>
      <c r="M14" s="42" t="s">
        <v>324</v>
      </c>
      <c r="N14" s="28"/>
      <c r="O14" s="28"/>
      <c r="P14" s="28"/>
      <c r="Q14" s="63">
        <v>40963</v>
      </c>
      <c r="R14" s="42" t="s">
        <v>643</v>
      </c>
      <c r="S14" s="42" t="s">
        <v>644</v>
      </c>
    </row>
    <row r="15" spans="1:19" s="43" customFormat="1" ht="135">
      <c r="A15" s="28" t="str">
        <f xml:space="preserve"> IF(E15&lt;&gt;"","POC_" &amp; (COUNTA($E$1:E15)-1),"")</f>
        <v>POC_14</v>
      </c>
      <c r="B15" s="42" t="s">
        <v>422</v>
      </c>
      <c r="C15" s="42" t="s">
        <v>428</v>
      </c>
      <c r="D15" s="42" t="s">
        <v>363</v>
      </c>
      <c r="E15" s="42" t="s">
        <v>586</v>
      </c>
      <c r="F15" s="42" t="s">
        <v>321</v>
      </c>
      <c r="G15" s="42" t="s">
        <v>320</v>
      </c>
      <c r="H15" s="42" t="s">
        <v>579</v>
      </c>
      <c r="I15" s="42"/>
      <c r="J15" s="42" t="s">
        <v>217</v>
      </c>
      <c r="K15" s="42" t="s">
        <v>419</v>
      </c>
      <c r="L15" s="28" t="s">
        <v>651</v>
      </c>
      <c r="M15" s="42" t="s">
        <v>324</v>
      </c>
      <c r="N15" s="28"/>
      <c r="O15" s="28"/>
      <c r="P15" s="28"/>
      <c r="Q15" s="63">
        <v>40963</v>
      </c>
      <c r="R15" s="42" t="s">
        <v>645</v>
      </c>
      <c r="S15" s="42"/>
    </row>
    <row r="16" spans="1:19" s="43" customFormat="1" ht="135">
      <c r="A16" s="28" t="str">
        <f xml:space="preserve"> IF(E16&lt;&gt;"","POC_" &amp; (COUNTA($E$1:E16)-1),"")</f>
        <v>POC_15</v>
      </c>
      <c r="B16" s="42" t="s">
        <v>422</v>
      </c>
      <c r="C16" s="42" t="s">
        <v>428</v>
      </c>
      <c r="D16" s="42" t="s">
        <v>363</v>
      </c>
      <c r="E16" s="42" t="s">
        <v>587</v>
      </c>
      <c r="F16" s="42" t="s">
        <v>326</v>
      </c>
      <c r="G16" s="42" t="s">
        <v>320</v>
      </c>
      <c r="H16" s="42" t="s">
        <v>579</v>
      </c>
      <c r="I16" s="42"/>
      <c r="J16" s="42" t="s">
        <v>218</v>
      </c>
      <c r="K16" s="42" t="s">
        <v>588</v>
      </c>
      <c r="L16" s="28" t="s">
        <v>651</v>
      </c>
      <c r="M16" s="42" t="s">
        <v>324</v>
      </c>
      <c r="N16" s="28"/>
      <c r="O16" s="28"/>
      <c r="P16" s="28"/>
      <c r="Q16" s="63">
        <v>40963</v>
      </c>
      <c r="R16" s="42" t="s">
        <v>645</v>
      </c>
      <c r="S16" s="42"/>
    </row>
    <row r="17" spans="1:19" s="43" customFormat="1" ht="135">
      <c r="A17" s="28" t="str">
        <f xml:space="preserve"> IF(E17&lt;&gt;"","POC_" &amp; (COUNTA($E$1:E17)-1),"")</f>
        <v>POC_16</v>
      </c>
      <c r="B17" s="42" t="s">
        <v>422</v>
      </c>
      <c r="C17" s="42" t="s">
        <v>428</v>
      </c>
      <c r="D17" s="42" t="s">
        <v>363</v>
      </c>
      <c r="E17" s="42" t="s">
        <v>562</v>
      </c>
      <c r="F17" s="42" t="s">
        <v>321</v>
      </c>
      <c r="G17" s="42" t="s">
        <v>320</v>
      </c>
      <c r="H17" s="42" t="s">
        <v>579</v>
      </c>
      <c r="I17" s="42"/>
      <c r="J17" s="42" t="s">
        <v>219</v>
      </c>
      <c r="K17" s="42" t="s">
        <v>383</v>
      </c>
      <c r="L17" s="28" t="s">
        <v>651</v>
      </c>
      <c r="M17" s="42" t="s">
        <v>324</v>
      </c>
      <c r="N17" s="28"/>
      <c r="O17" s="28"/>
      <c r="P17" s="28"/>
      <c r="Q17" s="63">
        <v>40963</v>
      </c>
      <c r="R17" s="42" t="s">
        <v>645</v>
      </c>
      <c r="S17" s="42"/>
    </row>
    <row r="18" spans="1:19" s="43" customFormat="1" ht="150">
      <c r="A18" s="28" t="str">
        <f xml:space="preserve"> IF(E18&lt;&gt;"","POC_" &amp; (COUNTA($E$1:E18)-1),"")</f>
        <v>POC_17</v>
      </c>
      <c r="B18" s="42" t="s">
        <v>423</v>
      </c>
      <c r="C18" s="42" t="s">
        <v>428</v>
      </c>
      <c r="D18" s="42" t="s">
        <v>148</v>
      </c>
      <c r="E18" s="42" t="s">
        <v>563</v>
      </c>
      <c r="F18" s="42" t="s">
        <v>326</v>
      </c>
      <c r="G18" s="42" t="s">
        <v>325</v>
      </c>
      <c r="H18" s="42" t="s">
        <v>163</v>
      </c>
      <c r="I18" s="42"/>
      <c r="J18" s="28" t="s">
        <v>164</v>
      </c>
      <c r="K18" s="42" t="s">
        <v>223</v>
      </c>
      <c r="L18" s="28" t="s">
        <v>651</v>
      </c>
      <c r="M18" s="42" t="s">
        <v>324</v>
      </c>
      <c r="N18" s="28"/>
      <c r="O18" s="28"/>
      <c r="P18" s="28"/>
      <c r="Q18" s="63">
        <v>40963</v>
      </c>
      <c r="R18" s="42" t="s">
        <v>643</v>
      </c>
      <c r="S18" s="42" t="s">
        <v>644</v>
      </c>
    </row>
    <row r="19" spans="1:19" s="43" customFormat="1" ht="150">
      <c r="A19" s="28" t="str">
        <f xml:space="preserve"> IF(E19&lt;&gt;"","POC_" &amp; (COUNTA($E$1:E19)-1),"")</f>
        <v>POC_18</v>
      </c>
      <c r="B19" s="42" t="s">
        <v>423</v>
      </c>
      <c r="C19" s="42" t="s">
        <v>428</v>
      </c>
      <c r="D19" s="42" t="s">
        <v>148</v>
      </c>
      <c r="E19" s="42" t="s">
        <v>385</v>
      </c>
      <c r="F19" s="42" t="s">
        <v>326</v>
      </c>
      <c r="G19" s="42" t="s">
        <v>316</v>
      </c>
      <c r="H19" s="42" t="s">
        <v>579</v>
      </c>
      <c r="I19" s="42"/>
      <c r="J19" s="28" t="s">
        <v>165</v>
      </c>
      <c r="K19" s="42" t="s">
        <v>128</v>
      </c>
      <c r="L19" s="28" t="s">
        <v>651</v>
      </c>
      <c r="M19" s="42" t="s">
        <v>324</v>
      </c>
      <c r="N19" s="28"/>
      <c r="O19" s="28"/>
      <c r="P19" s="28"/>
      <c r="Q19" s="63">
        <v>40963</v>
      </c>
      <c r="R19" s="42" t="s">
        <v>643</v>
      </c>
      <c r="S19" s="42" t="s">
        <v>644</v>
      </c>
    </row>
    <row r="20" spans="1:19" s="43" customFormat="1" ht="150">
      <c r="A20" s="28" t="str">
        <f xml:space="preserve"> IF(E20&lt;&gt;"","POC_" &amp; (COUNTA($E$1:E20)-1),"")</f>
        <v>POC_19</v>
      </c>
      <c r="B20" s="42" t="s">
        <v>423</v>
      </c>
      <c r="C20" s="42" t="s">
        <v>428</v>
      </c>
      <c r="D20" s="42" t="s">
        <v>148</v>
      </c>
      <c r="E20" s="42" t="s">
        <v>405</v>
      </c>
      <c r="F20" s="42" t="s">
        <v>326</v>
      </c>
      <c r="G20" s="42" t="s">
        <v>316</v>
      </c>
      <c r="H20" s="42" t="s">
        <v>579</v>
      </c>
      <c r="I20" s="42"/>
      <c r="J20" s="28" t="s">
        <v>166</v>
      </c>
      <c r="K20" s="42" t="s">
        <v>384</v>
      </c>
      <c r="L20" s="28" t="s">
        <v>651</v>
      </c>
      <c r="M20" s="42" t="s">
        <v>324</v>
      </c>
      <c r="N20" s="28"/>
      <c r="O20" s="28"/>
      <c r="P20" s="28"/>
      <c r="Q20" s="63">
        <v>40963</v>
      </c>
      <c r="R20" s="42" t="s">
        <v>643</v>
      </c>
      <c r="S20" s="42" t="s">
        <v>644</v>
      </c>
    </row>
    <row r="21" spans="1:19" s="43" customFormat="1" ht="180">
      <c r="A21" s="28" t="str">
        <f xml:space="preserve"> IF(E21&lt;&gt;"","POC_" &amp; (COUNTA($E$1:E21)-1),"")</f>
        <v>POC_20</v>
      </c>
      <c r="B21" s="42" t="s">
        <v>423</v>
      </c>
      <c r="C21" s="42" t="s">
        <v>428</v>
      </c>
      <c r="D21" s="42" t="s">
        <v>148</v>
      </c>
      <c r="E21" s="42" t="s">
        <v>564</v>
      </c>
      <c r="F21" s="42" t="s">
        <v>326</v>
      </c>
      <c r="G21" s="42" t="s">
        <v>316</v>
      </c>
      <c r="H21" s="42" t="s">
        <v>277</v>
      </c>
      <c r="I21" s="42"/>
      <c r="J21" s="28" t="s">
        <v>167</v>
      </c>
      <c r="K21" s="42" t="s">
        <v>278</v>
      </c>
      <c r="L21" s="28" t="s">
        <v>651</v>
      </c>
      <c r="M21" s="42" t="s">
        <v>324</v>
      </c>
      <c r="N21" s="28"/>
      <c r="O21" s="28"/>
      <c r="P21" s="28"/>
      <c r="Q21" s="63">
        <v>40963</v>
      </c>
      <c r="R21" s="42" t="s">
        <v>643</v>
      </c>
      <c r="S21" s="42" t="s">
        <v>644</v>
      </c>
    </row>
    <row r="22" spans="1:19" s="43" customFormat="1" ht="225">
      <c r="A22" s="28" t="str">
        <f xml:space="preserve"> IF(E22&lt;&gt;"","POC_" &amp; (COUNTA($E$1:E22)-1),"")</f>
        <v>POC_21</v>
      </c>
      <c r="B22" s="42" t="s">
        <v>423</v>
      </c>
      <c r="C22" s="42" t="s">
        <v>428</v>
      </c>
      <c r="D22" s="42" t="s">
        <v>148</v>
      </c>
      <c r="E22" s="42" t="s">
        <v>578</v>
      </c>
      <c r="F22" s="42" t="s">
        <v>326</v>
      </c>
      <c r="G22" s="42" t="s">
        <v>316</v>
      </c>
      <c r="H22" s="42" t="s">
        <v>279</v>
      </c>
      <c r="I22" s="42"/>
      <c r="J22" s="28" t="s">
        <v>167</v>
      </c>
      <c r="K22" s="42" t="s">
        <v>280</v>
      </c>
      <c r="L22" s="28" t="s">
        <v>651</v>
      </c>
      <c r="M22" s="42" t="s">
        <v>324</v>
      </c>
      <c r="N22" s="28"/>
      <c r="O22" s="28"/>
      <c r="P22" s="28"/>
      <c r="Q22" s="63">
        <v>40963</v>
      </c>
      <c r="R22" s="42" t="s">
        <v>645</v>
      </c>
      <c r="S22" s="42"/>
    </row>
    <row r="23" spans="1:19" s="43" customFormat="1" ht="180">
      <c r="A23" s="28" t="str">
        <f xml:space="preserve"> IF(E23&lt;&gt;"","POC_" &amp; (COUNTA($E$1:E23)-1),"")</f>
        <v>POC_22</v>
      </c>
      <c r="B23" s="42" t="s">
        <v>423</v>
      </c>
      <c r="C23" s="42" t="s">
        <v>428</v>
      </c>
      <c r="D23" s="42" t="s">
        <v>148</v>
      </c>
      <c r="E23" s="42" t="s">
        <v>386</v>
      </c>
      <c r="F23" s="42" t="s">
        <v>321</v>
      </c>
      <c r="G23" s="42" t="s">
        <v>316</v>
      </c>
      <c r="H23" s="42" t="s">
        <v>281</v>
      </c>
      <c r="I23" s="42"/>
      <c r="J23" s="28" t="s">
        <v>167</v>
      </c>
      <c r="K23" s="42" t="s">
        <v>568</v>
      </c>
      <c r="L23" s="28" t="s">
        <v>651</v>
      </c>
      <c r="M23" s="42" t="s">
        <v>324</v>
      </c>
      <c r="N23" s="28"/>
      <c r="O23" s="28"/>
      <c r="P23" s="28"/>
      <c r="Q23" s="63">
        <v>40963</v>
      </c>
      <c r="R23" s="42" t="s">
        <v>643</v>
      </c>
      <c r="S23" s="42" t="s">
        <v>644</v>
      </c>
    </row>
    <row r="24" spans="1:19" s="43" customFormat="1" ht="150">
      <c r="A24" s="28" t="str">
        <f xml:space="preserve"> IF(E24&lt;&gt;"","POC_" &amp; (COUNTA($E$1:E24)-1),"")</f>
        <v>POC_23</v>
      </c>
      <c r="B24" s="42" t="s">
        <v>423</v>
      </c>
      <c r="C24" s="42" t="s">
        <v>428</v>
      </c>
      <c r="D24" s="42" t="s">
        <v>133</v>
      </c>
      <c r="E24" s="42" t="s">
        <v>387</v>
      </c>
      <c r="F24" s="42" t="s">
        <v>326</v>
      </c>
      <c r="G24" s="42" t="s">
        <v>325</v>
      </c>
      <c r="H24" s="42" t="s">
        <v>282</v>
      </c>
      <c r="I24" s="42"/>
      <c r="J24" s="28" t="s">
        <v>168</v>
      </c>
      <c r="K24" s="42" t="s">
        <v>225</v>
      </c>
      <c r="L24" s="28" t="s">
        <v>651</v>
      </c>
      <c r="M24" s="42" t="s">
        <v>324</v>
      </c>
      <c r="N24" s="28"/>
      <c r="O24" s="28"/>
      <c r="P24" s="28"/>
      <c r="Q24" s="63">
        <v>40963</v>
      </c>
      <c r="R24" s="42" t="s">
        <v>643</v>
      </c>
      <c r="S24" s="42" t="s">
        <v>644</v>
      </c>
    </row>
    <row r="25" spans="1:19" s="43" customFormat="1" ht="150">
      <c r="A25" s="28" t="str">
        <f xml:space="preserve"> IF(E25&lt;&gt;"","POC_" &amp; (COUNTA($E$1:E25)-1),"")</f>
        <v>POC_24</v>
      </c>
      <c r="B25" s="42" t="s">
        <v>423</v>
      </c>
      <c r="C25" s="42" t="s">
        <v>428</v>
      </c>
      <c r="D25" s="42" t="s">
        <v>133</v>
      </c>
      <c r="E25" s="42" t="s">
        <v>408</v>
      </c>
      <c r="F25" s="42" t="s">
        <v>326</v>
      </c>
      <c r="G25" s="42" t="s">
        <v>316</v>
      </c>
      <c r="H25" s="42" t="s">
        <v>579</v>
      </c>
      <c r="I25" s="42"/>
      <c r="J25" s="28" t="s">
        <v>169</v>
      </c>
      <c r="K25" s="42" t="s">
        <v>384</v>
      </c>
      <c r="L25" s="28" t="s">
        <v>651</v>
      </c>
      <c r="M25" s="42" t="s">
        <v>324</v>
      </c>
      <c r="N25" s="28"/>
      <c r="O25" s="28"/>
      <c r="P25" s="28"/>
      <c r="Q25" s="63">
        <v>40963</v>
      </c>
      <c r="R25" s="42" t="s">
        <v>643</v>
      </c>
      <c r="S25" s="42" t="s">
        <v>644</v>
      </c>
    </row>
    <row r="26" spans="1:19" s="43" customFormat="1" ht="180">
      <c r="A26" s="28" t="str">
        <f xml:space="preserve"> IF(E26&lt;&gt;"","POC_" &amp; (COUNTA($E$1:E26)-1),"")</f>
        <v>POC_25</v>
      </c>
      <c r="B26" s="42" t="s">
        <v>423</v>
      </c>
      <c r="C26" s="42" t="s">
        <v>428</v>
      </c>
      <c r="D26" s="42" t="s">
        <v>133</v>
      </c>
      <c r="E26" s="42" t="s">
        <v>283</v>
      </c>
      <c r="F26" s="42" t="s">
        <v>326</v>
      </c>
      <c r="G26" s="42" t="s">
        <v>316</v>
      </c>
      <c r="H26" s="42" t="s">
        <v>579</v>
      </c>
      <c r="I26" s="42"/>
      <c r="J26" s="28" t="s">
        <v>188</v>
      </c>
      <c r="K26" s="42" t="s">
        <v>388</v>
      </c>
      <c r="L26" s="28" t="s">
        <v>651</v>
      </c>
      <c r="M26" s="42" t="s">
        <v>324</v>
      </c>
      <c r="N26" s="28"/>
      <c r="O26" s="28"/>
      <c r="P26" s="28"/>
      <c r="Q26" s="63">
        <v>40963</v>
      </c>
      <c r="R26" s="42" t="s">
        <v>643</v>
      </c>
      <c r="S26" s="42" t="s">
        <v>644</v>
      </c>
    </row>
    <row r="27" spans="1:19" s="43" customFormat="1" ht="150">
      <c r="A27" s="28" t="str">
        <f xml:space="preserve"> IF(E27&lt;&gt;"","POC_" &amp; (COUNTA($E$1:E27)-1),"")</f>
        <v>POC_26</v>
      </c>
      <c r="B27" s="42" t="s">
        <v>423</v>
      </c>
      <c r="C27" s="42" t="s">
        <v>428</v>
      </c>
      <c r="D27" s="42" t="s">
        <v>133</v>
      </c>
      <c r="E27" s="42" t="s">
        <v>226</v>
      </c>
      <c r="F27" s="42" t="s">
        <v>326</v>
      </c>
      <c r="G27" s="42" t="s">
        <v>316</v>
      </c>
      <c r="H27" s="42" t="s">
        <v>579</v>
      </c>
      <c r="I27" s="42"/>
      <c r="J27" s="42" t="s">
        <v>227</v>
      </c>
      <c r="K27" s="42" t="s">
        <v>4</v>
      </c>
      <c r="L27" s="28" t="s">
        <v>651</v>
      </c>
      <c r="M27" s="42" t="s">
        <v>324</v>
      </c>
      <c r="N27" s="28"/>
      <c r="O27" s="28"/>
      <c r="P27" s="28"/>
      <c r="Q27" s="63">
        <v>40963</v>
      </c>
      <c r="R27" s="42" t="s">
        <v>643</v>
      </c>
      <c r="S27" s="42" t="s">
        <v>644</v>
      </c>
    </row>
    <row r="28" spans="1:19" s="43" customFormat="1" ht="165">
      <c r="A28" s="28" t="str">
        <f xml:space="preserve"> IF(E28&lt;&gt;"","POC_" &amp; (COUNTA($E$1:E28)-1),"")</f>
        <v>POC_27</v>
      </c>
      <c r="B28" s="42" t="s">
        <v>423</v>
      </c>
      <c r="C28" s="42" t="s">
        <v>428</v>
      </c>
      <c r="D28" s="42" t="s">
        <v>133</v>
      </c>
      <c r="E28" s="42" t="s">
        <v>5</v>
      </c>
      <c r="F28" s="42" t="s">
        <v>326</v>
      </c>
      <c r="G28" s="42" t="s">
        <v>316</v>
      </c>
      <c r="H28" s="42" t="s">
        <v>579</v>
      </c>
      <c r="I28" s="42"/>
      <c r="J28" s="42" t="s">
        <v>189</v>
      </c>
      <c r="K28" s="42" t="s">
        <v>182</v>
      </c>
      <c r="L28" s="28" t="s">
        <v>651</v>
      </c>
      <c r="M28" s="42" t="s">
        <v>324</v>
      </c>
      <c r="N28" s="28"/>
      <c r="O28" s="28"/>
      <c r="P28" s="28"/>
      <c r="Q28" s="63">
        <v>40963</v>
      </c>
      <c r="R28" s="42" t="s">
        <v>643</v>
      </c>
      <c r="S28" s="42" t="s">
        <v>644</v>
      </c>
    </row>
    <row r="29" spans="1:19" s="43" customFormat="1" ht="135">
      <c r="A29" s="28" t="str">
        <f xml:space="preserve"> IF(E29&lt;&gt;"","POC_" &amp; (COUNTA($E$1:E29)-1),"")</f>
        <v>POC_28</v>
      </c>
      <c r="B29" s="42" t="s">
        <v>424</v>
      </c>
      <c r="C29" s="42" t="s">
        <v>428</v>
      </c>
      <c r="D29" s="42" t="s">
        <v>366</v>
      </c>
      <c r="E29" s="42" t="s">
        <v>367</v>
      </c>
      <c r="F29" s="42" t="s">
        <v>321</v>
      </c>
      <c r="G29" s="42" t="s">
        <v>316</v>
      </c>
      <c r="H29" s="42" t="s">
        <v>579</v>
      </c>
      <c r="I29" s="42"/>
      <c r="J29" s="42" t="s">
        <v>170</v>
      </c>
      <c r="K29" s="42" t="s">
        <v>368</v>
      </c>
      <c r="L29" s="28" t="s">
        <v>651</v>
      </c>
      <c r="M29" s="42" t="s">
        <v>324</v>
      </c>
      <c r="N29" s="28"/>
      <c r="O29" s="28"/>
      <c r="P29" s="28"/>
      <c r="Q29" s="63">
        <v>40963</v>
      </c>
      <c r="R29" s="42" t="s">
        <v>645</v>
      </c>
      <c r="S29" s="42"/>
    </row>
    <row r="30" spans="1:19" s="48" customFormat="1" ht="120">
      <c r="A30" s="28" t="str">
        <f xml:space="preserve"> IF(E30&lt;&gt;"","POC_" &amp; (COUNTA($E$1:E30)-1),"")</f>
        <v>POC_29</v>
      </c>
      <c r="B30" s="47" t="s">
        <v>300</v>
      </c>
      <c r="C30" s="42" t="s">
        <v>428</v>
      </c>
      <c r="D30" s="42" t="s">
        <v>570</v>
      </c>
      <c r="E30" s="29" t="s">
        <v>81</v>
      </c>
      <c r="F30" s="42" t="s">
        <v>326</v>
      </c>
      <c r="G30" s="42" t="s">
        <v>320</v>
      </c>
      <c r="H30" s="28" t="s">
        <v>171</v>
      </c>
      <c r="I30" s="29"/>
      <c r="J30" s="29" t="s">
        <v>6</v>
      </c>
      <c r="K30" s="29" t="s">
        <v>286</v>
      </c>
      <c r="L30" s="28" t="s">
        <v>651</v>
      </c>
      <c r="M30" s="42" t="s">
        <v>324</v>
      </c>
      <c r="N30" s="28"/>
      <c r="O30" s="28"/>
      <c r="P30" s="28"/>
      <c r="Q30" s="63">
        <v>40963</v>
      </c>
      <c r="R30" s="42" t="s">
        <v>645</v>
      </c>
      <c r="S30" s="42"/>
    </row>
    <row r="31" spans="1:19" s="49" customFormat="1" ht="105">
      <c r="A31" s="28" t="str">
        <f xml:space="preserve"> IF(E31&lt;&gt;"","POC_" &amp; (COUNTA($E$1:E31)-1),"")</f>
        <v>POC_30</v>
      </c>
      <c r="B31" s="29" t="s">
        <v>300</v>
      </c>
      <c r="C31" s="42" t="s">
        <v>428</v>
      </c>
      <c r="D31" s="42" t="s">
        <v>570</v>
      </c>
      <c r="E31" s="29" t="s">
        <v>83</v>
      </c>
      <c r="F31" s="42" t="s">
        <v>326</v>
      </c>
      <c r="G31" s="42" t="s">
        <v>316</v>
      </c>
      <c r="H31" s="28" t="s">
        <v>171</v>
      </c>
      <c r="I31" s="29"/>
      <c r="J31" s="29" t="s">
        <v>172</v>
      </c>
      <c r="K31" s="29" t="s">
        <v>85</v>
      </c>
      <c r="L31" s="28" t="s">
        <v>651</v>
      </c>
      <c r="M31" s="42" t="s">
        <v>324</v>
      </c>
      <c r="N31" s="28"/>
      <c r="O31" s="28"/>
      <c r="P31" s="28"/>
      <c r="Q31" s="63">
        <v>40963</v>
      </c>
      <c r="R31" s="29" t="s">
        <v>645</v>
      </c>
      <c r="S31" s="29"/>
    </row>
    <row r="32" spans="1:19" s="49" customFormat="1" ht="105">
      <c r="A32" s="28" t="str">
        <f xml:space="preserve"> IF(E32&lt;&gt;"","POC_" &amp; (COUNTA($E$1:E32)-1),"")</f>
        <v>POC_31</v>
      </c>
      <c r="B32" s="42" t="s">
        <v>299</v>
      </c>
      <c r="C32" s="42" t="s">
        <v>428</v>
      </c>
      <c r="D32" s="42" t="s">
        <v>288</v>
      </c>
      <c r="E32" s="42" t="s">
        <v>1</v>
      </c>
      <c r="F32" s="42" t="s">
        <v>326</v>
      </c>
      <c r="G32" s="42" t="s">
        <v>316</v>
      </c>
      <c r="H32" s="28" t="s">
        <v>171</v>
      </c>
      <c r="I32" s="42"/>
      <c r="J32" s="42" t="s">
        <v>0</v>
      </c>
      <c r="K32" s="42" t="s">
        <v>2</v>
      </c>
      <c r="L32" s="28" t="s">
        <v>651</v>
      </c>
      <c r="M32" s="42" t="s">
        <v>324</v>
      </c>
      <c r="N32" s="28"/>
      <c r="O32" s="28"/>
      <c r="P32" s="28"/>
      <c r="Q32" s="63">
        <v>40963</v>
      </c>
      <c r="R32" s="29" t="s">
        <v>645</v>
      </c>
      <c r="S32" s="29"/>
    </row>
    <row r="33" spans="1:19" s="49" customFormat="1" ht="105">
      <c r="A33" s="28" t="str">
        <f xml:space="preserve"> IF(E33&lt;&gt;"","POC_" &amp; (COUNTA($E$1:E33)-1),"")</f>
        <v>POC_32</v>
      </c>
      <c r="B33" s="42" t="s">
        <v>301</v>
      </c>
      <c r="C33" s="42" t="s">
        <v>428</v>
      </c>
      <c r="D33" s="42" t="s">
        <v>288</v>
      </c>
      <c r="E33" s="28" t="s">
        <v>87</v>
      </c>
      <c r="F33" s="42" t="s">
        <v>326</v>
      </c>
      <c r="G33" s="42" t="s">
        <v>316</v>
      </c>
      <c r="H33" s="28" t="s">
        <v>171</v>
      </c>
      <c r="I33" s="42"/>
      <c r="J33" s="42" t="s">
        <v>173</v>
      </c>
      <c r="K33" s="42" t="s">
        <v>98</v>
      </c>
      <c r="L33" s="28" t="s">
        <v>651</v>
      </c>
      <c r="M33" s="42" t="s">
        <v>324</v>
      </c>
      <c r="N33" s="28"/>
      <c r="O33" s="28"/>
      <c r="P33" s="28"/>
      <c r="Q33" s="63">
        <v>40963</v>
      </c>
      <c r="R33" s="29" t="s">
        <v>645</v>
      </c>
      <c r="S33" s="29"/>
    </row>
    <row r="34" spans="1:19" s="49" customFormat="1" ht="105">
      <c r="A34" s="28" t="str">
        <f xml:space="preserve"> IF(E34&lt;&gt;"","POC_" &amp; (COUNTA($E$1:E34)-1),"")</f>
        <v>POC_33</v>
      </c>
      <c r="B34" s="42" t="s">
        <v>301</v>
      </c>
      <c r="C34" s="42" t="s">
        <v>428</v>
      </c>
      <c r="D34" s="42" t="s">
        <v>288</v>
      </c>
      <c r="E34" s="28" t="s">
        <v>291</v>
      </c>
      <c r="F34" s="42" t="s">
        <v>326</v>
      </c>
      <c r="G34" s="42" t="s">
        <v>316</v>
      </c>
      <c r="H34" s="28" t="s">
        <v>171</v>
      </c>
      <c r="I34" s="42"/>
      <c r="J34" s="42" t="s">
        <v>174</v>
      </c>
      <c r="K34" s="42" t="s">
        <v>97</v>
      </c>
      <c r="L34" s="28" t="s">
        <v>651</v>
      </c>
      <c r="M34" s="42" t="s">
        <v>324</v>
      </c>
      <c r="N34" s="28"/>
      <c r="O34" s="28"/>
      <c r="P34" s="28"/>
      <c r="Q34" s="63">
        <v>40963</v>
      </c>
      <c r="R34" s="29" t="s">
        <v>645</v>
      </c>
      <c r="S34" s="29"/>
    </row>
    <row r="35" spans="1:19" s="49" customFormat="1" ht="105">
      <c r="A35" s="28" t="str">
        <f xml:space="preserve"> IF(E35&lt;&gt;"","POC_" &amp; (COUNTA($E$1:E35)-1),"")</f>
        <v>POC_34</v>
      </c>
      <c r="B35" s="42" t="s">
        <v>301</v>
      </c>
      <c r="C35" s="42" t="s">
        <v>428</v>
      </c>
      <c r="D35" s="42" t="s">
        <v>288</v>
      </c>
      <c r="E35" s="42" t="s">
        <v>94</v>
      </c>
      <c r="F35" s="42" t="s">
        <v>326</v>
      </c>
      <c r="G35" s="42" t="s">
        <v>316</v>
      </c>
      <c r="H35" s="28" t="s">
        <v>171</v>
      </c>
      <c r="I35" s="42"/>
      <c r="J35" s="42" t="s">
        <v>175</v>
      </c>
      <c r="K35" s="42" t="s">
        <v>303</v>
      </c>
      <c r="L35" s="28" t="s">
        <v>651</v>
      </c>
      <c r="M35" s="42" t="s">
        <v>324</v>
      </c>
      <c r="N35" s="28"/>
      <c r="O35" s="28"/>
      <c r="P35" s="28"/>
      <c r="Q35" s="63">
        <v>40963</v>
      </c>
      <c r="R35" s="29" t="s">
        <v>645</v>
      </c>
      <c r="S35" s="29"/>
    </row>
    <row r="36" spans="1:19" s="49" customFormat="1" ht="105">
      <c r="A36" s="28" t="str">
        <f xml:space="preserve"> IF(E36&lt;&gt;"","POC_" &amp; (COUNTA($E$1:E36)-1),"")</f>
        <v>POC_35</v>
      </c>
      <c r="B36" s="42" t="s">
        <v>301</v>
      </c>
      <c r="C36" s="42" t="s">
        <v>428</v>
      </c>
      <c r="D36" s="42" t="s">
        <v>288</v>
      </c>
      <c r="E36" s="28" t="s">
        <v>506</v>
      </c>
      <c r="F36" s="42" t="s">
        <v>326</v>
      </c>
      <c r="G36" s="42" t="s">
        <v>316</v>
      </c>
      <c r="H36" s="28" t="s">
        <v>171</v>
      </c>
      <c r="I36" s="29"/>
      <c r="J36" s="42" t="s">
        <v>176</v>
      </c>
      <c r="K36" s="28" t="s">
        <v>93</v>
      </c>
      <c r="L36" s="28" t="s">
        <v>651</v>
      </c>
      <c r="M36" s="42" t="s">
        <v>324</v>
      </c>
      <c r="N36" s="28"/>
      <c r="O36" s="28"/>
      <c r="P36" s="28"/>
      <c r="Q36" s="63">
        <v>40963</v>
      </c>
      <c r="R36" s="29" t="s">
        <v>645</v>
      </c>
      <c r="S36" s="29"/>
    </row>
    <row r="37" spans="1:19" s="49" customFormat="1" ht="105">
      <c r="A37" s="28" t="str">
        <f xml:space="preserve"> IF(E37&lt;&gt;"","POC_" &amp; (COUNTA($E$1:E37)-1),"")</f>
        <v>POC_36</v>
      </c>
      <c r="B37" s="42" t="s">
        <v>301</v>
      </c>
      <c r="C37" s="42" t="s">
        <v>428</v>
      </c>
      <c r="D37" s="42" t="s">
        <v>288</v>
      </c>
      <c r="E37" s="28" t="s">
        <v>507</v>
      </c>
      <c r="F37" s="42" t="s">
        <v>326</v>
      </c>
      <c r="G37" s="42" t="s">
        <v>316</v>
      </c>
      <c r="H37" s="28" t="s">
        <v>171</v>
      </c>
      <c r="I37" s="29"/>
      <c r="J37" s="42" t="s">
        <v>177</v>
      </c>
      <c r="K37" s="28" t="s">
        <v>91</v>
      </c>
      <c r="L37" s="28" t="s">
        <v>651</v>
      </c>
      <c r="M37" s="42" t="s">
        <v>324</v>
      </c>
      <c r="N37" s="28"/>
      <c r="O37" s="28"/>
      <c r="P37" s="28"/>
      <c r="Q37" s="63">
        <v>40963</v>
      </c>
      <c r="R37" s="29" t="s">
        <v>645</v>
      </c>
      <c r="S37" s="29"/>
    </row>
    <row r="38" spans="1:19" s="49" customFormat="1" ht="105">
      <c r="A38" s="28" t="str">
        <f xml:space="preserve"> IF(E38&lt;&gt;"","POC_" &amp; (COUNTA($E$1:E38)-1),"")</f>
        <v>POC_37</v>
      </c>
      <c r="B38" s="42" t="s">
        <v>301</v>
      </c>
      <c r="C38" s="42" t="s">
        <v>428</v>
      </c>
      <c r="D38" s="42" t="s">
        <v>288</v>
      </c>
      <c r="E38" s="28" t="s">
        <v>289</v>
      </c>
      <c r="F38" s="42" t="s">
        <v>326</v>
      </c>
      <c r="G38" s="42" t="s">
        <v>316</v>
      </c>
      <c r="H38" s="28" t="s">
        <v>171</v>
      </c>
      <c r="I38" s="29"/>
      <c r="J38" s="42" t="s">
        <v>178</v>
      </c>
      <c r="K38" s="28" t="s">
        <v>290</v>
      </c>
      <c r="L38" s="28" t="s">
        <v>651</v>
      </c>
      <c r="M38" s="42" t="s">
        <v>324</v>
      </c>
      <c r="N38" s="28"/>
      <c r="O38" s="28"/>
      <c r="P38" s="28"/>
      <c r="Q38" s="63">
        <v>40963</v>
      </c>
      <c r="R38" s="29" t="s">
        <v>645</v>
      </c>
      <c r="S38" s="29"/>
    </row>
    <row r="39" spans="1:19" s="49" customFormat="1" ht="105">
      <c r="A39" s="28" t="str">
        <f xml:space="preserve"> IF(E39&lt;&gt;"","POC_" &amp; (COUNTA($E$1:E39)-1),"")</f>
        <v>POC_38</v>
      </c>
      <c r="B39" s="42" t="s">
        <v>301</v>
      </c>
      <c r="C39" s="42" t="s">
        <v>428</v>
      </c>
      <c r="D39" s="42" t="s">
        <v>288</v>
      </c>
      <c r="E39" s="28" t="s">
        <v>293</v>
      </c>
      <c r="F39" s="42" t="s">
        <v>326</v>
      </c>
      <c r="G39" s="42" t="s">
        <v>316</v>
      </c>
      <c r="H39" s="28" t="s">
        <v>171</v>
      </c>
      <c r="I39" s="29"/>
      <c r="J39" s="42" t="s">
        <v>179</v>
      </c>
      <c r="K39" s="28" t="s">
        <v>292</v>
      </c>
      <c r="L39" s="28" t="s">
        <v>651</v>
      </c>
      <c r="M39" s="42" t="s">
        <v>324</v>
      </c>
      <c r="N39" s="28"/>
      <c r="O39" s="28"/>
      <c r="P39" s="28"/>
      <c r="Q39" s="63">
        <v>40963</v>
      </c>
      <c r="R39" s="29" t="s">
        <v>645</v>
      </c>
      <c r="S39" s="29"/>
    </row>
    <row r="40" spans="1:19" s="49" customFormat="1" ht="135">
      <c r="A40" s="28" t="str">
        <f xml:space="preserve"> IF(E40&lt;&gt;"","POC_" &amp; (COUNTA($E$1:E40)-1),"")</f>
        <v>POC_39</v>
      </c>
      <c r="B40" s="28" t="s">
        <v>302</v>
      </c>
      <c r="C40" s="42" t="s">
        <v>428</v>
      </c>
      <c r="D40" s="42" t="s">
        <v>272</v>
      </c>
      <c r="E40" s="28" t="s">
        <v>7</v>
      </c>
      <c r="F40" s="28" t="s">
        <v>321</v>
      </c>
      <c r="G40" s="28" t="s">
        <v>316</v>
      </c>
      <c r="H40" s="42" t="s">
        <v>579</v>
      </c>
      <c r="I40" s="29"/>
      <c r="J40" s="28" t="s">
        <v>116</v>
      </c>
      <c r="K40" s="28" t="s">
        <v>117</v>
      </c>
      <c r="L40" s="28" t="s">
        <v>651</v>
      </c>
      <c r="M40" s="42" t="s">
        <v>324</v>
      </c>
      <c r="N40" s="28"/>
      <c r="O40" s="28"/>
      <c r="P40" s="28"/>
      <c r="Q40" s="63">
        <v>40963</v>
      </c>
      <c r="R40" s="29" t="s">
        <v>645</v>
      </c>
      <c r="S40" s="29"/>
    </row>
    <row r="41" spans="1:19" s="49" customFormat="1" ht="120">
      <c r="A41" s="28" t="str">
        <f xml:space="preserve"> IF(E41&lt;&gt;"","POC_" &amp; (COUNTA($E$1:E41)-1),"")</f>
        <v>POC_40</v>
      </c>
      <c r="B41" s="28" t="s">
        <v>350</v>
      </c>
      <c r="C41" s="28" t="s">
        <v>428</v>
      </c>
      <c r="D41" s="28" t="s">
        <v>358</v>
      </c>
      <c r="E41" s="28" t="s">
        <v>284</v>
      </c>
      <c r="F41" s="42" t="s">
        <v>326</v>
      </c>
      <c r="G41" s="42" t="s">
        <v>316</v>
      </c>
      <c r="H41" s="42" t="s">
        <v>180</v>
      </c>
      <c r="I41" s="28"/>
      <c r="J41" s="28" t="s">
        <v>181</v>
      </c>
      <c r="K41" s="28" t="s">
        <v>285</v>
      </c>
      <c r="L41" s="28" t="s">
        <v>651</v>
      </c>
      <c r="M41" s="42" t="s">
        <v>324</v>
      </c>
      <c r="N41" s="28"/>
      <c r="O41" s="28"/>
      <c r="P41" s="28"/>
      <c r="Q41" s="63">
        <v>40963</v>
      </c>
      <c r="R41" s="29" t="s">
        <v>645</v>
      </c>
      <c r="S41" s="29"/>
    </row>
  </sheetData>
  <phoneticPr fontId="9" type="noConversion"/>
  <dataValidations count="4">
    <dataValidation type="list" allowBlank="1" showInputMessage="1" showErrorMessage="1" sqref="M2:M65503">
      <formula1>Results</formula1>
    </dataValidation>
    <dataValidation type="list" allowBlank="1" showInputMessage="1" showErrorMessage="1" sqref="G2:G65503">
      <formula1>Priority</formula1>
    </dataValidation>
    <dataValidation type="list" allowBlank="1" showInputMessage="1" showErrorMessage="1" sqref="F2:F65503">
      <formula1>Category</formula1>
    </dataValidation>
    <dataValidation type="list" allowBlank="1" showInputMessage="1" showErrorMessage="1" sqref="C1:C1048576">
      <formula1>Website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E6"/>
  <sheetViews>
    <sheetView workbookViewId="0"/>
  </sheetViews>
  <sheetFormatPr defaultRowHeight="15"/>
  <cols>
    <col min="2" max="2" width="22" customWidth="1"/>
    <col min="3" max="3" width="18.85546875" customWidth="1"/>
    <col min="4" max="4" width="19.7109375" customWidth="1"/>
    <col min="7" max="8" width="6.7109375" customWidth="1"/>
    <col min="9" max="9" width="15.140625" customWidth="1"/>
    <col min="10" max="10" width="18" customWidth="1"/>
    <col min="11" max="11" width="14.140625" customWidth="1"/>
  </cols>
  <sheetData>
    <row r="1" spans="1:5">
      <c r="A1" s="17" t="s">
        <v>332</v>
      </c>
      <c r="B1" s="17" t="s">
        <v>331</v>
      </c>
      <c r="C1" s="17" t="s">
        <v>330</v>
      </c>
      <c r="D1" s="17" t="s">
        <v>329</v>
      </c>
      <c r="E1" s="17" t="s">
        <v>328</v>
      </c>
    </row>
    <row r="2" spans="1:5">
      <c r="A2" s="16" t="s">
        <v>327</v>
      </c>
      <c r="B2" s="16" t="s">
        <v>326</v>
      </c>
      <c r="C2" s="16" t="s">
        <v>325</v>
      </c>
      <c r="D2" s="16" t="s">
        <v>324</v>
      </c>
      <c r="E2" s="16" t="s">
        <v>323</v>
      </c>
    </row>
    <row r="3" spans="1:5">
      <c r="A3" s="16" t="s">
        <v>322</v>
      </c>
      <c r="B3" s="16" t="s">
        <v>321</v>
      </c>
      <c r="C3" s="16" t="s">
        <v>320</v>
      </c>
      <c r="D3" s="16" t="s">
        <v>319</v>
      </c>
      <c r="E3" s="16" t="s">
        <v>318</v>
      </c>
    </row>
    <row r="4" spans="1:5">
      <c r="A4" s="16" t="s">
        <v>428</v>
      </c>
      <c r="B4" s="16" t="s">
        <v>317</v>
      </c>
      <c r="C4" s="16" t="s">
        <v>316</v>
      </c>
      <c r="D4" s="16" t="s">
        <v>315</v>
      </c>
      <c r="E4" s="15"/>
    </row>
    <row r="5" spans="1:5">
      <c r="A5" s="15"/>
      <c r="B5" s="16" t="s">
        <v>314</v>
      </c>
      <c r="C5" s="16" t="s">
        <v>313</v>
      </c>
      <c r="D5" s="15"/>
      <c r="E5" s="15"/>
    </row>
    <row r="6" spans="1:5">
      <c r="A6" s="15"/>
      <c r="B6" s="16" t="s">
        <v>312</v>
      </c>
      <c r="C6" s="15"/>
      <c r="D6" s="15"/>
      <c r="E6" s="15"/>
    </row>
  </sheetData>
  <sheetProtection password="CEA6" sheet="1" objects="1" scenarios="1" formatCells="0"/>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sheetProtection password="CEA6" sheet="1" objects="1" scenarios="1"/>
  <phoneticPr fontId="9"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General Information</vt:lpstr>
      <vt:lpstr>Test_Report</vt:lpstr>
      <vt:lpstr>VRM_Admin</vt:lpstr>
      <vt:lpstr>PMO</vt:lpstr>
      <vt:lpstr>Org_POC</vt:lpstr>
      <vt:lpstr>Settings</vt:lpstr>
      <vt:lpstr>Guidelines</vt:lpstr>
      <vt:lpstr>BitValue</vt:lpstr>
      <vt:lpstr>Category</vt:lpstr>
      <vt:lpstr>Priority</vt:lpstr>
      <vt:lpstr>Results</vt:lpstr>
      <vt:lpstr>Website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neethi_thilakan</dc:creator>
  <cp:lastModifiedBy>User</cp:lastModifiedBy>
  <dcterms:created xsi:type="dcterms:W3CDTF">2011-11-15T03:53:50Z</dcterms:created>
  <dcterms:modified xsi:type="dcterms:W3CDTF">2012-02-24T17:49:13Z</dcterms:modified>
</cp:coreProperties>
</file>