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CSC3095-Dissertation\"/>
    </mc:Choice>
  </mc:AlternateContent>
  <xr:revisionPtr revIDLastSave="0" documentId="13_ncr:1_{4C9C2906-A9D3-4903-B6DC-AE0310992199}" xr6:coauthVersionLast="46" xr6:coauthVersionMax="46" xr10:uidLastSave="{00000000-0000-0000-0000-000000000000}"/>
  <bookViews>
    <workbookView xWindow="-120" yWindow="-120" windowWidth="29040" windowHeight="15840" xr2:uid="{43AB4C6B-370F-4888-996C-F8629A5264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" i="1" l="1"/>
  <c r="I48" i="1"/>
  <c r="H48" i="1"/>
  <c r="G48" i="1"/>
  <c r="F48" i="1"/>
  <c r="E48" i="1"/>
  <c r="D48" i="1"/>
  <c r="C48" i="1"/>
  <c r="G47" i="1"/>
  <c r="C60" i="1"/>
  <c r="C61" i="1"/>
  <c r="D60" i="1"/>
  <c r="E60" i="1"/>
  <c r="G60" i="1"/>
  <c r="H60" i="1"/>
  <c r="I60" i="1"/>
  <c r="G61" i="1"/>
  <c r="H61" i="1"/>
  <c r="I61" i="1"/>
  <c r="D61" i="1"/>
  <c r="E61" i="1"/>
  <c r="G46" i="1"/>
  <c r="B55" i="1"/>
  <c r="B56" i="1"/>
  <c r="B54" i="1"/>
  <c r="C46" i="1"/>
  <c r="B46" i="1"/>
  <c r="F46" i="1" s="1" a="1"/>
  <c r="F46" i="1" s="1"/>
  <c r="B9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5" i="1"/>
  <c r="D46" i="1" l="1" a="1"/>
  <c r="D46" i="1" s="1"/>
  <c r="I54" i="1"/>
  <c r="J54" i="1" s="1" a="1"/>
  <c r="J54" i="1" s="1"/>
  <c r="C47" i="1"/>
  <c r="H46" i="1" a="1"/>
  <c r="H46" i="1" s="1"/>
  <c r="I46" i="1" a="1"/>
  <c r="I46" i="1" s="1"/>
  <c r="J46" i="1" a="1"/>
  <c r="J46" i="1" s="1"/>
  <c r="E46" i="1" a="1"/>
  <c r="E46" i="1" s="1"/>
  <c r="I55" i="1"/>
  <c r="J55" i="1" s="1" a="1"/>
  <c r="J55" i="1" s="1"/>
  <c r="B47" i="1"/>
  <c r="H47" i="1" l="1" a="1"/>
  <c r="H47" i="1" s="1"/>
  <c r="I47" i="1" a="1"/>
  <c r="I47" i="1" s="1"/>
  <c r="J47" i="1" a="1"/>
  <c r="J47" i="1" s="1"/>
  <c r="D47" i="1" a="1"/>
  <c r="D47" i="1" s="1"/>
  <c r="E47" i="1" a="1"/>
  <c r="E47" i="1" s="1"/>
  <c r="F47" i="1" a="1"/>
  <c r="F4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<sst xmlns="http://schemas.openxmlformats.org/spreadsheetml/2006/main" count="105" uniqueCount="27">
  <si>
    <t>Span Fill</t>
  </si>
  <si>
    <t>No. Pixels</t>
  </si>
  <si>
    <t>Square Size (length)</t>
  </si>
  <si>
    <t>Circle Size (Diameter)</t>
  </si>
  <si>
    <t>Walk Based</t>
  </si>
  <si>
    <t>Per Pixel</t>
  </si>
  <si>
    <t>Circle</t>
  </si>
  <si>
    <t>Square</t>
  </si>
  <si>
    <t>Total pixels</t>
  </si>
  <si>
    <t>STACK</t>
  </si>
  <si>
    <t>QUEUE</t>
  </si>
  <si>
    <t>Four Way (Linear)</t>
  </si>
  <si>
    <t>Four Way (Recursive)</t>
  </si>
  <si>
    <t xml:space="preserve">                              Time in (s^-6)</t>
  </si>
  <si>
    <t>Town</t>
  </si>
  <si>
    <t>STACK OVERFLOW</t>
  </si>
  <si>
    <t>Tests For Flood Fill (Speed)</t>
  </si>
  <si>
    <t>Perimter</t>
  </si>
  <si>
    <t>Time s^-6</t>
  </si>
  <si>
    <t>Permeter</t>
  </si>
  <si>
    <t>Brute Force</t>
  </si>
  <si>
    <t>Cirlce</t>
  </si>
  <si>
    <t xml:space="preserve">Brute Force </t>
  </si>
  <si>
    <t>Total Time (s^-6)</t>
  </si>
  <si>
    <t>100x100 Town</t>
  </si>
  <si>
    <t>25% Checkered</t>
  </si>
  <si>
    <t>50% Checkered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</si>
</sst>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0" xfId="0" applyFill="1" applyBorder="1"/>
    <xf numFmtId="0" fontId="0" fillId="0" borderId="9" xfId="0" applyFill="1" applyBorder="1"/>
    <xf numFmtId="0" fontId="3" fillId="0" borderId="0" xfId="0" applyFont="1"/>
    <xf numFmtId="0" fontId="0" fillId="0" borderId="1" xfId="0" applyFill="1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1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C-4ED0-8DC4-704076269FAD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4CC-4ED0-8DC4-704076269FAD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CC-4ED0-8DC4-704076269FAD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B5-4A97-A90B-09A2596E62CE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0B5-4A97-A90B-09A2596E62CE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0B5-4A97-A90B-09A2596E62CE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0B5-4A97-A90B-09A2596E62CE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0B5-4A97-A90B-09A2596E6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66-4BC8-AF73-031D1C7038E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66-4BC8-AF73-031D1C7038E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66-4BC8-AF73-031D1C7038E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67-4A0C-A9E4-F28C360273F9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67-4A0C-A9E4-F28C360273F9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67-4A0C-A9E4-F28C360273F9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D67-4A0C-A9E4-F28C360273F9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7D67-4A0C-A9E4-F28C36027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 Pixels (px/</a:t>
            </a:r>
            <a:r>
              <a:rPr lang="el-GR" sz="1400" b="0" i="0" u="none" strike="noStrike" baseline="0">
                <a:effectLst/>
              </a:rPr>
              <a:t>μ</a:t>
            </a:r>
            <a:r>
              <a:rPr lang="en-GB" sz="1400" b="0" i="0" u="none" strike="noStrike" baseline="0">
                <a:effectLst/>
              </a:rPr>
              <a:t>s)</a:t>
            </a:r>
            <a:endParaRPr lang="en-GB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Sheet1!$A$46</c:f>
              <c:strCache>
                <c:ptCount val="1"/>
                <c:pt idx="0">
                  <c:v>Circle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Sheet1!$C$46:$J$46</c:f>
              <c:numCache>
                <c:formatCode>General</c:formatCode>
                <c:ptCount val="8"/>
                <c:pt idx="0">
                  <c:v>1.4583025050206109</c:v>
                </c:pt>
                <c:pt idx="1">
                  <c:v>1.4387176964429462</c:v>
                </c:pt>
                <c:pt idx="2">
                  <c:v>0.33687301259295122</c:v>
                </c:pt>
                <c:pt idx="3">
                  <c:v>2.8075095071693155</c:v>
                </c:pt>
                <c:pt idx="4">
                  <c:v>1.5455025895782686</c:v>
                </c:pt>
                <c:pt idx="5">
                  <c:v>1.4581545759324428</c:v>
                </c:pt>
                <c:pt idx="6">
                  <c:v>0.35147071976905209</c:v>
                </c:pt>
                <c:pt idx="7">
                  <c:v>2.7496861785959918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FA-4063-BA1A-C196AD454D40}"/>
            </c:ext>
          </c:extLst>
        </c:ser>
        <c:ser>
          <c:idx val="1"/>
          <c:order val="1"/>
          <c:tx>
            <c:strRef>
              <c:f>Sheet1!$A$47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Sheet1!$C$47:$J$47</c:f>
              <c:numCache>
                <c:formatCode>General</c:formatCode>
                <c:ptCount val="8"/>
                <c:pt idx="0">
                  <c:v>1.467607843137255</c:v>
                </c:pt>
                <c:pt idx="1">
                  <c:v>1.3746501060284761</c:v>
                </c:pt>
                <c:pt idx="2">
                  <c:v>0.33786610118146015</c:v>
                </c:pt>
                <c:pt idx="3">
                  <c:v>2.7291875189336565</c:v>
                </c:pt>
                <c:pt idx="4">
                  <c:v>1.6746666666666667</c:v>
                </c:pt>
                <c:pt idx="5">
                  <c:v>1.4855789154801577</c:v>
                </c:pt>
                <c:pt idx="6">
                  <c:v>0.33868039987882459</c:v>
                </c:pt>
                <c:pt idx="7">
                  <c:v>2.6922144804604664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FA-4063-BA1A-C196AD454D40}"/>
            </c:ext>
          </c:extLst>
        </c:ser>
        <c:ser>
          <c:idx val="2"/>
          <c:order val="2"/>
          <c:tx>
            <c:strRef>
              <c:f>Sheet1!$A$48</c:f>
              <c:strCache>
                <c:ptCount val="1"/>
                <c:pt idx="0">
                  <c:v>Town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Sheet1!$C$45:$J$45</c:f>
              <c:strCache>
                <c:ptCount val="8"/>
                <c:pt idx="0">
                  <c:v>Four Way (Recursive)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Four Way (Recursive)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Sheet1!$C$48:$J$48</c:f>
              <c:numCache>
                <c:formatCode>General</c:formatCode>
                <c:ptCount val="8"/>
                <c:pt idx="0">
                  <c:v>1.45621037802301</c:v>
                </c:pt>
                <c:pt idx="1">
                  <c:v>1.4119511622446583</c:v>
                </c:pt>
                <c:pt idx="2">
                  <c:v>0.51350082178915235</c:v>
                </c:pt>
                <c:pt idx="3">
                  <c:v>13.369570321671754</c:v>
                </c:pt>
                <c:pt idx="4">
                  <c:v>1.5039915473115755</c:v>
                </c:pt>
                <c:pt idx="5">
                  <c:v>1.522657900915708</c:v>
                </c:pt>
                <c:pt idx="6">
                  <c:v>0.53146278469124208</c:v>
                </c:pt>
                <c:pt idx="7">
                  <c:v>13.471002582765907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8-47C3-93DD-8C28E125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9337784"/>
        <c:axId val="809338112"/>
      </c:barChart>
      <c:catAx>
        <c:axId val="809337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8112"/>
        <c:crosses val="autoZero"/>
        <c:auto val="1"/>
        <c:lblAlgn val="ctr"/>
        <c:lblOffset val="100"/>
        <c:noMultiLvlLbl val="0"/>
      </c:catAx>
      <c:valAx>
        <c:axId val="8093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33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83-427C-A9B2-8C46EADC5FF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A83-427C-A9B2-8C46EADC5FF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A83-427C-A9B2-8C46EADC5FF7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A83-427C-A9B2-8C46EADC5FF7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A83-427C-A9B2-8C46EADC5FF7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A83-427C-A9B2-8C46EADC5FF7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A83-427C-A9B2-8C46EADC5FF7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A83-427C-A9B2-8C46EADC5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9-4371-8EA3-CA6DB5027A9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9-4371-8EA3-CA6DB5027A9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479-4371-8EA3-CA6DB5027A9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479-4371-8EA3-CA6DB5027A95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479-4371-8EA3-CA6DB5027A95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479-4371-8EA3-CA6DB5027A95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479-4371-8EA3-CA6DB5027A95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479-4371-8EA3-CA6DB5027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Sheet1!$A$60</c:f>
              <c:strCache>
                <c:ptCount val="1"/>
                <c:pt idx="0">
                  <c:v>Cirlce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Sheet1!$B$60:$I$60</c:f>
              <c:numCache>
                <c:formatCode>General</c:formatCode>
                <c:ptCount val="8"/>
                <c:pt idx="0">
                  <c:v>256730</c:v>
                </c:pt>
                <c:pt idx="1">
                  <c:v>466474</c:v>
                </c:pt>
                <c:pt idx="2">
                  <c:v>109224</c:v>
                </c:pt>
                <c:pt idx="3">
                  <c:v>910276</c:v>
                </c:pt>
                <c:pt idx="4">
                  <c:v>264707</c:v>
                </c:pt>
                <c:pt idx="5">
                  <c:v>472776</c:v>
                </c:pt>
                <c:pt idx="6">
                  <c:v>113957</c:v>
                </c:pt>
                <c:pt idx="7">
                  <c:v>891528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F1-475F-A767-E5E98974E494}"/>
            </c:ext>
          </c:extLst>
        </c:ser>
        <c:ser>
          <c:idx val="1"/>
          <c:order val="1"/>
          <c:tx>
            <c:strRef>
              <c:f>Sheet1!$A$61</c:f>
              <c:strCache>
                <c:ptCount val="1"/>
                <c:pt idx="0">
                  <c:v>Square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Sheet1!$B$59:$I$59</c:f>
              <c:strCache>
                <c:ptCount val="8"/>
                <c:pt idx="0">
                  <c:v>Brute Force</c:v>
                </c:pt>
                <c:pt idx="1">
                  <c:v>Four Way (Linear)</c:v>
                </c:pt>
                <c:pt idx="2">
                  <c:v>Span Fill</c:v>
                </c:pt>
                <c:pt idx="3">
                  <c:v>Walk Based</c:v>
                </c:pt>
                <c:pt idx="4">
                  <c:v>Brute Force </c:v>
                </c:pt>
                <c:pt idx="5">
                  <c:v>Four Way (Linear)</c:v>
                </c:pt>
                <c:pt idx="6">
                  <c:v>Span Fill</c:v>
                </c:pt>
                <c:pt idx="7">
                  <c:v>Walk Based</c:v>
                </c:pt>
              </c:strCache>
            </c:strRef>
          </c:cat>
          <c:val>
            <c:numRef>
              <c:f>Sheet1!$B$61:$I$61</c:f>
              <c:numCache>
                <c:formatCode>General</c:formatCode>
                <c:ptCount val="8"/>
                <c:pt idx="0">
                  <c:v>285303</c:v>
                </c:pt>
                <c:pt idx="1">
                  <c:v>567215</c:v>
                </c:pt>
                <c:pt idx="2">
                  <c:v>139412</c:v>
                </c:pt>
                <c:pt idx="3">
                  <c:v>1126131</c:v>
                </c:pt>
                <c:pt idx="4">
                  <c:v>277262</c:v>
                </c:pt>
                <c:pt idx="5">
                  <c:v>612987</c:v>
                </c:pt>
                <c:pt idx="6">
                  <c:v>139748</c:v>
                </c:pt>
                <c:pt idx="7">
                  <c:v>1110875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F1-475F-A767-E5E98974E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2158040"/>
        <c:axId val="742161648"/>
      </c:barChart>
      <c:catAx>
        <c:axId val="742158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61648"/>
        <c:crosses val="autoZero"/>
        <c:auto val="1"/>
        <c:lblAlgn val="ctr"/>
        <c:lblOffset val="100"/>
        <c:noMultiLvlLbl val="0"/>
      </c:catAx>
      <c:valAx>
        <c:axId val="7421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58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Practise</a:t>
            </a:r>
            <a:r>
              <a:rPr lang="en-GB" baseline="0"/>
              <a:t> Town 100x100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Sheet1!$B$41:$L$41</c:f>
              <c:numCache>
                <c:formatCode>General</c:formatCode>
                <c:ptCount val="11"/>
                <c:pt idx="0">
                  <c:v>8518</c:v>
                </c:pt>
                <c:pt idx="1">
                  <c:v>14085</c:v>
                </c:pt>
                <c:pt idx="2">
                  <c:v>12404</c:v>
                </c:pt>
                <c:pt idx="3">
                  <c:v>12027</c:v>
                </c:pt>
                <c:pt idx="4">
                  <c:v>4374</c:v>
                </c:pt>
                <c:pt idx="5">
                  <c:v>113882</c:v>
                </c:pt>
                <c:pt idx="6">
                  <c:v>15345</c:v>
                </c:pt>
                <c:pt idx="7">
                  <c:v>12811</c:v>
                </c:pt>
                <c:pt idx="8">
                  <c:v>12970</c:v>
                </c:pt>
                <c:pt idx="9">
                  <c:v>4527</c:v>
                </c:pt>
                <c:pt idx="10">
                  <c:v>114746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C5F-B93B-C78BB9E98B7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Sheet1!$B$42:$L$42</c:f>
              <c:numCache>
                <c:formatCode>General</c:formatCode>
                <c:ptCount val="11"/>
                <c:pt idx="0">
                  <c:v>2304</c:v>
                </c:pt>
                <c:pt idx="1">
                  <c:v>2815</c:v>
                </c:pt>
                <c:pt idx="2">
                  <c:v>4541</c:v>
                </c:pt>
                <c:pt idx="3">
                  <c:v>5975</c:v>
                </c:pt>
                <c:pt idx="4">
                  <c:v>5468</c:v>
                </c:pt>
                <c:pt idx="5">
                  <c:v>17709</c:v>
                </c:pt>
                <c:pt idx="6">
                  <c:v>2956</c:v>
                </c:pt>
                <c:pt idx="7">
                  <c:v>4769</c:v>
                </c:pt>
                <c:pt idx="8">
                  <c:v>5996</c:v>
                </c:pt>
                <c:pt idx="9">
                  <c:v>5349</c:v>
                </c:pt>
                <c:pt idx="10">
                  <c:v>13472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CE-4C5F-B93B-C78BB9E98B7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Sheet1!$B$40:$L$40</c:f>
              <c:strCache>
                <c:ptCount val="11"/>
                <c:pt idx="0">
                  <c:v>No. Pixels</c:v>
                </c:pt>
                <c:pt idx="1">
                  <c:v>Brute Force</c:v>
                </c:pt>
                <c:pt idx="2">
                  <c:v>Four Way (Recursive)</c:v>
                </c:pt>
                <c:pt idx="3">
                  <c:v>Four Way (Linear)</c:v>
                </c:pt>
                <c:pt idx="4">
                  <c:v>Span Fill</c:v>
                </c:pt>
                <c:pt idx="5">
                  <c:v>Walk Based</c:v>
                </c:pt>
                <c:pt idx="6">
                  <c:v>Brute Force</c:v>
                </c:pt>
                <c:pt idx="7">
                  <c:v>Four Way (Recursive)</c:v>
                </c:pt>
                <c:pt idx="8">
                  <c:v>Four Way (Linear)</c:v>
                </c:pt>
                <c:pt idx="9">
                  <c:v>Span Fill</c:v>
                </c:pt>
                <c:pt idx="10">
                  <c:v>Walk Based</c:v>
                </c:pt>
              </c:strCache>
            </c:strRef>
          </c:cat>
          <c:val>
            <c:numRef>
              <c:f>Sheet1!$B$43:$L$43</c:f>
              <c:numCache>
                <c:formatCode>General</c:formatCode>
                <c:ptCount val="11"/>
                <c:pt idx="0">
                  <c:v>4560</c:v>
                </c:pt>
                <c:pt idx="1">
                  <c:v>3387</c:v>
                </c:pt>
                <c:pt idx="2">
                  <c:v>9315</c:v>
                </c:pt>
                <c:pt idx="3">
                  <c:v>11524</c:v>
                </c:pt>
                <c:pt idx="4">
                  <c:v>10781</c:v>
                </c:pt>
                <c:pt idx="5">
                  <c:v>19442</c:v>
                </c:pt>
                <c:pt idx="6">
                  <c:v>3201</c:v>
                </c:pt>
                <c:pt idx="7">
                  <c:v>8705</c:v>
                </c:pt>
                <c:pt idx="8">
                  <c:v>11390</c:v>
                </c:pt>
                <c:pt idx="9">
                  <c:v>9655</c:v>
                </c:pt>
                <c:pt idx="10">
                  <c:v>18774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CE-4C5F-B93B-C78BB9E98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4757192"/>
        <c:axId val="554756864"/>
      </c:barChart>
      <c:catAx>
        <c:axId val="554757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6864"/>
        <c:crosses val="autoZero"/>
        <c:auto val="1"/>
        <c:lblAlgn val="ctr"/>
        <c:lblOffset val="100"/>
        <c:noMultiLvlLbl val="0"/>
      </c:catAx>
      <c:valAx>
        <c:axId val="55475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4757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Square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45-445F-BDAF-0D000E30EF36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45-445F-BDAF-0D000E30EF36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45-445F-BDAF-0D000E30EF36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45-445F-BDAF-0D000E30EF36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45-445F-BDAF-0D000E30EF36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45-445F-BDAF-0D000E30EF36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45-445F-BDAF-0D000E30EF36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Sheet1!$A$5:$A$20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E45-445F-BDAF-0D000E30E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Sqaure Length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(Square)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Sheet1!$C$5:$C$20</c:f>
              <c:numCache>
                <c:formatCode>General</c:formatCode>
                <c:ptCount val="16"/>
                <c:pt idx="0">
                  <c:v>38</c:v>
                </c:pt>
                <c:pt idx="1">
                  <c:v>149</c:v>
                </c:pt>
                <c:pt idx="2">
                  <c:v>325</c:v>
                </c:pt>
                <c:pt idx="3">
                  <c:v>582</c:v>
                </c:pt>
                <c:pt idx="4">
                  <c:v>913</c:v>
                </c:pt>
                <c:pt idx="5">
                  <c:v>1317</c:v>
                </c:pt>
                <c:pt idx="6">
                  <c:v>2352</c:v>
                </c:pt>
                <c:pt idx="7">
                  <c:v>3680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5B-47A0-A385-F9F082412CD7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Sheet1!$D$5:$D$20</c:f>
              <c:numCache>
                <c:formatCode>General</c:formatCode>
                <c:ptCount val="16"/>
                <c:pt idx="0">
                  <c:v>36</c:v>
                </c:pt>
                <c:pt idx="1">
                  <c:v>146</c:v>
                </c:pt>
                <c:pt idx="2">
                  <c:v>331</c:v>
                </c:pt>
                <c:pt idx="3">
                  <c:v>574</c:v>
                </c:pt>
                <c:pt idx="4">
                  <c:v>896</c:v>
                </c:pt>
                <c:pt idx="5">
                  <c:v>1300</c:v>
                </c:pt>
                <c:pt idx="6">
                  <c:v>2289</c:v>
                </c:pt>
                <c:pt idx="7">
                  <c:v>3563</c:v>
                </c:pt>
                <c:pt idx="8">
                  <c:v>8792</c:v>
                </c:pt>
                <c:pt idx="9">
                  <c:v>15152</c:v>
                </c:pt>
                <c:pt idx="10">
                  <c:v>24574</c:v>
                </c:pt>
                <c:pt idx="11">
                  <c:v>33267</c:v>
                </c:pt>
                <c:pt idx="12">
                  <c:v>56608</c:v>
                </c:pt>
                <c:pt idx="13">
                  <c:v>83682</c:v>
                </c:pt>
                <c:pt idx="14">
                  <c:v>120171</c:v>
                </c:pt>
                <c:pt idx="15">
                  <c:v>215834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5B-47A0-A385-F9F082412CD7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Sheet1!$E$5:$E$20</c:f>
              <c:numCache>
                <c:formatCode>General</c:formatCode>
                <c:ptCount val="16"/>
                <c:pt idx="0">
                  <c:v>22</c:v>
                </c:pt>
                <c:pt idx="1">
                  <c:v>57</c:v>
                </c:pt>
                <c:pt idx="2">
                  <c:v>99</c:v>
                </c:pt>
                <c:pt idx="3">
                  <c:v>168</c:v>
                </c:pt>
                <c:pt idx="4">
                  <c:v>249</c:v>
                </c:pt>
                <c:pt idx="5">
                  <c:v>345</c:v>
                </c:pt>
                <c:pt idx="6">
                  <c:v>593</c:v>
                </c:pt>
                <c:pt idx="7">
                  <c:v>911</c:v>
                </c:pt>
                <c:pt idx="8">
                  <c:v>1983</c:v>
                </c:pt>
                <c:pt idx="9">
                  <c:v>3498</c:v>
                </c:pt>
                <c:pt idx="10">
                  <c:v>5422</c:v>
                </c:pt>
                <c:pt idx="11">
                  <c:v>7729</c:v>
                </c:pt>
                <c:pt idx="12">
                  <c:v>13559</c:v>
                </c:pt>
                <c:pt idx="13">
                  <c:v>21126</c:v>
                </c:pt>
                <c:pt idx="14">
                  <c:v>30163</c:v>
                </c:pt>
                <c:pt idx="15">
                  <c:v>53488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D5B-47A0-A385-F9F082412CD7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Sheet1!$F$5:$F$20</c:f>
              <c:numCache>
                <c:formatCode>General</c:formatCode>
                <c:ptCount val="16"/>
                <c:pt idx="0">
                  <c:v>1275</c:v>
                </c:pt>
                <c:pt idx="1">
                  <c:v>1478</c:v>
                </c:pt>
                <c:pt idx="2">
                  <c:v>2030</c:v>
                </c:pt>
                <c:pt idx="3">
                  <c:v>2527</c:v>
                </c:pt>
                <c:pt idx="4">
                  <c:v>2986</c:v>
                </c:pt>
                <c:pt idx="5">
                  <c:v>4202</c:v>
                </c:pt>
                <c:pt idx="6">
                  <c:v>5884</c:v>
                </c:pt>
                <c:pt idx="7">
                  <c:v>8977</c:v>
                </c:pt>
                <c:pt idx="8">
                  <c:v>16789</c:v>
                </c:pt>
                <c:pt idx="9">
                  <c:v>30270</c:v>
                </c:pt>
                <c:pt idx="10">
                  <c:v>44203</c:v>
                </c:pt>
                <c:pt idx="11">
                  <c:v>61639</c:v>
                </c:pt>
                <c:pt idx="12">
                  <c:v>108003</c:v>
                </c:pt>
                <c:pt idx="13">
                  <c:v>166962</c:v>
                </c:pt>
                <c:pt idx="14">
                  <c:v>238452</c:v>
                </c:pt>
                <c:pt idx="15">
                  <c:v>430454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D5B-47A0-A385-F9F082412CD7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Sheet1!$G$5:$G$20</c:f>
              <c:numCache>
                <c:formatCode>General</c:formatCode>
                <c:ptCount val="16"/>
                <c:pt idx="0">
                  <c:v>41</c:v>
                </c:pt>
                <c:pt idx="1">
                  <c:v>165</c:v>
                </c:pt>
                <c:pt idx="2">
                  <c:v>380</c:v>
                </c:pt>
                <c:pt idx="3">
                  <c:v>667</c:v>
                </c:pt>
                <c:pt idx="4">
                  <c:v>1047</c:v>
                </c:pt>
                <c:pt idx="5">
                  <c:v>1504</c:v>
                </c:pt>
                <c:pt idx="6">
                  <c:v>2678</c:v>
                </c:pt>
                <c:pt idx="7">
                  <c:v>4194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D5B-47A0-A385-F9F082412CD7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Sheet1!$H$5:$H$20</c:f>
              <c:numCache>
                <c:formatCode>General</c:formatCode>
                <c:ptCount val="16"/>
                <c:pt idx="0">
                  <c:v>44</c:v>
                </c:pt>
                <c:pt idx="1">
                  <c:v>155</c:v>
                </c:pt>
                <c:pt idx="2">
                  <c:v>334</c:v>
                </c:pt>
                <c:pt idx="3">
                  <c:v>590</c:v>
                </c:pt>
                <c:pt idx="4">
                  <c:v>927</c:v>
                </c:pt>
                <c:pt idx="5">
                  <c:v>1352</c:v>
                </c:pt>
                <c:pt idx="6">
                  <c:v>2362</c:v>
                </c:pt>
                <c:pt idx="7">
                  <c:v>3841</c:v>
                </c:pt>
                <c:pt idx="8">
                  <c:v>8390</c:v>
                </c:pt>
                <c:pt idx="9">
                  <c:v>14836</c:v>
                </c:pt>
                <c:pt idx="10">
                  <c:v>23226</c:v>
                </c:pt>
                <c:pt idx="11">
                  <c:v>33418</c:v>
                </c:pt>
                <c:pt idx="12">
                  <c:v>60179</c:v>
                </c:pt>
                <c:pt idx="13">
                  <c:v>94604</c:v>
                </c:pt>
                <c:pt idx="14">
                  <c:v>131444</c:v>
                </c:pt>
                <c:pt idx="15">
                  <c:v>237285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D5B-47A0-A385-F9F082412CD7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Sheet1!$I$5:$I$20</c:f>
              <c:numCache>
                <c:formatCode>General</c:formatCode>
                <c:ptCount val="16"/>
                <c:pt idx="0">
                  <c:v>18</c:v>
                </c:pt>
                <c:pt idx="1">
                  <c:v>48</c:v>
                </c:pt>
                <c:pt idx="2">
                  <c:v>95</c:v>
                </c:pt>
                <c:pt idx="3">
                  <c:v>170</c:v>
                </c:pt>
                <c:pt idx="4">
                  <c:v>246</c:v>
                </c:pt>
                <c:pt idx="5">
                  <c:v>343</c:v>
                </c:pt>
                <c:pt idx="6">
                  <c:v>599</c:v>
                </c:pt>
                <c:pt idx="7">
                  <c:v>910</c:v>
                </c:pt>
                <c:pt idx="8">
                  <c:v>1987</c:v>
                </c:pt>
                <c:pt idx="9">
                  <c:v>3479</c:v>
                </c:pt>
                <c:pt idx="10">
                  <c:v>5382</c:v>
                </c:pt>
                <c:pt idx="11">
                  <c:v>7719</c:v>
                </c:pt>
                <c:pt idx="12">
                  <c:v>13608</c:v>
                </c:pt>
                <c:pt idx="13">
                  <c:v>21314</c:v>
                </c:pt>
                <c:pt idx="14">
                  <c:v>30308</c:v>
                </c:pt>
                <c:pt idx="15">
                  <c:v>53522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D5B-47A0-A385-F9F082412CD7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Sheet1!$B$5:$B$20</c:f>
              <c:numCache>
                <c:formatCode>General</c:formatCode>
                <c:ptCount val="16"/>
                <c:pt idx="0">
                  <c:v>25</c:v>
                </c:pt>
                <c:pt idx="1">
                  <c:v>100</c:v>
                </c:pt>
                <c:pt idx="2">
                  <c:v>225</c:v>
                </c:pt>
                <c:pt idx="3">
                  <c:v>400</c:v>
                </c:pt>
                <c:pt idx="4">
                  <c:v>625</c:v>
                </c:pt>
                <c:pt idx="5">
                  <c:v>900</c:v>
                </c:pt>
                <c:pt idx="6">
                  <c:v>1600</c:v>
                </c:pt>
                <c:pt idx="7">
                  <c:v>2500</c:v>
                </c:pt>
                <c:pt idx="8">
                  <c:v>5625</c:v>
                </c:pt>
                <c:pt idx="9">
                  <c:v>10000</c:v>
                </c:pt>
                <c:pt idx="10">
                  <c:v>15625</c:v>
                </c:pt>
                <c:pt idx="11">
                  <c:v>22500</c:v>
                </c:pt>
                <c:pt idx="12">
                  <c:v>40000</c:v>
                </c:pt>
                <c:pt idx="13">
                  <c:v>62500</c:v>
                </c:pt>
                <c:pt idx="14">
                  <c:v>90000</c:v>
                </c:pt>
                <c:pt idx="15">
                  <c:v>160000</c:v>
                </c:pt>
              </c:numCache>
            </c:numRef>
          </c:xVal>
          <c:yVal>
            <c:numRef>
              <c:f>Sheet1!$J$5:$J$20</c:f>
              <c:numCache>
                <c:formatCode>General</c:formatCode>
                <c:ptCount val="16"/>
                <c:pt idx="0">
                  <c:v>737</c:v>
                </c:pt>
                <c:pt idx="1">
                  <c:v>901</c:v>
                </c:pt>
                <c:pt idx="2">
                  <c:v>1211</c:v>
                </c:pt>
                <c:pt idx="3">
                  <c:v>1626</c:v>
                </c:pt>
                <c:pt idx="4">
                  <c:v>2422</c:v>
                </c:pt>
                <c:pt idx="5">
                  <c:v>3067</c:v>
                </c:pt>
                <c:pt idx="6">
                  <c:v>4861</c:v>
                </c:pt>
                <c:pt idx="7">
                  <c:v>7449</c:v>
                </c:pt>
                <c:pt idx="8">
                  <c:v>15453</c:v>
                </c:pt>
                <c:pt idx="9">
                  <c:v>27114</c:v>
                </c:pt>
                <c:pt idx="10">
                  <c:v>43209</c:v>
                </c:pt>
                <c:pt idx="11">
                  <c:v>59390</c:v>
                </c:pt>
                <c:pt idx="12">
                  <c:v>116620</c:v>
                </c:pt>
                <c:pt idx="13">
                  <c:v>166097</c:v>
                </c:pt>
                <c:pt idx="14">
                  <c:v>238060</c:v>
                </c:pt>
                <c:pt idx="15">
                  <c:v>422658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D5B-47A0-A385-F9F082412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Circle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D1-402D-8E6D-2B37ED9C8395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D1-402D-8E6D-2B37ED9C8395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D1-402D-8E6D-2B37ED9C8395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D1-402D-8E6D-2B37ED9C8395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D1-402D-8E6D-2B37ED9C8395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D1-402D-8E6D-2B37ED9C8395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D1-402D-8E6D-2B37ED9C8395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Sheet1!$A$23:$A$38</c:f>
              <c:numCache>
                <c:formatCode>General</c:formatCode>
                <c:ptCount val="16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75</c:v>
                </c:pt>
                <c:pt idx="9">
                  <c:v>100</c:v>
                </c:pt>
                <c:pt idx="10">
                  <c:v>125</c:v>
                </c:pt>
                <c:pt idx="11">
                  <c:v>150</c:v>
                </c:pt>
                <c:pt idx="12">
                  <c:v>200</c:v>
                </c:pt>
                <c:pt idx="13">
                  <c:v>250</c:v>
                </c:pt>
                <c:pt idx="14">
                  <c:v>300</c:v>
                </c:pt>
                <c:pt idx="15">
                  <c:v>400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D1-402D-8E6D-2B37ED9C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9464392"/>
        <c:axId val="849463408"/>
      </c:scatterChart>
      <c:valAx>
        <c:axId val="849464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Circle Diameter</a:t>
                </a:r>
                <a:r>
                  <a:rPr lang="en-GB" baseline="0"/>
                  <a:t> (pixels)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3408"/>
        <c:crosses val="autoZero"/>
        <c:crossBetween val="midCat"/>
      </c:valAx>
      <c:valAx>
        <c:axId val="849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464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No. Pix</a:t>
            </a:r>
            <a:r>
              <a:rPr lang="en-GB" baseline="0"/>
              <a:t>els (Circle)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Sheet1!$C$23:$C$31</c:f>
              <c:numCache>
                <c:formatCode>General</c:formatCode>
                <c:ptCount val="9"/>
                <c:pt idx="0">
                  <c:v>34</c:v>
                </c:pt>
                <c:pt idx="1">
                  <c:v>121</c:v>
                </c:pt>
                <c:pt idx="2">
                  <c:v>252</c:v>
                </c:pt>
                <c:pt idx="3">
                  <c:v>455</c:v>
                </c:pt>
                <c:pt idx="4">
                  <c:v>709</c:v>
                </c:pt>
                <c:pt idx="5">
                  <c:v>1044</c:v>
                </c:pt>
                <c:pt idx="6">
                  <c:v>1836</c:v>
                </c:pt>
                <c:pt idx="7">
                  <c:v>2878</c:v>
                </c:pt>
                <c:pt idx="8">
                  <c:v>6468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4-4537-AE5E-38D3B1AAC991}"/>
            </c:ext>
          </c:extLst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Sheet1!$D$23:$D$38</c:f>
              <c:numCache>
                <c:formatCode>General</c:formatCode>
                <c:ptCount val="16"/>
                <c:pt idx="0">
                  <c:v>34</c:v>
                </c:pt>
                <c:pt idx="1">
                  <c:v>130</c:v>
                </c:pt>
                <c:pt idx="2">
                  <c:v>260</c:v>
                </c:pt>
                <c:pt idx="3">
                  <c:v>471</c:v>
                </c:pt>
                <c:pt idx="4">
                  <c:v>718</c:v>
                </c:pt>
                <c:pt idx="5">
                  <c:v>1057</c:v>
                </c:pt>
                <c:pt idx="6">
                  <c:v>1848</c:v>
                </c:pt>
                <c:pt idx="7">
                  <c:v>2886</c:v>
                </c:pt>
                <c:pt idx="8">
                  <c:v>6399</c:v>
                </c:pt>
                <c:pt idx="9">
                  <c:v>11395</c:v>
                </c:pt>
                <c:pt idx="10">
                  <c:v>17879</c:v>
                </c:pt>
                <c:pt idx="11">
                  <c:v>25560</c:v>
                </c:pt>
                <c:pt idx="12">
                  <c:v>45344</c:v>
                </c:pt>
                <c:pt idx="13">
                  <c:v>72511</c:v>
                </c:pt>
                <c:pt idx="14">
                  <c:v>102041</c:v>
                </c:pt>
                <c:pt idx="15">
                  <c:v>177941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4-4537-AE5E-38D3B1AAC991}"/>
            </c:ext>
          </c:extLst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Sheet1!$E$23:$E$38</c:f>
              <c:numCache>
                <c:formatCode>General</c:formatCode>
                <c:ptCount val="16"/>
                <c:pt idx="0">
                  <c:v>16</c:v>
                </c:pt>
                <c:pt idx="1">
                  <c:v>41</c:v>
                </c:pt>
                <c:pt idx="2">
                  <c:v>87</c:v>
                </c:pt>
                <c:pt idx="3">
                  <c:v>136</c:v>
                </c:pt>
                <c:pt idx="4">
                  <c:v>197</c:v>
                </c:pt>
                <c:pt idx="5">
                  <c:v>288</c:v>
                </c:pt>
                <c:pt idx="6">
                  <c:v>479</c:v>
                </c:pt>
                <c:pt idx="7">
                  <c:v>735</c:v>
                </c:pt>
                <c:pt idx="8">
                  <c:v>1569</c:v>
                </c:pt>
                <c:pt idx="9">
                  <c:v>2760</c:v>
                </c:pt>
                <c:pt idx="10">
                  <c:v>4226</c:v>
                </c:pt>
                <c:pt idx="11">
                  <c:v>6085</c:v>
                </c:pt>
                <c:pt idx="12">
                  <c:v>10716</c:v>
                </c:pt>
                <c:pt idx="13">
                  <c:v>16624</c:v>
                </c:pt>
                <c:pt idx="14">
                  <c:v>23663</c:v>
                </c:pt>
                <c:pt idx="15">
                  <c:v>41602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4-4537-AE5E-38D3B1AAC991}"/>
            </c:ext>
          </c:extLst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Sheet1!$F$23:$F$38</c:f>
              <c:numCache>
                <c:formatCode>General</c:formatCode>
                <c:ptCount val="16"/>
                <c:pt idx="0">
                  <c:v>1319</c:v>
                </c:pt>
                <c:pt idx="1">
                  <c:v>1332</c:v>
                </c:pt>
                <c:pt idx="2">
                  <c:v>1594</c:v>
                </c:pt>
                <c:pt idx="3">
                  <c:v>2329</c:v>
                </c:pt>
                <c:pt idx="4">
                  <c:v>2785</c:v>
                </c:pt>
                <c:pt idx="5">
                  <c:v>3295</c:v>
                </c:pt>
                <c:pt idx="6">
                  <c:v>5127</c:v>
                </c:pt>
                <c:pt idx="7">
                  <c:v>6944</c:v>
                </c:pt>
                <c:pt idx="8">
                  <c:v>14017</c:v>
                </c:pt>
                <c:pt idx="9">
                  <c:v>25720</c:v>
                </c:pt>
                <c:pt idx="10">
                  <c:v>37000</c:v>
                </c:pt>
                <c:pt idx="11">
                  <c:v>48581</c:v>
                </c:pt>
                <c:pt idx="12">
                  <c:v>85172</c:v>
                </c:pt>
                <c:pt idx="13">
                  <c:v>132857</c:v>
                </c:pt>
                <c:pt idx="14">
                  <c:v>191729</c:v>
                </c:pt>
                <c:pt idx="15">
                  <c:v>350475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04-4537-AE5E-38D3B1AAC991}"/>
            </c:ext>
          </c:extLst>
        </c:ser>
        <c:ser>
          <c:idx val="4"/>
          <c:order val="4"/>
          <c:tx>
            <c:strRef>
              <c:f>Sheet1!$G$4</c:f>
              <c:strCache>
                <c:ptCount val="1"/>
                <c:pt idx="0">
                  <c:v>Four Way (Recursive)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Sheet1!$G$23:$G$31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274</c:v>
                </c:pt>
                <c:pt idx="3">
                  <c:v>482</c:v>
                </c:pt>
                <c:pt idx="4">
                  <c:v>748</c:v>
                </c:pt>
                <c:pt idx="5">
                  <c:v>1099</c:v>
                </c:pt>
                <c:pt idx="6">
                  <c:v>1960</c:v>
                </c:pt>
                <c:pt idx="7">
                  <c:v>3054</c:v>
                </c:pt>
                <c:pt idx="8">
                  <c:v>6845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04-4537-AE5E-38D3B1AAC991}"/>
            </c:ext>
          </c:extLst>
        </c:ser>
        <c:ser>
          <c:idx val="5"/>
          <c:order val="5"/>
          <c:tx>
            <c:strRef>
              <c:f>Sheet1!$H$4</c:f>
              <c:strCache>
                <c:ptCount val="1"/>
                <c:pt idx="0">
                  <c:v>Four Way (Linear)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Sheet1!$H$23:$H$38</c:f>
              <c:numCache>
                <c:formatCode>General</c:formatCode>
                <c:ptCount val="16"/>
                <c:pt idx="0">
                  <c:v>41</c:v>
                </c:pt>
                <c:pt idx="1">
                  <c:v>127</c:v>
                </c:pt>
                <c:pt idx="2">
                  <c:v>268</c:v>
                </c:pt>
                <c:pt idx="3">
                  <c:v>479</c:v>
                </c:pt>
                <c:pt idx="4">
                  <c:v>735</c:v>
                </c:pt>
                <c:pt idx="5">
                  <c:v>1068</c:v>
                </c:pt>
                <c:pt idx="6">
                  <c:v>1885</c:v>
                </c:pt>
                <c:pt idx="7">
                  <c:v>2945</c:v>
                </c:pt>
                <c:pt idx="8">
                  <c:v>6626</c:v>
                </c:pt>
                <c:pt idx="9">
                  <c:v>11822</c:v>
                </c:pt>
                <c:pt idx="10">
                  <c:v>18321</c:v>
                </c:pt>
                <c:pt idx="11">
                  <c:v>26477</c:v>
                </c:pt>
                <c:pt idx="12">
                  <c:v>45632</c:v>
                </c:pt>
                <c:pt idx="13">
                  <c:v>71103</c:v>
                </c:pt>
                <c:pt idx="14">
                  <c:v>102337</c:v>
                </c:pt>
                <c:pt idx="15">
                  <c:v>182910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04-4537-AE5E-38D3B1AAC991}"/>
            </c:ext>
          </c:extLst>
        </c:ser>
        <c:ser>
          <c:idx val="6"/>
          <c:order val="6"/>
          <c:tx>
            <c:strRef>
              <c:f>Sheet1!$I$4</c:f>
              <c:strCache>
                <c:ptCount val="1"/>
                <c:pt idx="0">
                  <c:v>Span Fill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Sheet1!$I$23:$I$38</c:f>
              <c:numCache>
                <c:formatCode>General</c:formatCode>
                <c:ptCount val="16"/>
                <c:pt idx="0">
                  <c:v>16</c:v>
                </c:pt>
                <c:pt idx="1">
                  <c:v>43</c:v>
                </c:pt>
                <c:pt idx="2">
                  <c:v>87</c:v>
                </c:pt>
                <c:pt idx="3">
                  <c:v>139</c:v>
                </c:pt>
                <c:pt idx="4">
                  <c:v>209</c:v>
                </c:pt>
                <c:pt idx="5">
                  <c:v>291</c:v>
                </c:pt>
                <c:pt idx="6">
                  <c:v>503</c:v>
                </c:pt>
                <c:pt idx="7">
                  <c:v>763</c:v>
                </c:pt>
                <c:pt idx="8">
                  <c:v>1643</c:v>
                </c:pt>
                <c:pt idx="9">
                  <c:v>2874</c:v>
                </c:pt>
                <c:pt idx="10">
                  <c:v>4428</c:v>
                </c:pt>
                <c:pt idx="11">
                  <c:v>6336</c:v>
                </c:pt>
                <c:pt idx="12">
                  <c:v>11134</c:v>
                </c:pt>
                <c:pt idx="13">
                  <c:v>17238</c:v>
                </c:pt>
                <c:pt idx="14">
                  <c:v>24692</c:v>
                </c:pt>
                <c:pt idx="15">
                  <c:v>43561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5704-4537-AE5E-38D3B1AAC991}"/>
            </c:ext>
          </c:extLst>
        </c:ser>
        <c:ser>
          <c:idx val="7"/>
          <c:order val="7"/>
          <c:tx>
            <c:strRef>
              <c:f>Sheet1!$J$4</c:f>
              <c:strCache>
                <c:ptCount val="1"/>
                <c:pt idx="0">
                  <c:v>Walk Based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Sheet1!$B$23:$B$38</c:f>
              <c:numCache>
                <c:formatCode>General</c:formatCode>
                <c:ptCount val="16"/>
                <c:pt idx="0">
                  <c:v>21</c:v>
                </c:pt>
                <c:pt idx="1">
                  <c:v>80</c:v>
                </c:pt>
                <c:pt idx="2">
                  <c:v>177</c:v>
                </c:pt>
                <c:pt idx="3">
                  <c:v>316</c:v>
                </c:pt>
                <c:pt idx="4">
                  <c:v>489</c:v>
                </c:pt>
                <c:pt idx="5">
                  <c:v>716</c:v>
                </c:pt>
                <c:pt idx="6">
                  <c:v>1268</c:v>
                </c:pt>
                <c:pt idx="7">
                  <c:v>1976</c:v>
                </c:pt>
                <c:pt idx="8">
                  <c:v>4418</c:v>
                </c:pt>
                <c:pt idx="9">
                  <c:v>7860</c:v>
                </c:pt>
                <c:pt idx="10">
                  <c:v>12277</c:v>
                </c:pt>
                <c:pt idx="11">
                  <c:v>17693</c:v>
                </c:pt>
                <c:pt idx="12">
                  <c:v>31436</c:v>
                </c:pt>
                <c:pt idx="13">
                  <c:v>49100</c:v>
                </c:pt>
                <c:pt idx="14">
                  <c:v>70711</c:v>
                </c:pt>
                <c:pt idx="15">
                  <c:v>125691</c:v>
                </c:pt>
              </c:numCache>
            </c:numRef>
          </c:xVal>
          <c:yVal>
            <c:numRef>
              <c:f>Sheet1!$J$23:$J$38</c:f>
              <c:numCache>
                <c:formatCode>General</c:formatCode>
                <c:ptCount val="16"/>
                <c:pt idx="0">
                  <c:v>1364</c:v>
                </c:pt>
                <c:pt idx="1">
                  <c:v>1493</c:v>
                </c:pt>
                <c:pt idx="2">
                  <c:v>1758</c:v>
                </c:pt>
                <c:pt idx="3">
                  <c:v>2089</c:v>
                </c:pt>
                <c:pt idx="4">
                  <c:v>2844</c:v>
                </c:pt>
                <c:pt idx="5">
                  <c:v>3374</c:v>
                </c:pt>
                <c:pt idx="6">
                  <c:v>5251</c:v>
                </c:pt>
                <c:pt idx="7">
                  <c:v>6719</c:v>
                </c:pt>
                <c:pt idx="8">
                  <c:v>14162</c:v>
                </c:pt>
                <c:pt idx="9">
                  <c:v>25498</c:v>
                </c:pt>
                <c:pt idx="10">
                  <c:v>36771</c:v>
                </c:pt>
                <c:pt idx="11">
                  <c:v>50162</c:v>
                </c:pt>
                <c:pt idx="12">
                  <c:v>84605</c:v>
                </c:pt>
                <c:pt idx="13">
                  <c:v>131714</c:v>
                </c:pt>
                <c:pt idx="14">
                  <c:v>189119</c:v>
                </c:pt>
                <c:pt idx="15">
                  <c:v>334605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5704-4537-AE5E-38D3B1AAC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955616"/>
        <c:axId val="813956272"/>
      </c:scatterChart>
      <c:valAx>
        <c:axId val="81395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Total number</a:t>
                </a:r>
                <a:r>
                  <a:rPr lang="en-GB" baseline="0"/>
                  <a:t> of pixels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6272"/>
        <c:crosses val="autoZero"/>
        <c:crossBetween val="midCat"/>
      </c:valAx>
      <c:valAx>
        <c:axId val="81395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GB" sz="1000" b="0" i="0" u="none" strike="noStrike" baseline="0">
                    <a:effectLst/>
                  </a:rPr>
                  <a:t>s)</a:t>
                </a:r>
                <a:r>
                  <a:rPr lang="en-GB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95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504825</xdr:colOff>
      <xdr:row>2</xdr:row>
      <xdr:rowOff>51025</xdr:rowOff>
    </xdr:from>
    <xdr:to>
      <xdr:col>27</xdr:col>
      <xdr:colOff>200025</xdr:colOff>
      <xdr:row>18</xdr:row>
      <xdr:rowOff>170088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3CA56B6-2DEF-4A35-B0AD-1AF770467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178253</xdr:colOff>
      <xdr:row>2</xdr:row>
      <xdr:rowOff>65314</xdr:rowOff>
    </xdr:from>
    <xdr:to>
      <xdr:col>18</xdr:col>
      <xdr:colOff>485775</xdr:colOff>
      <xdr:row>19</xdr:row>
      <xdr:rowOff>3402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7D748F-BEE9-408B-9D72-F373B22CD9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550408</xdr:colOff>
      <xdr:row>54</xdr:row>
      <xdr:rowOff>57831</xdr:rowOff>
    </xdr:from>
    <xdr:to>
      <xdr:col>26</xdr:col>
      <xdr:colOff>242888</xdr:colOff>
      <xdr:row>69</xdr:row>
      <xdr:rowOff>25174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A31F12-372B-4C7D-9153-0E8FD61E0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196685</xdr:colOff>
      <xdr:row>19</xdr:row>
      <xdr:rowOff>158338</xdr:rowOff>
    </xdr:from>
    <xdr:to>
      <xdr:col>18</xdr:col>
      <xdr:colOff>504207</xdr:colOff>
      <xdr:row>38</xdr:row>
      <xdr:rowOff>103909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513B2F-3B77-4A16-B69A-6B5607207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519545</xdr:colOff>
      <xdr:row>21</xdr:row>
      <xdr:rowOff>17318</xdr:rowOff>
    </xdr:from>
    <xdr:to>
      <xdr:col>34</xdr:col>
      <xdr:colOff>493059</xdr:colOff>
      <xdr:row>53</xdr:row>
      <xdr:rowOff>134471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D683063B-F579-4C09-98B3-5BE33D63B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87558</xdr:colOff>
      <xdr:row>61</xdr:row>
      <xdr:rowOff>16921</xdr:rowOff>
    </xdr:from>
    <xdr:to>
      <xdr:col>18</xdr:col>
      <xdr:colOff>369167</xdr:colOff>
      <xdr:row>75</xdr:row>
      <xdr:rowOff>93121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94107-6151-4FF8-B61B-5CE2ADAED8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102053</xdr:colOff>
      <xdr:row>45</xdr:row>
      <xdr:rowOff>125186</xdr:rowOff>
    </xdr:from>
    <xdr:to>
      <xdr:col>18</xdr:col>
      <xdr:colOff>170088</xdr:colOff>
      <xdr:row>59</xdr:row>
      <xdr:rowOff>119743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156116-CB7F-4E3C-B14D-580A5AB1D7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254453</xdr:colOff>
      <xdr:row>44</xdr:row>
      <xdr:rowOff>40821</xdr:rowOff>
    </xdr:from>
    <xdr:to>
      <xdr:col>18</xdr:col>
      <xdr:colOff>322488</xdr:colOff>
      <xdr:row>60</xdr:row>
      <xdr:rowOff>81643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197E792-421F-46BD-AFD0-BDF423707C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547687</xdr:colOff>
      <xdr:row>31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43D3BE-6EBD-4AC9-8270-D381095164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547687</xdr:colOff>
      <xdr:row>63</xdr:row>
      <xdr:rowOff>71437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21C236-E1BC-4EE6-A194-54C714A62C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523875</xdr:colOff>
      <xdr:row>0</xdr:row>
      <xdr:rowOff>0</xdr:rowOff>
    </xdr:from>
    <xdr:to>
      <xdr:col>51</xdr:col>
      <xdr:colOff>547687</xdr:colOff>
      <xdr:row>31</xdr:row>
      <xdr:rowOff>119062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3FBFA1C-A7E9-4A74-BE1D-298A0DDB64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44115</xdr:colOff>
      <xdr:row>32</xdr:row>
      <xdr:rowOff>49480</xdr:rowOff>
    </xdr:from>
    <xdr:to>
      <xdr:col>51</xdr:col>
      <xdr:colOff>214312</xdr:colOff>
      <xdr:row>63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4BFC29-B93D-4707-BBE3-A0214F4D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D4CD4-0469-4BD9-B9A9-48BE844E1797}">
  <dimension ref="A1:L66"/>
  <sheetViews>
    <sheetView tabSelected="1" topLeftCell="A12" zoomScale="70" zoomScaleNormal="70" workbookViewId="0">
      <selection activeCell="B41" sqref="B41"/>
    </sheetView>
  </sheetViews>
  <sheetFormatPr defaultRowHeight="15" x14ac:dyDescent="0.25"/>
  <cols>
    <col min="1" max="1" width="19.7109375" customWidth="1"/>
    <col min="2" max="2" width="13.140625" bestFit="1" customWidth="1"/>
    <col min="3" max="3" width="21.85546875" customWidth="1"/>
    <col min="4" max="4" width="21.5703125" bestFit="1" customWidth="1"/>
    <col min="5" max="5" width="19.28515625" customWidth="1"/>
    <col min="6" max="6" width="13.28515625" customWidth="1"/>
    <col min="7" max="7" width="21.5703125" bestFit="1" customWidth="1"/>
    <col min="8" max="8" width="17.85546875" customWidth="1"/>
    <col min="9" max="9" width="21.5703125" bestFit="1" customWidth="1"/>
    <col min="10" max="10" width="17.85546875" bestFit="1" customWidth="1"/>
    <col min="11" max="11" width="9.28515625" bestFit="1" customWidth="1"/>
    <col min="12" max="12" width="12.42578125" bestFit="1" customWidth="1"/>
  </cols>
  <sheetData>
    <row r="1" spans="1:10" ht="31.5" x14ac:dyDescent="0.5">
      <c r="A1" s="1" t="s">
        <v>16</v>
      </c>
    </row>
    <row r="2" spans="1:10" ht="46.5" x14ac:dyDescent="0.7">
      <c r="C2" s="15" t="s">
        <v>13</v>
      </c>
      <c r="D2" s="2"/>
    </row>
    <row r="3" spans="1:10" ht="26.25" x14ac:dyDescent="0.4">
      <c r="A3" s="6"/>
      <c r="B3" s="6"/>
      <c r="C3" s="13" t="s">
        <v>9</v>
      </c>
      <c r="D3" s="8"/>
      <c r="E3" s="8"/>
      <c r="F3" s="9"/>
      <c r="G3" s="14" t="s">
        <v>10</v>
      </c>
      <c r="H3" s="8"/>
      <c r="I3" s="8"/>
      <c r="J3" s="9"/>
    </row>
    <row r="4" spans="1:10" x14ac:dyDescent="0.25">
      <c r="A4" s="3" t="s">
        <v>2</v>
      </c>
      <c r="B4" s="3" t="s">
        <v>1</v>
      </c>
      <c r="C4" s="12" t="s">
        <v>12</v>
      </c>
      <c r="D4" s="12" t="s">
        <v>11</v>
      </c>
      <c r="E4" s="12" t="s">
        <v>0</v>
      </c>
      <c r="F4" s="12" t="s">
        <v>4</v>
      </c>
      <c r="G4" s="12" t="s">
        <v>12</v>
      </c>
      <c r="H4" s="12" t="s">
        <v>11</v>
      </c>
      <c r="I4" s="12" t="s">
        <v>0</v>
      </c>
      <c r="J4" s="3" t="s">
        <v>4</v>
      </c>
    </row>
    <row r="5" spans="1:10" x14ac:dyDescent="0.25">
      <c r="A5" s="10">
        <v>5</v>
      </c>
      <c r="B5" s="10">
        <f>SUM(A5*A5)</f>
        <v>25</v>
      </c>
      <c r="C5" s="10">
        <v>38</v>
      </c>
      <c r="D5" s="10">
        <v>36</v>
      </c>
      <c r="E5" s="10">
        <v>22</v>
      </c>
      <c r="F5" s="10">
        <v>1275</v>
      </c>
      <c r="G5" s="10">
        <v>41</v>
      </c>
      <c r="H5" s="10">
        <v>44</v>
      </c>
      <c r="I5" s="10">
        <v>18</v>
      </c>
      <c r="J5" s="10">
        <v>737</v>
      </c>
    </row>
    <row r="6" spans="1:10" x14ac:dyDescent="0.25">
      <c r="A6" s="11">
        <v>10</v>
      </c>
      <c r="B6" s="11">
        <f t="shared" ref="B6:B9" si="0">SUM(A6*A6)</f>
        <v>100</v>
      </c>
      <c r="C6" s="11">
        <v>149</v>
      </c>
      <c r="D6" s="11">
        <v>146</v>
      </c>
      <c r="E6" s="11">
        <v>57</v>
      </c>
      <c r="F6" s="11">
        <v>1478</v>
      </c>
      <c r="G6" s="11">
        <v>165</v>
      </c>
      <c r="H6" s="11">
        <v>155</v>
      </c>
      <c r="I6" s="11">
        <v>48</v>
      </c>
      <c r="J6" s="11">
        <v>901</v>
      </c>
    </row>
    <row r="7" spans="1:10" x14ac:dyDescent="0.25">
      <c r="A7" s="11">
        <v>15</v>
      </c>
      <c r="B7" s="11">
        <f t="shared" si="0"/>
        <v>225</v>
      </c>
      <c r="C7" s="11">
        <v>325</v>
      </c>
      <c r="D7" s="11">
        <v>331</v>
      </c>
      <c r="E7" s="11">
        <v>99</v>
      </c>
      <c r="F7" s="11">
        <v>2030</v>
      </c>
      <c r="G7" s="11">
        <v>380</v>
      </c>
      <c r="H7" s="11">
        <v>334</v>
      </c>
      <c r="I7" s="11">
        <v>95</v>
      </c>
      <c r="J7" s="11">
        <v>1211</v>
      </c>
    </row>
    <row r="8" spans="1:10" x14ac:dyDescent="0.25">
      <c r="A8" s="11">
        <v>20</v>
      </c>
      <c r="B8" s="11">
        <f t="shared" si="0"/>
        <v>400</v>
      </c>
      <c r="C8" s="11">
        <v>582</v>
      </c>
      <c r="D8" s="11">
        <v>574</v>
      </c>
      <c r="E8" s="11">
        <v>168</v>
      </c>
      <c r="F8" s="11">
        <v>2527</v>
      </c>
      <c r="G8" s="11">
        <v>667</v>
      </c>
      <c r="H8" s="11">
        <v>590</v>
      </c>
      <c r="I8" s="11">
        <v>170</v>
      </c>
      <c r="J8" s="11">
        <v>1626</v>
      </c>
    </row>
    <row r="9" spans="1:10" x14ac:dyDescent="0.25">
      <c r="A9" s="11">
        <v>25</v>
      </c>
      <c r="B9" s="11">
        <f t="shared" si="0"/>
        <v>625</v>
      </c>
      <c r="C9" s="11">
        <v>913</v>
      </c>
      <c r="D9" s="11">
        <v>896</v>
      </c>
      <c r="E9" s="11">
        <v>249</v>
      </c>
      <c r="F9" s="11">
        <v>2986</v>
      </c>
      <c r="G9" s="11">
        <v>1047</v>
      </c>
      <c r="H9" s="11">
        <v>927</v>
      </c>
      <c r="I9" s="11">
        <v>246</v>
      </c>
      <c r="J9" s="11">
        <v>2422</v>
      </c>
    </row>
    <row r="10" spans="1:10" x14ac:dyDescent="0.25">
      <c r="A10" s="11">
        <v>30</v>
      </c>
      <c r="B10" s="11">
        <f t="shared" ref="B10:B20" si="1">SUM(A10*A10)</f>
        <v>900</v>
      </c>
      <c r="C10" s="11">
        <v>1317</v>
      </c>
      <c r="D10" s="11">
        <v>1300</v>
      </c>
      <c r="E10" s="11">
        <v>345</v>
      </c>
      <c r="F10" s="11">
        <v>4202</v>
      </c>
      <c r="G10" s="11">
        <v>1504</v>
      </c>
      <c r="H10" s="11">
        <v>1352</v>
      </c>
      <c r="I10" s="11">
        <v>343</v>
      </c>
      <c r="J10" s="11">
        <v>3067</v>
      </c>
    </row>
    <row r="11" spans="1:10" x14ac:dyDescent="0.25">
      <c r="A11" s="11">
        <v>40</v>
      </c>
      <c r="B11" s="11">
        <f t="shared" si="1"/>
        <v>1600</v>
      </c>
      <c r="C11" s="11">
        <v>2352</v>
      </c>
      <c r="D11" s="11">
        <v>2289</v>
      </c>
      <c r="E11" s="11">
        <v>593</v>
      </c>
      <c r="F11" s="11">
        <v>5884</v>
      </c>
      <c r="G11" s="11">
        <v>2678</v>
      </c>
      <c r="H11" s="11">
        <v>2362</v>
      </c>
      <c r="I11" s="11">
        <v>599</v>
      </c>
      <c r="J11" s="11">
        <v>4861</v>
      </c>
    </row>
    <row r="12" spans="1:10" x14ac:dyDescent="0.25">
      <c r="A12" s="11">
        <v>50</v>
      </c>
      <c r="B12" s="11">
        <f t="shared" si="1"/>
        <v>2500</v>
      </c>
      <c r="C12" s="11">
        <v>3680</v>
      </c>
      <c r="D12" s="11">
        <v>3563</v>
      </c>
      <c r="E12" s="11">
        <v>911</v>
      </c>
      <c r="F12" s="11">
        <v>8977</v>
      </c>
      <c r="G12" s="11">
        <v>4194</v>
      </c>
      <c r="H12" s="11">
        <v>3841</v>
      </c>
      <c r="I12" s="11">
        <v>910</v>
      </c>
      <c r="J12" s="11">
        <v>7449</v>
      </c>
    </row>
    <row r="13" spans="1:10" x14ac:dyDescent="0.25">
      <c r="A13" s="11">
        <v>75</v>
      </c>
      <c r="B13" s="11">
        <f t="shared" si="1"/>
        <v>5625</v>
      </c>
      <c r="C13" s="11" t="s">
        <v>15</v>
      </c>
      <c r="D13" s="11">
        <v>8792</v>
      </c>
      <c r="E13" s="11">
        <v>1983</v>
      </c>
      <c r="F13" s="11">
        <v>16789</v>
      </c>
      <c r="G13" s="11" t="s">
        <v>15</v>
      </c>
      <c r="H13" s="11">
        <v>8390</v>
      </c>
      <c r="I13" s="11">
        <v>1987</v>
      </c>
      <c r="J13" s="11">
        <v>15453</v>
      </c>
    </row>
    <row r="14" spans="1:10" x14ac:dyDescent="0.25">
      <c r="A14" s="11">
        <v>100</v>
      </c>
      <c r="B14" s="11">
        <f t="shared" si="1"/>
        <v>10000</v>
      </c>
      <c r="C14" s="11" t="s">
        <v>15</v>
      </c>
      <c r="D14" s="11">
        <v>15152</v>
      </c>
      <c r="E14" s="11">
        <v>3498</v>
      </c>
      <c r="F14" s="11">
        <v>30270</v>
      </c>
      <c r="G14" s="11" t="s">
        <v>15</v>
      </c>
      <c r="H14" s="11">
        <v>14836</v>
      </c>
      <c r="I14" s="11">
        <v>3479</v>
      </c>
      <c r="J14" s="11">
        <v>27114</v>
      </c>
    </row>
    <row r="15" spans="1:10" x14ac:dyDescent="0.25">
      <c r="A15" s="11">
        <v>125</v>
      </c>
      <c r="B15" s="11">
        <f t="shared" si="1"/>
        <v>15625</v>
      </c>
      <c r="C15" s="11" t="s">
        <v>15</v>
      </c>
      <c r="D15" s="11">
        <v>24574</v>
      </c>
      <c r="E15" s="11">
        <v>5422</v>
      </c>
      <c r="F15" s="11">
        <v>44203</v>
      </c>
      <c r="G15" s="11" t="s">
        <v>15</v>
      </c>
      <c r="H15" s="11">
        <v>23226</v>
      </c>
      <c r="I15" s="11">
        <v>5382</v>
      </c>
      <c r="J15" s="11">
        <v>43209</v>
      </c>
    </row>
    <row r="16" spans="1:10" x14ac:dyDescent="0.25">
      <c r="A16" s="11">
        <v>150</v>
      </c>
      <c r="B16" s="11">
        <f t="shared" si="1"/>
        <v>22500</v>
      </c>
      <c r="C16" s="11" t="s">
        <v>15</v>
      </c>
      <c r="D16" s="11">
        <v>33267</v>
      </c>
      <c r="E16" s="11">
        <v>7729</v>
      </c>
      <c r="F16" s="11">
        <v>61639</v>
      </c>
      <c r="G16" s="11" t="s">
        <v>15</v>
      </c>
      <c r="H16" s="11">
        <v>33418</v>
      </c>
      <c r="I16" s="11">
        <v>7719</v>
      </c>
      <c r="J16" s="11">
        <v>59390</v>
      </c>
    </row>
    <row r="17" spans="1:10" x14ac:dyDescent="0.25">
      <c r="A17" s="11">
        <v>200</v>
      </c>
      <c r="B17" s="11">
        <f t="shared" si="1"/>
        <v>40000</v>
      </c>
      <c r="C17" s="11" t="s">
        <v>15</v>
      </c>
      <c r="D17" s="11">
        <v>56608</v>
      </c>
      <c r="E17" s="11">
        <v>13559</v>
      </c>
      <c r="F17" s="11">
        <v>108003</v>
      </c>
      <c r="G17" s="11" t="s">
        <v>15</v>
      </c>
      <c r="H17" s="11">
        <v>60179</v>
      </c>
      <c r="I17" s="11">
        <v>13608</v>
      </c>
      <c r="J17" s="11">
        <v>116620</v>
      </c>
    </row>
    <row r="18" spans="1:10" x14ac:dyDescent="0.25">
      <c r="A18" s="11">
        <v>250</v>
      </c>
      <c r="B18" s="11">
        <f t="shared" si="1"/>
        <v>62500</v>
      </c>
      <c r="C18" s="11" t="s">
        <v>15</v>
      </c>
      <c r="D18" s="11">
        <v>83682</v>
      </c>
      <c r="E18" s="11">
        <v>21126</v>
      </c>
      <c r="F18" s="11">
        <v>166962</v>
      </c>
      <c r="G18" s="11" t="s">
        <v>15</v>
      </c>
      <c r="H18" s="11">
        <v>94604</v>
      </c>
      <c r="I18" s="11">
        <v>21314</v>
      </c>
      <c r="J18" s="11">
        <v>166097</v>
      </c>
    </row>
    <row r="19" spans="1:10" x14ac:dyDescent="0.25">
      <c r="A19" s="11">
        <v>300</v>
      </c>
      <c r="B19" s="11">
        <f t="shared" si="1"/>
        <v>90000</v>
      </c>
      <c r="C19" s="11" t="s">
        <v>15</v>
      </c>
      <c r="D19" s="11">
        <v>120171</v>
      </c>
      <c r="E19" s="11">
        <v>30163</v>
      </c>
      <c r="F19" s="11">
        <v>238452</v>
      </c>
      <c r="G19" s="11" t="s">
        <v>15</v>
      </c>
      <c r="H19" s="11">
        <v>131444</v>
      </c>
      <c r="I19" s="11">
        <v>30308</v>
      </c>
      <c r="J19" s="11">
        <v>238060</v>
      </c>
    </row>
    <row r="20" spans="1:10" x14ac:dyDescent="0.25">
      <c r="A20" s="12">
        <v>400</v>
      </c>
      <c r="B20" s="12">
        <f t="shared" si="1"/>
        <v>160000</v>
      </c>
      <c r="C20" s="12" t="s">
        <v>15</v>
      </c>
      <c r="D20" s="12">
        <v>215834</v>
      </c>
      <c r="E20" s="12">
        <v>53488</v>
      </c>
      <c r="F20" s="12">
        <v>430454</v>
      </c>
      <c r="G20" s="12" t="s">
        <v>15</v>
      </c>
      <c r="H20" s="12">
        <v>237285</v>
      </c>
      <c r="I20" s="12">
        <v>53522</v>
      </c>
      <c r="J20" s="12">
        <v>422658</v>
      </c>
    </row>
    <row r="22" spans="1:10" x14ac:dyDescent="0.25">
      <c r="A22" s="3" t="s">
        <v>3</v>
      </c>
      <c r="B22" s="3" t="s">
        <v>1</v>
      </c>
      <c r="C22" s="3" t="s">
        <v>12</v>
      </c>
      <c r="D22" s="3" t="s">
        <v>11</v>
      </c>
      <c r="E22" s="3" t="s">
        <v>0</v>
      </c>
      <c r="F22" s="3" t="s">
        <v>4</v>
      </c>
      <c r="G22" s="3" t="s">
        <v>12</v>
      </c>
      <c r="H22" s="3" t="s">
        <v>11</v>
      </c>
      <c r="I22" s="3" t="s">
        <v>0</v>
      </c>
      <c r="J22" s="3" t="s">
        <v>4</v>
      </c>
    </row>
    <row r="23" spans="1:10" x14ac:dyDescent="0.25">
      <c r="A23" s="4">
        <v>5</v>
      </c>
      <c r="B23" s="10">
        <v>21</v>
      </c>
      <c r="C23" s="10">
        <v>34</v>
      </c>
      <c r="D23" s="10">
        <v>34</v>
      </c>
      <c r="E23" s="10">
        <v>16</v>
      </c>
      <c r="F23" s="10">
        <v>1319</v>
      </c>
      <c r="G23" s="10">
        <v>32</v>
      </c>
      <c r="H23" s="10">
        <v>41</v>
      </c>
      <c r="I23" s="10">
        <v>16</v>
      </c>
      <c r="J23" s="10">
        <v>1364</v>
      </c>
    </row>
    <row r="24" spans="1:10" x14ac:dyDescent="0.25">
      <c r="A24" s="5">
        <v>10</v>
      </c>
      <c r="B24" s="11">
        <v>80</v>
      </c>
      <c r="C24" s="11">
        <v>121</v>
      </c>
      <c r="D24" s="11">
        <v>130</v>
      </c>
      <c r="E24" s="11">
        <v>41</v>
      </c>
      <c r="F24" s="11">
        <v>1332</v>
      </c>
      <c r="G24" s="11">
        <v>128</v>
      </c>
      <c r="H24" s="11">
        <v>127</v>
      </c>
      <c r="I24" s="11">
        <v>43</v>
      </c>
      <c r="J24" s="11">
        <v>1493</v>
      </c>
    </row>
    <row r="25" spans="1:10" x14ac:dyDescent="0.25">
      <c r="A25" s="5">
        <v>15</v>
      </c>
      <c r="B25" s="11">
        <v>177</v>
      </c>
      <c r="C25" s="11">
        <v>252</v>
      </c>
      <c r="D25" s="11">
        <v>260</v>
      </c>
      <c r="E25" s="11">
        <v>87</v>
      </c>
      <c r="F25" s="11">
        <v>1594</v>
      </c>
      <c r="G25" s="11">
        <v>274</v>
      </c>
      <c r="H25" s="11">
        <v>268</v>
      </c>
      <c r="I25" s="11">
        <v>87</v>
      </c>
      <c r="J25" s="11">
        <v>1758</v>
      </c>
    </row>
    <row r="26" spans="1:10" x14ac:dyDescent="0.25">
      <c r="A26" s="5">
        <v>20</v>
      </c>
      <c r="B26" s="11">
        <v>316</v>
      </c>
      <c r="C26" s="11">
        <v>455</v>
      </c>
      <c r="D26" s="11">
        <v>471</v>
      </c>
      <c r="E26" s="11">
        <v>136</v>
      </c>
      <c r="F26" s="11">
        <v>2329</v>
      </c>
      <c r="G26" s="11">
        <v>482</v>
      </c>
      <c r="H26" s="11">
        <v>479</v>
      </c>
      <c r="I26" s="11">
        <v>139</v>
      </c>
      <c r="J26" s="11">
        <v>2089</v>
      </c>
    </row>
    <row r="27" spans="1:10" x14ac:dyDescent="0.25">
      <c r="A27" s="5">
        <v>25</v>
      </c>
      <c r="B27" s="11">
        <v>489</v>
      </c>
      <c r="C27" s="11">
        <v>709</v>
      </c>
      <c r="D27" s="11">
        <v>718</v>
      </c>
      <c r="E27" s="17">
        <v>197</v>
      </c>
      <c r="F27" s="11">
        <v>2785</v>
      </c>
      <c r="G27" s="11">
        <v>748</v>
      </c>
      <c r="H27" s="11">
        <v>735</v>
      </c>
      <c r="I27" s="11">
        <v>209</v>
      </c>
      <c r="J27" s="11">
        <v>2844</v>
      </c>
    </row>
    <row r="28" spans="1:10" x14ac:dyDescent="0.25">
      <c r="A28" s="5">
        <v>30</v>
      </c>
      <c r="B28" s="11">
        <v>716</v>
      </c>
      <c r="C28" s="11">
        <v>1044</v>
      </c>
      <c r="D28" s="11">
        <v>1057</v>
      </c>
      <c r="E28" s="11">
        <v>288</v>
      </c>
      <c r="F28" s="11">
        <v>3295</v>
      </c>
      <c r="G28" s="11">
        <v>1099</v>
      </c>
      <c r="H28" s="11">
        <v>1068</v>
      </c>
      <c r="I28" s="11">
        <v>291</v>
      </c>
      <c r="J28" s="11">
        <v>3374</v>
      </c>
    </row>
    <row r="29" spans="1:10" x14ac:dyDescent="0.25">
      <c r="A29" s="5">
        <v>40</v>
      </c>
      <c r="B29" s="11">
        <v>1268</v>
      </c>
      <c r="C29" s="11">
        <v>1836</v>
      </c>
      <c r="D29" s="11">
        <v>1848</v>
      </c>
      <c r="E29" s="11">
        <v>479</v>
      </c>
      <c r="F29" s="11">
        <v>5127</v>
      </c>
      <c r="G29" s="11">
        <v>1960</v>
      </c>
      <c r="H29" s="11">
        <v>1885</v>
      </c>
      <c r="I29" s="11">
        <v>503</v>
      </c>
      <c r="J29" s="11">
        <v>5251</v>
      </c>
    </row>
    <row r="30" spans="1:10" x14ac:dyDescent="0.25">
      <c r="A30" s="5">
        <v>50</v>
      </c>
      <c r="B30" s="11">
        <v>1976</v>
      </c>
      <c r="C30" s="11">
        <v>2878</v>
      </c>
      <c r="D30" s="11">
        <v>2886</v>
      </c>
      <c r="E30" s="11">
        <v>735</v>
      </c>
      <c r="F30" s="11">
        <v>6944</v>
      </c>
      <c r="G30" s="11">
        <v>3054</v>
      </c>
      <c r="H30" s="11">
        <v>2945</v>
      </c>
      <c r="I30" s="11">
        <v>763</v>
      </c>
      <c r="J30" s="11">
        <v>6719</v>
      </c>
    </row>
    <row r="31" spans="1:10" x14ac:dyDescent="0.25">
      <c r="A31" s="5">
        <v>75</v>
      </c>
      <c r="B31" s="11">
        <v>4418</v>
      </c>
      <c r="C31" s="11">
        <v>6468</v>
      </c>
      <c r="D31" s="11">
        <v>6399</v>
      </c>
      <c r="E31" s="11">
        <v>1569</v>
      </c>
      <c r="F31" s="11">
        <v>14017</v>
      </c>
      <c r="G31" s="11">
        <v>6845</v>
      </c>
      <c r="H31" s="11">
        <v>6626</v>
      </c>
      <c r="I31" s="11">
        <v>1643</v>
      </c>
      <c r="J31" s="11">
        <v>14162</v>
      </c>
    </row>
    <row r="32" spans="1:10" x14ac:dyDescent="0.25">
      <c r="A32" s="5">
        <v>100</v>
      </c>
      <c r="B32" s="11">
        <v>7860</v>
      </c>
      <c r="C32" s="11" t="s">
        <v>15</v>
      </c>
      <c r="D32" s="11">
        <v>11395</v>
      </c>
      <c r="E32" s="11">
        <v>2760</v>
      </c>
      <c r="F32" s="11">
        <v>25720</v>
      </c>
      <c r="G32" s="11" t="s">
        <v>15</v>
      </c>
      <c r="H32" s="11">
        <v>11822</v>
      </c>
      <c r="I32" s="11">
        <v>2874</v>
      </c>
      <c r="J32" s="11">
        <v>25498</v>
      </c>
    </row>
    <row r="33" spans="1:12" x14ac:dyDescent="0.25">
      <c r="A33" s="5">
        <v>125</v>
      </c>
      <c r="B33" s="11">
        <v>12277</v>
      </c>
      <c r="C33" s="11" t="s">
        <v>15</v>
      </c>
      <c r="D33" s="11">
        <v>17879</v>
      </c>
      <c r="E33" s="11">
        <v>4226</v>
      </c>
      <c r="F33" s="11">
        <v>37000</v>
      </c>
      <c r="G33" s="11" t="s">
        <v>15</v>
      </c>
      <c r="H33" s="11">
        <v>18321</v>
      </c>
      <c r="I33" s="11">
        <v>4428</v>
      </c>
      <c r="J33" s="11">
        <v>36771</v>
      </c>
    </row>
    <row r="34" spans="1:12" x14ac:dyDescent="0.25">
      <c r="A34" s="5">
        <v>150</v>
      </c>
      <c r="B34" s="11">
        <v>17693</v>
      </c>
      <c r="C34" s="11" t="s">
        <v>15</v>
      </c>
      <c r="D34" s="11">
        <v>25560</v>
      </c>
      <c r="E34" s="11">
        <v>6085</v>
      </c>
      <c r="F34" s="11">
        <v>48581</v>
      </c>
      <c r="G34" s="11" t="s">
        <v>15</v>
      </c>
      <c r="H34" s="11">
        <v>26477</v>
      </c>
      <c r="I34" s="11">
        <v>6336</v>
      </c>
      <c r="J34" s="11">
        <v>50162</v>
      </c>
    </row>
    <row r="35" spans="1:12" x14ac:dyDescent="0.25">
      <c r="A35" s="5">
        <v>200</v>
      </c>
      <c r="B35" s="11">
        <v>31436</v>
      </c>
      <c r="C35" s="11" t="s">
        <v>15</v>
      </c>
      <c r="D35" s="11">
        <v>45344</v>
      </c>
      <c r="E35" s="11">
        <v>10716</v>
      </c>
      <c r="F35" s="11">
        <v>85172</v>
      </c>
      <c r="G35" s="11" t="s">
        <v>15</v>
      </c>
      <c r="H35" s="11">
        <v>45632</v>
      </c>
      <c r="I35" s="11">
        <v>11134</v>
      </c>
      <c r="J35" s="11">
        <v>84605</v>
      </c>
    </row>
    <row r="36" spans="1:12" x14ac:dyDescent="0.25">
      <c r="A36" s="5">
        <v>250</v>
      </c>
      <c r="B36" s="11">
        <v>49100</v>
      </c>
      <c r="C36" s="11" t="s">
        <v>15</v>
      </c>
      <c r="D36" s="11">
        <v>72511</v>
      </c>
      <c r="E36" s="11">
        <v>16624</v>
      </c>
      <c r="F36" s="11">
        <v>132857</v>
      </c>
      <c r="G36" s="11" t="s">
        <v>15</v>
      </c>
      <c r="H36" s="11">
        <v>71103</v>
      </c>
      <c r="I36" s="11">
        <v>17238</v>
      </c>
      <c r="J36" s="11">
        <v>131714</v>
      </c>
    </row>
    <row r="37" spans="1:12" x14ac:dyDescent="0.25">
      <c r="A37" s="5">
        <v>300</v>
      </c>
      <c r="B37" s="11">
        <v>70711</v>
      </c>
      <c r="C37" s="11" t="s">
        <v>15</v>
      </c>
      <c r="D37" s="11">
        <v>102041</v>
      </c>
      <c r="E37" s="11">
        <v>23663</v>
      </c>
      <c r="F37" s="11">
        <v>191729</v>
      </c>
      <c r="G37" s="11" t="s">
        <v>15</v>
      </c>
      <c r="H37" s="11">
        <v>102337</v>
      </c>
      <c r="I37" s="11">
        <v>24692</v>
      </c>
      <c r="J37" s="11">
        <v>189119</v>
      </c>
    </row>
    <row r="38" spans="1:12" x14ac:dyDescent="0.25">
      <c r="A38" s="7">
        <v>400</v>
      </c>
      <c r="B38" s="12">
        <v>125691</v>
      </c>
      <c r="C38" s="12" t="s">
        <v>15</v>
      </c>
      <c r="D38" s="12">
        <v>177941</v>
      </c>
      <c r="E38" s="12">
        <v>41602</v>
      </c>
      <c r="F38" s="12">
        <v>350475</v>
      </c>
      <c r="G38" s="12" t="s">
        <v>15</v>
      </c>
      <c r="H38" s="12">
        <v>182910</v>
      </c>
      <c r="I38" s="12">
        <v>43561</v>
      </c>
      <c r="J38" s="12">
        <v>334605</v>
      </c>
    </row>
    <row r="40" spans="1:12" x14ac:dyDescent="0.25">
      <c r="A40" s="3"/>
      <c r="B40" s="3" t="s">
        <v>1</v>
      </c>
      <c r="C40" s="3" t="s">
        <v>20</v>
      </c>
      <c r="D40" s="3" t="s">
        <v>12</v>
      </c>
      <c r="E40" s="3" t="s">
        <v>11</v>
      </c>
      <c r="F40" s="3" t="s">
        <v>0</v>
      </c>
      <c r="G40" s="3" t="s">
        <v>4</v>
      </c>
      <c r="H40" s="3" t="s">
        <v>20</v>
      </c>
      <c r="I40" s="3" t="s">
        <v>12</v>
      </c>
      <c r="J40" s="3" t="s">
        <v>11</v>
      </c>
      <c r="K40" s="3" t="s">
        <v>0</v>
      </c>
      <c r="L40" s="3" t="s">
        <v>4</v>
      </c>
    </row>
    <row r="41" spans="1:12" x14ac:dyDescent="0.25">
      <c r="A41" s="3" t="s">
        <v>24</v>
      </c>
      <c r="B41" s="3">
        <v>8518</v>
      </c>
      <c r="C41" s="3">
        <v>14085</v>
      </c>
      <c r="D41" s="3">
        <v>12404</v>
      </c>
      <c r="E41" s="3">
        <v>12027</v>
      </c>
      <c r="F41" s="3">
        <v>4374</v>
      </c>
      <c r="G41" s="3">
        <v>113882</v>
      </c>
      <c r="H41" s="3">
        <v>15345</v>
      </c>
      <c r="I41" s="3">
        <v>12811</v>
      </c>
      <c r="J41" s="3">
        <v>12970</v>
      </c>
      <c r="K41" s="3">
        <v>4527</v>
      </c>
      <c r="L41" s="3">
        <v>114746</v>
      </c>
    </row>
    <row r="42" spans="1:12" x14ac:dyDescent="0.25">
      <c r="A42" t="s">
        <v>25</v>
      </c>
      <c r="B42" s="24">
        <v>2304</v>
      </c>
      <c r="C42">
        <v>2815</v>
      </c>
      <c r="D42" s="24">
        <v>4541</v>
      </c>
      <c r="E42" s="24">
        <v>5975</v>
      </c>
      <c r="F42" s="24">
        <v>5468</v>
      </c>
      <c r="G42">
        <v>17709</v>
      </c>
      <c r="H42" s="24">
        <v>2956</v>
      </c>
      <c r="I42" s="24">
        <v>4769</v>
      </c>
      <c r="J42" s="24">
        <v>5996</v>
      </c>
      <c r="K42" s="24">
        <v>5349</v>
      </c>
      <c r="L42">
        <v>13472</v>
      </c>
    </row>
    <row r="43" spans="1:12" x14ac:dyDescent="0.25">
      <c r="A43" t="s">
        <v>26</v>
      </c>
      <c r="B43" s="24">
        <v>4560</v>
      </c>
      <c r="C43" s="24">
        <v>3387</v>
      </c>
      <c r="D43" s="24">
        <v>9315</v>
      </c>
      <c r="E43" s="24">
        <v>11524</v>
      </c>
      <c r="F43" s="24">
        <v>10781</v>
      </c>
      <c r="G43" s="24">
        <v>19442</v>
      </c>
      <c r="H43" s="24">
        <v>3201</v>
      </c>
      <c r="I43" s="24">
        <v>8705</v>
      </c>
      <c r="J43" s="24">
        <v>11390</v>
      </c>
      <c r="K43" s="24">
        <v>9655</v>
      </c>
      <c r="L43">
        <v>18774</v>
      </c>
    </row>
    <row r="45" spans="1:12" x14ac:dyDescent="0.25">
      <c r="A45" s="10" t="s">
        <v>5</v>
      </c>
      <c r="B45" s="10" t="s">
        <v>8</v>
      </c>
      <c r="C45" s="3" t="s">
        <v>12</v>
      </c>
      <c r="D45" s="10" t="s">
        <v>11</v>
      </c>
      <c r="E45" s="10" t="s">
        <v>0</v>
      </c>
      <c r="F45" s="10" t="s">
        <v>4</v>
      </c>
      <c r="G45" s="3" t="s">
        <v>12</v>
      </c>
      <c r="H45" s="10" t="s">
        <v>11</v>
      </c>
      <c r="I45" s="10" t="s">
        <v>0</v>
      </c>
      <c r="J45" s="10" t="s">
        <v>4</v>
      </c>
    </row>
    <row r="46" spans="1:12" x14ac:dyDescent="0.25">
      <c r="A46" s="4" t="s">
        <v>6</v>
      </c>
      <c r="B46" s="10">
        <f>SUM(B23:B38)</f>
        <v>324229</v>
      </c>
      <c r="C46" s="21">
        <f>SUM(SUM(C23:C31)/SUM(B23:B31))</f>
        <v>1.4583025050206109</v>
      </c>
      <c r="D46" s="10" cm="1">
        <f t="array" ref="D46">SUM(D23:D38/$B46)</f>
        <v>1.4387176964429462</v>
      </c>
      <c r="E46" s="10" cm="1">
        <f t="array" ref="E46">SUM(E23:E38/$B46)</f>
        <v>0.33687301259295122</v>
      </c>
      <c r="F46" s="10" cm="1">
        <f t="array" ref="F46">SUM(F23:F38/$B46)</f>
        <v>2.8075095071693155</v>
      </c>
      <c r="G46">
        <f>SUM(SUM(G23:G31)/SUM(B23:B31))</f>
        <v>1.5455025895782686</v>
      </c>
      <c r="H46" s="10" cm="1">
        <f t="array" ref="H46">SUM(H23:H38/$B46)</f>
        <v>1.4581545759324428</v>
      </c>
      <c r="I46" s="4" cm="1">
        <f t="array" ref="I46">SUM(I23:I38/$B46)</f>
        <v>0.35147071976905209</v>
      </c>
      <c r="J46" s="10" cm="1">
        <f t="array" ref="J46">SUM(J23:J38/$B46)</f>
        <v>2.7496861785959918</v>
      </c>
    </row>
    <row r="47" spans="1:12" x14ac:dyDescent="0.25">
      <c r="A47" s="5" t="s">
        <v>7</v>
      </c>
      <c r="B47" s="11">
        <f>SUM(B5:B20)</f>
        <v>412625</v>
      </c>
      <c r="C47" s="23">
        <f>SUM(SUM(C5:C12)/SUM(B5:B12))</f>
        <v>1.467607843137255</v>
      </c>
      <c r="D47" s="11" cm="1">
        <f t="array" ref="D47">SUM(D5:D20/$B47)</f>
        <v>1.3746501060284761</v>
      </c>
      <c r="E47" s="11" cm="1">
        <f t="array" ref="E47">SUM(E5:E20/$B47)</f>
        <v>0.33786610118146015</v>
      </c>
      <c r="F47" s="11" cm="1">
        <f t="array" ref="F47">SUM(F5:F20/$B47)</f>
        <v>2.7291875189336565</v>
      </c>
      <c r="G47">
        <f>SUM(SUM(G5:G12)/SUM(B5:B12))</f>
        <v>1.6746666666666667</v>
      </c>
      <c r="H47" s="11" cm="1">
        <f t="array" ref="H47">SUM(H5:H20/$B47)</f>
        <v>1.4855789154801577</v>
      </c>
      <c r="I47" s="5" cm="1">
        <f t="array" ref="I47">SUM(I5:I20/$B47)</f>
        <v>0.33868039987882459</v>
      </c>
      <c r="J47" s="11" cm="1">
        <f t="array" ref="J47">SUM(J5:J20/$B47)</f>
        <v>2.6922144804604664</v>
      </c>
    </row>
    <row r="48" spans="1:12" x14ac:dyDescent="0.25">
      <c r="A48" s="22" t="s">
        <v>14</v>
      </c>
      <c r="B48" s="12">
        <v>8518</v>
      </c>
      <c r="C48" s="20">
        <f>SUM(D41/B48)</f>
        <v>1.45621037802301</v>
      </c>
      <c r="D48" s="12">
        <f>SUM(E41/B48)</f>
        <v>1.4119511622446583</v>
      </c>
      <c r="E48" s="12">
        <f>SUM(F41/B48)</f>
        <v>0.51350082178915235</v>
      </c>
      <c r="F48" s="12">
        <f>SUM(G41/B48)</f>
        <v>13.369570321671754</v>
      </c>
      <c r="G48" s="12">
        <f>SUM(I41/B48)</f>
        <v>1.5039915473115755</v>
      </c>
      <c r="H48" s="12">
        <f>SUM(J41/B48)</f>
        <v>1.522657900915708</v>
      </c>
      <c r="I48" s="7">
        <f>SUM(K41/B48)</f>
        <v>0.53146278469124208</v>
      </c>
      <c r="J48" s="12">
        <f>SUM(L41/B48)</f>
        <v>13.471002582765907</v>
      </c>
    </row>
    <row r="52" spans="1:10" ht="21" x14ac:dyDescent="0.35">
      <c r="A52" s="18" t="s">
        <v>17</v>
      </c>
    </row>
    <row r="53" spans="1:10" x14ac:dyDescent="0.25">
      <c r="A53" s="3" t="s">
        <v>2</v>
      </c>
      <c r="B53" s="3" t="s">
        <v>1</v>
      </c>
      <c r="C53" s="3" t="s">
        <v>18</v>
      </c>
      <c r="D53" s="3" t="s">
        <v>3</v>
      </c>
      <c r="E53" s="3" t="s">
        <v>1</v>
      </c>
      <c r="F53" s="3" t="s">
        <v>18</v>
      </c>
      <c r="H53" s="10" t="s">
        <v>5</v>
      </c>
      <c r="I53" s="10" t="s">
        <v>8</v>
      </c>
      <c r="J53" s="19" t="s">
        <v>19</v>
      </c>
    </row>
    <row r="54" spans="1:10" x14ac:dyDescent="0.25">
      <c r="A54" s="10">
        <v>5</v>
      </c>
      <c r="B54" s="10">
        <f>SUM(A54 * 4 - 4)</f>
        <v>16</v>
      </c>
      <c r="C54" s="11">
        <v>1210</v>
      </c>
      <c r="D54" s="10">
        <v>5</v>
      </c>
      <c r="E54" s="10">
        <v>12</v>
      </c>
      <c r="F54" s="11">
        <v>1240</v>
      </c>
      <c r="H54" s="10" t="s">
        <v>6</v>
      </c>
      <c r="I54" s="10">
        <f>SUM(E54:E65)</f>
        <v>2037758</v>
      </c>
      <c r="J54" s="11" cm="1">
        <f t="array" ref="J54">SUM(SUM(F54:F56/3)/I54)</f>
        <v>5.9869719564344733E-4</v>
      </c>
    </row>
    <row r="55" spans="1:10" x14ac:dyDescent="0.25">
      <c r="A55" s="11">
        <v>75</v>
      </c>
      <c r="B55" s="11">
        <f t="shared" ref="B55" si="2">SUM(A55 * 4 - 4)</f>
        <v>296</v>
      </c>
      <c r="C55" s="11">
        <v>1220</v>
      </c>
      <c r="D55" s="11">
        <v>75</v>
      </c>
      <c r="E55" s="11">
        <v>211</v>
      </c>
      <c r="F55" s="11">
        <v>1212</v>
      </c>
      <c r="H55" s="11" t="s">
        <v>7</v>
      </c>
      <c r="I55" s="11">
        <f>SUM(B54:B65)</f>
        <v>543941</v>
      </c>
      <c r="J55" s="11" cm="1">
        <f t="array" ref="J55">SUM(SUM(C54:C56/3/I55))</f>
        <v>2.1479045215075407E-3</v>
      </c>
    </row>
    <row r="56" spans="1:10" x14ac:dyDescent="0.25">
      <c r="A56" s="12">
        <v>400</v>
      </c>
      <c r="B56" s="12">
        <f t="shared" ref="B56" si="3">SUM(A56 * 4 - 4)</f>
        <v>1596</v>
      </c>
      <c r="C56" s="12">
        <v>1075</v>
      </c>
      <c r="D56" s="12">
        <v>400</v>
      </c>
      <c r="E56" s="12">
        <v>1128</v>
      </c>
      <c r="F56" s="12">
        <v>1208</v>
      </c>
      <c r="H56" s="16" t="s">
        <v>14</v>
      </c>
      <c r="I56" s="12"/>
      <c r="J56" s="12"/>
    </row>
    <row r="57" spans="1:10" x14ac:dyDescent="0.25">
      <c r="A57" s="6"/>
      <c r="B57" s="6"/>
      <c r="C57" s="6"/>
      <c r="D57" s="6"/>
      <c r="E57" s="6"/>
      <c r="F57" s="6"/>
    </row>
    <row r="58" spans="1:10" x14ac:dyDescent="0.25">
      <c r="A58" s="6" t="s">
        <v>23</v>
      </c>
      <c r="B58" s="6"/>
      <c r="C58" s="6"/>
      <c r="D58" s="6"/>
      <c r="E58" s="6"/>
      <c r="F58" s="6"/>
    </row>
    <row r="59" spans="1:10" x14ac:dyDescent="0.25">
      <c r="A59" s="10"/>
      <c r="B59" s="10" t="s">
        <v>20</v>
      </c>
      <c r="C59" s="3" t="s">
        <v>11</v>
      </c>
      <c r="D59" s="3" t="s">
        <v>0</v>
      </c>
      <c r="E59" s="3" t="s">
        <v>4</v>
      </c>
      <c r="F59" s="19" t="s">
        <v>22</v>
      </c>
      <c r="G59" s="3" t="s">
        <v>11</v>
      </c>
      <c r="H59" s="3" t="s">
        <v>0</v>
      </c>
      <c r="I59" s="3" t="s">
        <v>4</v>
      </c>
    </row>
    <row r="60" spans="1:10" x14ac:dyDescent="0.25">
      <c r="A60" s="10" t="s">
        <v>21</v>
      </c>
      <c r="B60" s="21">
        <v>256730</v>
      </c>
      <c r="C60" s="10">
        <f>SUM(D23:D38)</f>
        <v>466474</v>
      </c>
      <c r="D60" s="10">
        <f>SUM(E23:E38)</f>
        <v>109224</v>
      </c>
      <c r="E60" s="10">
        <f>SUM(F23:F38)</f>
        <v>910276</v>
      </c>
      <c r="F60" s="10">
        <v>264707</v>
      </c>
      <c r="G60" s="10">
        <f>SUM(H23:H38)</f>
        <v>472776</v>
      </c>
      <c r="H60" s="10">
        <f>SUM(I23:I38)</f>
        <v>113957</v>
      </c>
      <c r="I60" s="10">
        <f>SUM(J23:J38)</f>
        <v>891528</v>
      </c>
    </row>
    <row r="61" spans="1:10" x14ac:dyDescent="0.25">
      <c r="A61" s="12" t="s">
        <v>7</v>
      </c>
      <c r="B61" s="20">
        <v>285303</v>
      </c>
      <c r="C61" s="12">
        <f>SUM(D5:D20)</f>
        <v>567215</v>
      </c>
      <c r="D61" s="12">
        <f>SUM(E5:E20)</f>
        <v>139412</v>
      </c>
      <c r="E61" s="12">
        <f>SUM(F5:F20)</f>
        <v>1126131</v>
      </c>
      <c r="F61" s="12">
        <v>277262</v>
      </c>
      <c r="G61" s="12">
        <f>SUM(H5:H20)</f>
        <v>612987</v>
      </c>
      <c r="H61" s="12">
        <f>SUM(I5:I20)</f>
        <v>139748</v>
      </c>
      <c r="I61" s="12">
        <f>SUM(J5:J20)</f>
        <v>1110875</v>
      </c>
    </row>
    <row r="62" spans="1:10" x14ac:dyDescent="0.25">
      <c r="A62" s="6"/>
      <c r="B62" s="6"/>
      <c r="C62" s="6"/>
      <c r="D62" s="6"/>
      <c r="E62" s="6"/>
      <c r="F62" s="6"/>
    </row>
    <row r="63" spans="1:10" x14ac:dyDescent="0.25">
      <c r="A63" s="6"/>
      <c r="B63" s="6"/>
      <c r="C63" s="6"/>
      <c r="D63" s="6"/>
      <c r="E63" s="6"/>
      <c r="F63" s="6"/>
    </row>
    <row r="64" spans="1:10" x14ac:dyDescent="0.25">
      <c r="A64" s="6"/>
      <c r="B64" s="6"/>
      <c r="C64" s="6"/>
      <c r="D64" s="6"/>
      <c r="E64" s="6"/>
      <c r="F64" s="6"/>
    </row>
    <row r="65" spans="1:6" x14ac:dyDescent="0.25">
      <c r="A65" s="6"/>
      <c r="B65" s="6"/>
      <c r="C65" s="6"/>
      <c r="D65" s="6"/>
      <c r="E65" s="6"/>
      <c r="F65" s="6"/>
    </row>
    <row r="66" spans="1:6" x14ac:dyDescent="0.25">
      <c r="A66" s="6"/>
      <c r="B66" s="6"/>
      <c r="C66" s="6"/>
      <c r="D66" s="6"/>
      <c r="E66" s="6"/>
      <c r="F66" s="6"/>
    </row>
  </sheetData>
  <phoneticPr fontId="5" type="noConversion"/>
  <conditionalFormatting sqref="B61:I6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0:I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EC76-7712-4628-A0CC-73501F0DD2F7}">
  <dimension ref="A1"/>
  <sheetViews>
    <sheetView topLeftCell="F1" zoomScale="40" zoomScaleNormal="40" workbookViewId="0">
      <selection activeCell="AL65" sqref="AL6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1935-8B2F-4AEE-982B-1E3158B80401}">
  <dimension ref="A1"/>
  <sheetViews>
    <sheetView workbookViewId="0">
      <selection activeCell="C39" sqref="C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2021-04-29T12:24:40Z</dcterms:created>
  <dcterms:modified xsi:type="dcterms:W3CDTF">2021-05-05T23:52:13Z</dcterms:modified>
</cp:coreProperties>
</file>