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pffung/OneDrive - The Chinese University of Hong Kong/ENGG1110_2017-2018/2017-2018_Term2/project/phase3/"/>
    </mc:Choice>
  </mc:AlternateContent>
  <bookViews>
    <workbookView xWindow="0" yWindow="460" windowWidth="25600" windowHeight="14340" tabRatio="500" activeTab="2"/>
  </bookViews>
  <sheets>
    <sheet name="courses" sheetId="1" r:id="rId1"/>
    <sheet name="grades" sheetId="2" r:id="rId2"/>
    <sheet name="transcripts" sheetId="6" r:id="rId3"/>
    <sheet name="grades_generator" sheetId="5" r:id="rId4"/>
    <sheet name="SID" sheetId="3" r:id="rId5"/>
    <sheet name="GRADE" sheetId="4" r:id="rId6"/>
  </sheets>
  <definedNames>
    <definedName name="_xlnm._FilterDatabase" localSheetId="1" hidden="1">grades!$A$1:$C$41</definedName>
    <definedName name="_xlnm._FilterDatabase" localSheetId="2" hidden="1">transcripts!$B$1:$C$41</definedName>
    <definedName name="courses" localSheetId="0">courses!$A$1:$C$10</definedName>
  </definedName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C2" i="6"/>
  <c r="G2" i="6"/>
  <c r="B2" i="6"/>
  <c r="E2" i="6"/>
  <c r="H2" i="6"/>
  <c r="C3" i="6"/>
  <c r="G3" i="6"/>
  <c r="B3" i="6"/>
  <c r="E3" i="6"/>
  <c r="H3" i="6"/>
  <c r="C4" i="6"/>
  <c r="G4" i="6"/>
  <c r="B4" i="6"/>
  <c r="E4" i="6"/>
  <c r="H4" i="6"/>
  <c r="C5" i="6"/>
  <c r="G5" i="6"/>
  <c r="B5" i="6"/>
  <c r="E5" i="6"/>
  <c r="H5" i="6"/>
  <c r="C6" i="6"/>
  <c r="G6" i="6"/>
  <c r="B6" i="6"/>
  <c r="E6" i="6"/>
  <c r="H6" i="6"/>
  <c r="C7" i="6"/>
  <c r="G7" i="6"/>
  <c r="B7" i="6"/>
  <c r="E7" i="6"/>
  <c r="H7" i="6"/>
  <c r="C8" i="6"/>
  <c r="G8" i="6"/>
  <c r="B8" i="6"/>
  <c r="E8" i="6"/>
  <c r="H8" i="6"/>
  <c r="C9" i="6"/>
  <c r="G9" i="6"/>
  <c r="B9" i="6"/>
  <c r="E9" i="6"/>
  <c r="H9" i="6"/>
  <c r="C10" i="6"/>
  <c r="G10" i="6"/>
  <c r="B10" i="6"/>
  <c r="E10" i="6"/>
  <c r="H10" i="6"/>
  <c r="C11" i="6"/>
  <c r="G11" i="6"/>
  <c r="B11" i="6"/>
  <c r="E11" i="6"/>
  <c r="H11" i="6"/>
  <c r="C12" i="6"/>
  <c r="G12" i="6"/>
  <c r="B12" i="6"/>
  <c r="E12" i="6"/>
  <c r="H12" i="6"/>
  <c r="C13" i="6"/>
  <c r="G13" i="6"/>
  <c r="B13" i="6"/>
  <c r="E13" i="6"/>
  <c r="H13" i="6"/>
  <c r="C14" i="6"/>
  <c r="G14" i="6"/>
  <c r="B14" i="6"/>
  <c r="E14" i="6"/>
  <c r="H14" i="6"/>
  <c r="C15" i="6"/>
  <c r="G15" i="6"/>
  <c r="B15" i="6"/>
  <c r="E15" i="6"/>
  <c r="H15" i="6"/>
  <c r="C16" i="6"/>
  <c r="G16" i="6"/>
  <c r="B16" i="6"/>
  <c r="E16" i="6"/>
  <c r="H16" i="6"/>
  <c r="C17" i="6"/>
  <c r="G17" i="6"/>
  <c r="B17" i="6"/>
  <c r="E17" i="6"/>
  <c r="H17" i="6"/>
  <c r="C18" i="6"/>
  <c r="G18" i="6"/>
  <c r="B18" i="6"/>
  <c r="E18" i="6"/>
  <c r="H18" i="6"/>
  <c r="C19" i="6"/>
  <c r="G19" i="6"/>
  <c r="B19" i="6"/>
  <c r="E19" i="6"/>
  <c r="H19" i="6"/>
  <c r="C20" i="6"/>
  <c r="G20" i="6"/>
  <c r="B20" i="6"/>
  <c r="E20" i="6"/>
  <c r="H20" i="6"/>
  <c r="C21" i="6"/>
  <c r="G21" i="6"/>
  <c r="B21" i="6"/>
  <c r="E21" i="6"/>
  <c r="H21" i="6"/>
  <c r="C22" i="6"/>
  <c r="G22" i="6"/>
  <c r="B22" i="6"/>
  <c r="E22" i="6"/>
  <c r="H22" i="6"/>
  <c r="C23" i="6"/>
  <c r="G23" i="6"/>
  <c r="B23" i="6"/>
  <c r="E23" i="6"/>
  <c r="H23" i="6"/>
  <c r="C24" i="6"/>
  <c r="G24" i="6"/>
  <c r="B24" i="6"/>
  <c r="E24" i="6"/>
  <c r="H24" i="6"/>
  <c r="C25" i="6"/>
  <c r="G25" i="6"/>
  <c r="B25" i="6"/>
  <c r="E25" i="6"/>
  <c r="H25" i="6"/>
  <c r="C26" i="6"/>
  <c r="G26" i="6"/>
  <c r="B26" i="6"/>
  <c r="E26" i="6"/>
  <c r="H26" i="6"/>
  <c r="C27" i="6"/>
  <c r="G27" i="6"/>
  <c r="B27" i="6"/>
  <c r="E27" i="6"/>
  <c r="H27" i="6"/>
  <c r="C28" i="6"/>
  <c r="G28" i="6"/>
  <c r="B28" i="6"/>
  <c r="E28" i="6"/>
  <c r="H28" i="6"/>
  <c r="C29" i="6"/>
  <c r="G29" i="6"/>
  <c r="B29" i="6"/>
  <c r="E29" i="6"/>
  <c r="H29" i="6"/>
  <c r="C30" i="6"/>
  <c r="G30" i="6"/>
  <c r="B30" i="6"/>
  <c r="E30" i="6"/>
  <c r="H30" i="6"/>
  <c r="C31" i="6"/>
  <c r="G31" i="6"/>
  <c r="B31" i="6"/>
  <c r="E31" i="6"/>
  <c r="H31" i="6"/>
  <c r="C32" i="6"/>
  <c r="G32" i="6"/>
  <c r="B32" i="6"/>
  <c r="E32" i="6"/>
  <c r="H32" i="6"/>
  <c r="C33" i="6"/>
  <c r="G33" i="6"/>
  <c r="B33" i="6"/>
  <c r="E33" i="6"/>
  <c r="H33" i="6"/>
  <c r="C34" i="6"/>
  <c r="G34" i="6"/>
  <c r="B34" i="6"/>
  <c r="E34" i="6"/>
  <c r="H34" i="6"/>
  <c r="C35" i="6"/>
  <c r="G35" i="6"/>
  <c r="B35" i="6"/>
  <c r="E35" i="6"/>
  <c r="H35" i="6"/>
  <c r="C36" i="6"/>
  <c r="G36" i="6"/>
  <c r="B36" i="6"/>
  <c r="E36" i="6"/>
  <c r="H36" i="6"/>
  <c r="C37" i="6"/>
  <c r="G37" i="6"/>
  <c r="B37" i="6"/>
  <c r="E37" i="6"/>
  <c r="H37" i="6"/>
  <c r="C38" i="6"/>
  <c r="G38" i="6"/>
  <c r="B38" i="6"/>
  <c r="E38" i="6"/>
  <c r="H38" i="6"/>
  <c r="C39" i="6"/>
  <c r="G39" i="6"/>
  <c r="B39" i="6"/>
  <c r="E39" i="6"/>
  <c r="H39" i="6"/>
  <c r="C40" i="6"/>
  <c r="G40" i="6"/>
  <c r="B40" i="6"/>
  <c r="E40" i="6"/>
  <c r="H40" i="6"/>
  <c r="C41" i="6"/>
  <c r="G41" i="6"/>
  <c r="B41" i="6"/>
  <c r="E41" i="6"/>
  <c r="H41" i="6"/>
  <c r="B2" i="3"/>
  <c r="B3" i="3"/>
  <c r="B4" i="3"/>
  <c r="B5" i="3"/>
  <c r="B6" i="3"/>
  <c r="B7" i="3"/>
  <c r="B8" i="3"/>
  <c r="B9" i="3"/>
  <c r="B10" i="3"/>
  <c r="B1" i="3"/>
  <c r="F3" i="6"/>
  <c r="I3" i="6"/>
  <c r="F4" i="6"/>
  <c r="I4" i="6"/>
  <c r="F5" i="6"/>
  <c r="I5" i="6"/>
  <c r="F6" i="6"/>
  <c r="I6" i="6"/>
  <c r="F7" i="6"/>
  <c r="I7" i="6"/>
  <c r="F8" i="6"/>
  <c r="I8" i="6"/>
  <c r="F9" i="6"/>
  <c r="I9" i="6"/>
  <c r="F10" i="6"/>
  <c r="I10" i="6"/>
  <c r="F11" i="6"/>
  <c r="I11" i="6"/>
  <c r="F12" i="6"/>
  <c r="I12" i="6"/>
  <c r="F13" i="6"/>
  <c r="I13" i="6"/>
  <c r="F14" i="6"/>
  <c r="I14" i="6"/>
  <c r="F15" i="6"/>
  <c r="I15" i="6"/>
  <c r="F16" i="6"/>
  <c r="I16" i="6"/>
  <c r="F17" i="6"/>
  <c r="I17" i="6"/>
  <c r="F18" i="6"/>
  <c r="I18" i="6"/>
  <c r="F19" i="6"/>
  <c r="I19" i="6"/>
  <c r="F20" i="6"/>
  <c r="I20" i="6"/>
  <c r="F21" i="6"/>
  <c r="I21" i="6"/>
  <c r="F22" i="6"/>
  <c r="I22" i="6"/>
  <c r="F23" i="6"/>
  <c r="I23" i="6"/>
  <c r="F24" i="6"/>
  <c r="I24" i="6"/>
  <c r="F25" i="6"/>
  <c r="I25" i="6"/>
  <c r="F26" i="6"/>
  <c r="I26" i="6"/>
  <c r="F27" i="6"/>
  <c r="I27" i="6"/>
  <c r="F28" i="6"/>
  <c r="I28" i="6"/>
  <c r="F29" i="6"/>
  <c r="I29" i="6"/>
  <c r="F30" i="6"/>
  <c r="I30" i="6"/>
  <c r="F31" i="6"/>
  <c r="I31" i="6"/>
  <c r="F32" i="6"/>
  <c r="I32" i="6"/>
  <c r="F33" i="6"/>
  <c r="I33" i="6"/>
  <c r="F34" i="6"/>
  <c r="I34" i="6"/>
  <c r="F35" i="6"/>
  <c r="I35" i="6"/>
  <c r="F36" i="6"/>
  <c r="I36" i="6"/>
  <c r="F37" i="6"/>
  <c r="I37" i="6"/>
  <c r="F38" i="6"/>
  <c r="I38" i="6"/>
  <c r="F39" i="6"/>
  <c r="I39" i="6"/>
  <c r="F40" i="6"/>
  <c r="I40" i="6"/>
  <c r="F41" i="6"/>
  <c r="I41" i="6"/>
  <c r="F2" i="6"/>
  <c r="I2" i="6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B1" i="2"/>
  <c r="C1" i="2"/>
  <c r="A1" i="2"/>
</calcChain>
</file>

<file path=xl/connections.xml><?xml version="1.0" encoding="utf-8"?>
<connections xmlns="http://schemas.openxmlformats.org/spreadsheetml/2006/main">
  <connection id="1" name="courses" type="6" refreshedVersion="0" background="1" saveData="1">
    <textPr fileType="mac" sourceFile="/Users/pffung/OneDrive - The Chinese University of Hong Kong/ENGG1110_2017-2018/2017-2018_Term2/project/phase3/courses.txt" delimited="0">
      <textFields count="6">
        <textField/>
        <textField position="8"/>
        <textField position="9"/>
        <textField position="10"/>
        <textField position="11"/>
        <textField position="57"/>
      </textFields>
    </textPr>
  </connection>
</connections>
</file>

<file path=xl/sharedStrings.xml><?xml version="1.0" encoding="utf-8"?>
<sst xmlns="http://schemas.openxmlformats.org/spreadsheetml/2006/main" count="181" uniqueCount="49">
  <si>
    <t>ENGG1110</t>
  </si>
  <si>
    <t>Problem Solving by Programming</t>
  </si>
  <si>
    <t>CSCI1130</t>
  </si>
  <si>
    <t>Introduction to Programming Using Java</t>
  </si>
  <si>
    <t>CSCI2040</t>
  </si>
  <si>
    <t>Introduction to Programming Using Python</t>
  </si>
  <si>
    <t>ENGG2602</t>
  </si>
  <si>
    <t>Engineering Practicum</t>
  </si>
  <si>
    <t>MATH1110</t>
  </si>
  <si>
    <t>Elementary Mathematics</t>
  </si>
  <si>
    <t>UGFX7788</t>
  </si>
  <si>
    <t>Perspectives in University General Education</t>
  </si>
  <si>
    <t>CSCI2100</t>
  </si>
  <si>
    <t>Data Structures</t>
  </si>
  <si>
    <t>PTHE1000</t>
  </si>
  <si>
    <t>Putonghua I</t>
  </si>
  <si>
    <t>ENGG1000</t>
  </si>
  <si>
    <t>IT Foundation</t>
  </si>
  <si>
    <t>END</t>
  </si>
  <si>
    <t>="1156"&amp;RANDBETWEEN(234567,987654)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</si>
  <si>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</si>
  <si>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</si>
  <si>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</si>
  <si>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</si>
  <si>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</si>
  <si>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</si>
  <si>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</si>
  <si>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</si>
  <si>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</si>
  <si>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</si>
  <si>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</si>
  <si>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SID</t>
  </si>
  <si>
    <t>COURSE</t>
  </si>
  <si>
    <t>GRADE</t>
  </si>
  <si>
    <t>Row Labels</t>
  </si>
  <si>
    <t>Grand Total</t>
  </si>
  <si>
    <t>Column Labels</t>
  </si>
  <si>
    <t>Count of GRADE</t>
  </si>
  <si>
    <t>=OFFSET(SID!$A$1,RANDBETWEEN(0,COUNT(SID!$A:$A)-1),0)</t>
  </si>
  <si>
    <t>=OFFSET(courses!$A$1,RANDBETWEEN(0,COUNTA(courses!$A:$A)-1-1),0)</t>
  </si>
  <si>
    <t>=OFFSET(GRADE!$A$1,RANDBETWEEN(0,COUNTA(GRADE!$A:$A)-1),0)</t>
  </si>
  <si>
    <t>Course</t>
  </si>
  <si>
    <t>Grade</t>
  </si>
  <si>
    <t>GP</t>
  </si>
  <si>
    <t>Units</t>
  </si>
  <si>
    <t>GP x units</t>
  </si>
  <si>
    <t>CourseName</t>
  </si>
  <si>
    <t>x</t>
  </si>
  <si>
    <t>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</si>
</sst>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FUNG" refreshedDate="43186.520738194442" createdVersion="6" refreshedVersion="6" minRefreshableVersion="3" recordCount="40">
  <cacheSource type="worksheet">
    <worksheetSource ref="A1:C41" sheet="grades_generator"/>
  </cacheSource>
  <cacheFields count="3">
    <cacheField name="SID" numFmtId="0">
      <sharedItems containsSemiMixedTypes="0" containsString="0" containsNumber="1" containsInteger="1" minValue="1156050264" maxValue="1156937468" count="10">
        <n v="1156493117"/>
        <n v="1156172841"/>
        <n v="1156568410"/>
        <n v="1156873296"/>
        <n v="1156627958"/>
        <n v="1156709121"/>
        <n v="1156221557"/>
        <n v="1156050264"/>
        <n v="1156389229"/>
        <n v="1156937468"/>
      </sharedItems>
    </cacheField>
    <cacheField name="COURSE" numFmtId="0">
      <sharedItems count="9">
        <s v="ENGG1000"/>
        <s v="CSCI2100"/>
        <s v="UGFX7788"/>
        <s v="ENGG1110"/>
        <s v="MATH1110"/>
        <s v="CSCI2040"/>
        <s v="ENGG2602"/>
        <s v="PTHE1000"/>
        <s v="CSCI1130"/>
      </sharedItems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s v="B"/>
  </r>
  <r>
    <x v="1"/>
    <x v="0"/>
    <s v="B+"/>
  </r>
  <r>
    <x v="2"/>
    <x v="1"/>
    <s v="D"/>
  </r>
  <r>
    <x v="3"/>
    <x v="0"/>
    <s v="C"/>
  </r>
  <r>
    <x v="4"/>
    <x v="2"/>
    <s v="C-"/>
  </r>
  <r>
    <x v="5"/>
    <x v="3"/>
    <s v="F"/>
  </r>
  <r>
    <x v="4"/>
    <x v="4"/>
    <s v="B-"/>
  </r>
  <r>
    <x v="5"/>
    <x v="5"/>
    <s v="C-"/>
  </r>
  <r>
    <x v="2"/>
    <x v="4"/>
    <s v="B+"/>
  </r>
  <r>
    <x v="6"/>
    <x v="0"/>
    <s v="B"/>
  </r>
  <r>
    <x v="2"/>
    <x v="5"/>
    <s v="C"/>
  </r>
  <r>
    <x v="1"/>
    <x v="6"/>
    <s v="F"/>
  </r>
  <r>
    <x v="0"/>
    <x v="6"/>
    <s v="D"/>
  </r>
  <r>
    <x v="3"/>
    <x v="4"/>
    <s v="B+"/>
  </r>
  <r>
    <x v="7"/>
    <x v="7"/>
    <s v="C-"/>
  </r>
  <r>
    <x v="8"/>
    <x v="2"/>
    <s v="B+"/>
  </r>
  <r>
    <x v="6"/>
    <x v="4"/>
    <s v="C"/>
  </r>
  <r>
    <x v="1"/>
    <x v="2"/>
    <s v="B"/>
  </r>
  <r>
    <x v="7"/>
    <x v="0"/>
    <s v="D+"/>
  </r>
  <r>
    <x v="3"/>
    <x v="1"/>
    <s v="A-"/>
  </r>
  <r>
    <x v="4"/>
    <x v="1"/>
    <s v="C+"/>
  </r>
  <r>
    <x v="7"/>
    <x v="2"/>
    <s v="B-"/>
  </r>
  <r>
    <x v="4"/>
    <x v="0"/>
    <s v="A-"/>
  </r>
  <r>
    <x v="5"/>
    <x v="1"/>
    <s v="B-"/>
  </r>
  <r>
    <x v="7"/>
    <x v="3"/>
    <s v="C+"/>
  </r>
  <r>
    <x v="9"/>
    <x v="7"/>
    <s v="A"/>
  </r>
  <r>
    <x v="3"/>
    <x v="6"/>
    <s v="C+"/>
  </r>
  <r>
    <x v="9"/>
    <x v="0"/>
    <s v="B-"/>
  </r>
  <r>
    <x v="5"/>
    <x v="0"/>
    <s v="C+"/>
  </r>
  <r>
    <x v="6"/>
    <x v="5"/>
    <s v="F"/>
  </r>
  <r>
    <x v="1"/>
    <x v="3"/>
    <s v="A"/>
  </r>
  <r>
    <x v="8"/>
    <x v="8"/>
    <s v="C+"/>
  </r>
  <r>
    <x v="5"/>
    <x v="4"/>
    <s v="D+"/>
  </r>
  <r>
    <x v="1"/>
    <x v="4"/>
    <s v="B+"/>
  </r>
  <r>
    <x v="4"/>
    <x v="8"/>
    <s v="C+"/>
  </r>
  <r>
    <x v="2"/>
    <x v="0"/>
    <s v="A-"/>
  </r>
  <r>
    <x v="9"/>
    <x v="6"/>
    <s v="C-"/>
  </r>
  <r>
    <x v="0"/>
    <x v="5"/>
    <s v="B-"/>
  </r>
  <r>
    <x v="6"/>
    <x v="7"/>
    <s v="F"/>
  </r>
  <r>
    <x v="8"/>
    <x v="0"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N13" firstHeaderRow="1" firstDataRow="2" firstDataCol="1"/>
  <pivotFields count="3">
    <pivotField axis="axisRow" showAll="0">
      <items count="11">
        <item x="7"/>
        <item x="1"/>
        <item x="6"/>
        <item x="8"/>
        <item x="0"/>
        <item x="2"/>
        <item x="4"/>
        <item x="5"/>
        <item x="3"/>
        <item x="9"/>
        <item t="default"/>
      </items>
    </pivotField>
    <pivotField axis="axisCol" showAll="0">
      <items count="10">
        <item x="8"/>
        <item x="5"/>
        <item x="1"/>
        <item x="0"/>
        <item x="3"/>
        <item x="6"/>
        <item x="4"/>
        <item x="7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GRAD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urs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34" workbookViewId="0"/>
  </sheetViews>
  <sheetFormatPr baseColWidth="10" defaultColWidth="11" defaultRowHeight="16" x14ac:dyDescent="0.2"/>
  <cols>
    <col min="1" max="1" width="10.1640625" bestFit="1" customWidth="1"/>
    <col min="2" max="2" width="2.1640625" bestFit="1" customWidth="1"/>
    <col min="3" max="3" width="37.33203125" bestFit="1" customWidth="1"/>
  </cols>
  <sheetData>
    <row r="1" spans="1:3" x14ac:dyDescent="0.25">
      <c r="A1" t="s">
        <v>0</v>
      </c>
      <c r="B1">
        <v>3</v>
      </c>
      <c r="C1" t="s">
        <v>1</v>
      </c>
    </row>
    <row r="2" spans="1:3" x14ac:dyDescent="0.25">
      <c r="A2" t="s">
        <v>2</v>
      </c>
      <c r="B2">
        <v>3</v>
      </c>
      <c r="C2" t="s">
        <v>3</v>
      </c>
    </row>
    <row r="3" spans="1:3" x14ac:dyDescent="0.25">
      <c r="A3" t="s">
        <v>4</v>
      </c>
      <c r="B3">
        <v>2</v>
      </c>
      <c r="C3" t="s">
        <v>5</v>
      </c>
    </row>
    <row r="4" spans="1:3" x14ac:dyDescent="0.25">
      <c r="A4" t="s">
        <v>6</v>
      </c>
      <c r="B4">
        <v>1</v>
      </c>
      <c r="C4" t="s">
        <v>7</v>
      </c>
    </row>
    <row r="5" spans="1:3" x14ac:dyDescent="0.25">
      <c r="A5" t="s">
        <v>8</v>
      </c>
      <c r="B5">
        <v>3</v>
      </c>
      <c r="C5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3</v>
      </c>
      <c r="C7" t="s">
        <v>13</v>
      </c>
    </row>
    <row r="8" spans="1:3" x14ac:dyDescent="0.25">
      <c r="A8" t="s">
        <v>14</v>
      </c>
      <c r="B8">
        <v>1</v>
      </c>
      <c r="C8" t="s">
        <v>15</v>
      </c>
    </row>
    <row r="9" spans="1:3" x14ac:dyDescent="0.25">
      <c r="A9" t="s">
        <v>16</v>
      </c>
      <c r="B9">
        <v>1</v>
      </c>
      <c r="C9" t="s">
        <v>17</v>
      </c>
    </row>
    <row r="10" spans="1:3" x14ac:dyDescent="0.25">
      <c r="A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77" workbookViewId="0"/>
  </sheetViews>
  <sheetFormatPr baseColWidth="10" defaultColWidth="11" defaultRowHeight="16" x14ac:dyDescent="0.2"/>
  <sheetData>
    <row r="1" spans="1:3" x14ac:dyDescent="0.25">
      <c r="A1">
        <f>grades_generator!A2</f>
        <v>1156493117</v>
      </c>
      <c r="B1" t="str">
        <f>grades_generator!B2</f>
        <v>ENGG1000</v>
      </c>
      <c r="C1" t="str">
        <f>grades_generator!C2</f>
        <v>B</v>
      </c>
    </row>
    <row r="2" spans="1:3" x14ac:dyDescent="0.25">
      <c r="A2">
        <f>grades_generator!A3</f>
        <v>1156172841</v>
      </c>
      <c r="B2" t="str">
        <f>grades_generator!B3</f>
        <v>ENGG1000</v>
      </c>
      <c r="C2" t="str">
        <f>grades_generator!C3</f>
        <v>B+</v>
      </c>
    </row>
    <row r="3" spans="1:3" x14ac:dyDescent="0.25">
      <c r="A3">
        <f>grades_generator!A4</f>
        <v>1156568410</v>
      </c>
      <c r="B3" t="str">
        <f>grades_generator!B4</f>
        <v>CSCI2100</v>
      </c>
      <c r="C3" t="str">
        <f>grades_generator!C4</f>
        <v>D</v>
      </c>
    </row>
    <row r="4" spans="1:3" x14ac:dyDescent="0.25">
      <c r="A4">
        <f>grades_generator!A5</f>
        <v>1156873296</v>
      </c>
      <c r="B4" t="str">
        <f>grades_generator!B5</f>
        <v>ENGG1000</v>
      </c>
      <c r="C4" t="str">
        <f>grades_generator!C5</f>
        <v>C</v>
      </c>
    </row>
    <row r="5" spans="1:3" x14ac:dyDescent="0.25">
      <c r="A5">
        <f>grades_generator!A6</f>
        <v>1156627958</v>
      </c>
      <c r="B5" t="str">
        <f>grades_generator!B6</f>
        <v>UGFX7788</v>
      </c>
      <c r="C5" t="str">
        <f>grades_generator!C6</f>
        <v>C-</v>
      </c>
    </row>
    <row r="6" spans="1:3" x14ac:dyDescent="0.25">
      <c r="A6">
        <f>grades_generator!A7</f>
        <v>1156709121</v>
      </c>
      <c r="B6" t="str">
        <f>grades_generator!B7</f>
        <v>ENGG1110</v>
      </c>
      <c r="C6" t="str">
        <f>grades_generator!C7</f>
        <v>F</v>
      </c>
    </row>
    <row r="7" spans="1:3" x14ac:dyDescent="0.25">
      <c r="A7">
        <f>grades_generator!A8</f>
        <v>1156627958</v>
      </c>
      <c r="B7" t="str">
        <f>grades_generator!B8</f>
        <v>MATH1110</v>
      </c>
      <c r="C7" t="str">
        <f>grades_generator!C8</f>
        <v>B-</v>
      </c>
    </row>
    <row r="8" spans="1:3" x14ac:dyDescent="0.25">
      <c r="A8">
        <f>grades_generator!A9</f>
        <v>1156709121</v>
      </c>
      <c r="B8" t="str">
        <f>grades_generator!B9</f>
        <v>CSCI2040</v>
      </c>
      <c r="C8" t="str">
        <f>grades_generator!C9</f>
        <v>C-</v>
      </c>
    </row>
    <row r="9" spans="1:3" x14ac:dyDescent="0.25">
      <c r="A9">
        <f>grades_generator!A10</f>
        <v>1156568410</v>
      </c>
      <c r="B9" t="str">
        <f>grades_generator!B10</f>
        <v>MATH1110</v>
      </c>
      <c r="C9" t="str">
        <f>grades_generator!C10</f>
        <v>B+</v>
      </c>
    </row>
    <row r="10" spans="1:3" x14ac:dyDescent="0.25">
      <c r="A10">
        <f>grades_generator!A11</f>
        <v>1156221557</v>
      </c>
      <c r="B10" t="str">
        <f>grades_generator!B11</f>
        <v>ENGG1000</v>
      </c>
      <c r="C10" t="str">
        <f>grades_generator!C11</f>
        <v>B</v>
      </c>
    </row>
    <row r="11" spans="1:3" x14ac:dyDescent="0.25">
      <c r="A11">
        <f>grades_generator!A12</f>
        <v>1156568410</v>
      </c>
      <c r="B11" t="str">
        <f>grades_generator!B12</f>
        <v>CSCI2040</v>
      </c>
      <c r="C11" t="str">
        <f>grades_generator!C12</f>
        <v>C</v>
      </c>
    </row>
    <row r="12" spans="1:3" x14ac:dyDescent="0.25">
      <c r="A12">
        <f>grades_generator!A13</f>
        <v>1156172841</v>
      </c>
      <c r="B12" t="str">
        <f>grades_generator!B13</f>
        <v>ENGG2602</v>
      </c>
      <c r="C12" t="str">
        <f>grades_generator!C13</f>
        <v>F</v>
      </c>
    </row>
    <row r="13" spans="1:3" x14ac:dyDescent="0.25">
      <c r="A13">
        <f>grades_generator!A14</f>
        <v>1156493117</v>
      </c>
      <c r="B13" t="str">
        <f>grades_generator!B14</f>
        <v>ENGG2602</v>
      </c>
      <c r="C13" t="str">
        <f>grades_generator!C14</f>
        <v>D</v>
      </c>
    </row>
    <row r="14" spans="1:3" x14ac:dyDescent="0.25">
      <c r="A14">
        <f>grades_generator!A15</f>
        <v>1156873296</v>
      </c>
      <c r="B14" t="str">
        <f>grades_generator!B15</f>
        <v>MATH1110</v>
      </c>
      <c r="C14" t="str">
        <f>grades_generator!C15</f>
        <v>B+</v>
      </c>
    </row>
    <row r="15" spans="1:3" x14ac:dyDescent="0.25">
      <c r="A15">
        <f>grades_generator!A16</f>
        <v>1156050264</v>
      </c>
      <c r="B15" t="str">
        <f>grades_generator!B16</f>
        <v>PTHE1000</v>
      </c>
      <c r="C15" t="str">
        <f>grades_generator!C16</f>
        <v>C-</v>
      </c>
    </row>
    <row r="16" spans="1:3" x14ac:dyDescent="0.25">
      <c r="A16">
        <f>grades_generator!A17</f>
        <v>1156389229</v>
      </c>
      <c r="B16" t="str">
        <f>grades_generator!B17</f>
        <v>UGFX7788</v>
      </c>
      <c r="C16" t="str">
        <f>grades_generator!C17</f>
        <v>B+</v>
      </c>
    </row>
    <row r="17" spans="1:3" x14ac:dyDescent="0.25">
      <c r="A17">
        <f>grades_generator!A18</f>
        <v>1156221557</v>
      </c>
      <c r="B17" t="str">
        <f>grades_generator!B18</f>
        <v>MATH1110</v>
      </c>
      <c r="C17" t="str">
        <f>grades_generator!C18</f>
        <v>C</v>
      </c>
    </row>
    <row r="18" spans="1:3" x14ac:dyDescent="0.25">
      <c r="A18">
        <f>grades_generator!A19</f>
        <v>1156172841</v>
      </c>
      <c r="B18" t="str">
        <f>grades_generator!B19</f>
        <v>UGFX7788</v>
      </c>
      <c r="C18" t="str">
        <f>grades_generator!C19</f>
        <v>B</v>
      </c>
    </row>
    <row r="19" spans="1:3" x14ac:dyDescent="0.25">
      <c r="A19">
        <f>grades_generator!A20</f>
        <v>1156050264</v>
      </c>
      <c r="B19" t="str">
        <f>grades_generator!B20</f>
        <v>ENGG1000</v>
      </c>
      <c r="C19" t="str">
        <f>grades_generator!C20</f>
        <v>D+</v>
      </c>
    </row>
    <row r="20" spans="1:3" x14ac:dyDescent="0.25">
      <c r="A20">
        <f>grades_generator!A21</f>
        <v>1156873296</v>
      </c>
      <c r="B20" t="str">
        <f>grades_generator!B21</f>
        <v>CSCI2100</v>
      </c>
      <c r="C20" t="str">
        <f>grades_generator!C21</f>
        <v>A-</v>
      </c>
    </row>
    <row r="21" spans="1:3" x14ac:dyDescent="0.25">
      <c r="A21">
        <f>grades_generator!A22</f>
        <v>1156627958</v>
      </c>
      <c r="B21" t="str">
        <f>grades_generator!B22</f>
        <v>CSCI2100</v>
      </c>
      <c r="C21" t="str">
        <f>grades_generator!C22</f>
        <v>C+</v>
      </c>
    </row>
    <row r="22" spans="1:3" x14ac:dyDescent="0.25">
      <c r="A22">
        <f>grades_generator!A23</f>
        <v>1156050264</v>
      </c>
      <c r="B22" t="str">
        <f>grades_generator!B23</f>
        <v>UGFX7788</v>
      </c>
      <c r="C22" t="str">
        <f>grades_generator!C23</f>
        <v>B-</v>
      </c>
    </row>
    <row r="23" spans="1:3" x14ac:dyDescent="0.25">
      <c r="A23">
        <f>grades_generator!A24</f>
        <v>1156627958</v>
      </c>
      <c r="B23" t="str">
        <f>grades_generator!B24</f>
        <v>ENGG1000</v>
      </c>
      <c r="C23" t="str">
        <f>grades_generator!C24</f>
        <v>A-</v>
      </c>
    </row>
    <row r="24" spans="1:3" x14ac:dyDescent="0.25">
      <c r="A24">
        <f>grades_generator!A25</f>
        <v>1156709121</v>
      </c>
      <c r="B24" t="str">
        <f>grades_generator!B25</f>
        <v>CSCI2100</v>
      </c>
      <c r="C24" t="str">
        <f>grades_generator!C25</f>
        <v>B-</v>
      </c>
    </row>
    <row r="25" spans="1:3" x14ac:dyDescent="0.25">
      <c r="A25">
        <f>grades_generator!A26</f>
        <v>1156050264</v>
      </c>
      <c r="B25" t="str">
        <f>grades_generator!B26</f>
        <v>ENGG1110</v>
      </c>
      <c r="C25" t="str">
        <f>grades_generator!C26</f>
        <v>C+</v>
      </c>
    </row>
    <row r="26" spans="1:3" x14ac:dyDescent="0.25">
      <c r="A26">
        <f>grades_generator!A27</f>
        <v>1156937468</v>
      </c>
      <c r="B26" t="str">
        <f>grades_generator!B27</f>
        <v>PTHE1000</v>
      </c>
      <c r="C26" t="str">
        <f>grades_generator!C27</f>
        <v>A</v>
      </c>
    </row>
    <row r="27" spans="1:3" x14ac:dyDescent="0.25">
      <c r="A27">
        <f>grades_generator!A28</f>
        <v>1156873296</v>
      </c>
      <c r="B27" t="str">
        <f>grades_generator!B28</f>
        <v>ENGG2602</v>
      </c>
      <c r="C27" t="str">
        <f>grades_generator!C28</f>
        <v>C+</v>
      </c>
    </row>
    <row r="28" spans="1:3" x14ac:dyDescent="0.25">
      <c r="A28">
        <f>grades_generator!A29</f>
        <v>1156937468</v>
      </c>
      <c r="B28" t="str">
        <f>grades_generator!B29</f>
        <v>ENGG1000</v>
      </c>
      <c r="C28" t="str">
        <f>grades_generator!C29</f>
        <v>B-</v>
      </c>
    </row>
    <row r="29" spans="1:3" x14ac:dyDescent="0.25">
      <c r="A29">
        <f>grades_generator!A30</f>
        <v>1156709121</v>
      </c>
      <c r="B29" t="str">
        <f>grades_generator!B30</f>
        <v>ENGG1000</v>
      </c>
      <c r="C29" t="str">
        <f>grades_generator!C30</f>
        <v>C+</v>
      </c>
    </row>
    <row r="30" spans="1:3" x14ac:dyDescent="0.25">
      <c r="A30">
        <f>grades_generator!A31</f>
        <v>1156221557</v>
      </c>
      <c r="B30" t="str">
        <f>grades_generator!B31</f>
        <v>CSCI2040</v>
      </c>
      <c r="C30" t="str">
        <f>grades_generator!C31</f>
        <v>F</v>
      </c>
    </row>
    <row r="31" spans="1:3" x14ac:dyDescent="0.25">
      <c r="A31">
        <f>grades_generator!A32</f>
        <v>1156172841</v>
      </c>
      <c r="B31" t="str">
        <f>grades_generator!B32</f>
        <v>ENGG1110</v>
      </c>
      <c r="C31" t="str">
        <f>grades_generator!C32</f>
        <v>A</v>
      </c>
    </row>
    <row r="32" spans="1:3" x14ac:dyDescent="0.25">
      <c r="A32">
        <f>grades_generator!A33</f>
        <v>1156389229</v>
      </c>
      <c r="B32" t="str">
        <f>grades_generator!B33</f>
        <v>CSCI1130</v>
      </c>
      <c r="C32" t="str">
        <f>grades_generator!C33</f>
        <v>C+</v>
      </c>
    </row>
    <row r="33" spans="1:3" x14ac:dyDescent="0.25">
      <c r="A33">
        <f>grades_generator!A34</f>
        <v>1156709121</v>
      </c>
      <c r="B33" t="str">
        <f>grades_generator!B34</f>
        <v>MATH1110</v>
      </c>
      <c r="C33" t="str">
        <f>grades_generator!C34</f>
        <v>D+</v>
      </c>
    </row>
    <row r="34" spans="1:3" x14ac:dyDescent="0.25">
      <c r="A34">
        <f>grades_generator!A35</f>
        <v>1156172841</v>
      </c>
      <c r="B34" t="str">
        <f>grades_generator!B35</f>
        <v>MATH1110</v>
      </c>
      <c r="C34" t="str">
        <f>grades_generator!C35</f>
        <v>B+</v>
      </c>
    </row>
    <row r="35" spans="1:3" x14ac:dyDescent="0.25">
      <c r="A35">
        <f>grades_generator!A36</f>
        <v>1156627958</v>
      </c>
      <c r="B35" t="str">
        <f>grades_generator!B36</f>
        <v>CSCI1130</v>
      </c>
      <c r="C35" t="str">
        <f>grades_generator!C36</f>
        <v>C+</v>
      </c>
    </row>
    <row r="36" spans="1:3" x14ac:dyDescent="0.25">
      <c r="A36">
        <f>grades_generator!A37</f>
        <v>1156568410</v>
      </c>
      <c r="B36" t="str">
        <f>grades_generator!B37</f>
        <v>ENGG1000</v>
      </c>
      <c r="C36" t="str">
        <f>grades_generator!C37</f>
        <v>A-</v>
      </c>
    </row>
    <row r="37" spans="1:3" x14ac:dyDescent="0.25">
      <c r="A37">
        <f>grades_generator!A38</f>
        <v>1156937468</v>
      </c>
      <c r="B37" t="str">
        <f>grades_generator!B38</f>
        <v>ENGG2602</v>
      </c>
      <c r="C37" t="str">
        <f>grades_generator!C38</f>
        <v>C-</v>
      </c>
    </row>
    <row r="38" spans="1:3" x14ac:dyDescent="0.25">
      <c r="A38">
        <f>grades_generator!A39</f>
        <v>1156493117</v>
      </c>
      <c r="B38" t="str">
        <f>grades_generator!B39</f>
        <v>CSCI2040</v>
      </c>
      <c r="C38" t="str">
        <f>grades_generator!C39</f>
        <v>B-</v>
      </c>
    </row>
    <row r="39" spans="1:3" x14ac:dyDescent="0.25">
      <c r="A39">
        <f>grades_generator!A40</f>
        <v>1156221557</v>
      </c>
      <c r="B39" t="str">
        <f>grades_generator!B40</f>
        <v>PTHE1000</v>
      </c>
      <c r="C39" t="str">
        <f>grades_generator!C40</f>
        <v>F</v>
      </c>
    </row>
    <row r="40" spans="1:3" x14ac:dyDescent="0.25">
      <c r="A40">
        <f>grades_generator!A41</f>
        <v>1156389229</v>
      </c>
      <c r="B40" t="str">
        <f>grades_generator!B41</f>
        <v>ENGG1000</v>
      </c>
      <c r="C40" t="str">
        <f>grades_generator!C41</f>
        <v>B</v>
      </c>
    </row>
    <row r="41" spans="1:3" x14ac:dyDescent="0.25">
      <c r="A4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baseColWidth="10" defaultColWidth="8.83203125" defaultRowHeight="16" x14ac:dyDescent="0.2"/>
  <cols>
    <col min="1" max="1" width="15.5" style="8" customWidth="1"/>
    <col min="2" max="2" width="12.1640625" customWidth="1"/>
    <col min="3" max="3" width="6.1640625" style="8" bestFit="1" customWidth="1"/>
    <col min="4" max="4" width="2" style="8" bestFit="1" customWidth="1"/>
    <col min="5" max="5" width="5.5" style="8" bestFit="1" customWidth="1"/>
    <col min="6" max="6" width="38" bestFit="1" customWidth="1"/>
    <col min="7" max="7" width="8.83203125" style="7"/>
    <col min="8" max="8" width="11.6640625" style="7" customWidth="1"/>
    <col min="9" max="9" width="53.5" bestFit="1" customWidth="1"/>
  </cols>
  <sheetData>
    <row r="1" spans="1:9" s="9" customFormat="1" x14ac:dyDescent="0.2">
      <c r="A1" s="9" t="s">
        <v>31</v>
      </c>
      <c r="B1" s="9" t="s">
        <v>41</v>
      </c>
      <c r="C1" s="9" t="s">
        <v>42</v>
      </c>
      <c r="D1" s="9" t="s">
        <v>47</v>
      </c>
      <c r="E1" s="9" t="s">
        <v>44</v>
      </c>
      <c r="F1" s="9" t="s">
        <v>46</v>
      </c>
      <c r="G1" s="10" t="s">
        <v>43</v>
      </c>
      <c r="H1" s="10" t="s">
        <v>45</v>
      </c>
      <c r="I1" s="9" t="s">
        <v>48</v>
      </c>
    </row>
    <row r="2" spans="1:9" x14ac:dyDescent="0.25">
      <c r="A2" s="8">
        <f>grades_generator!A20</f>
        <v>1156050264</v>
      </c>
      <c r="B2" t="str">
        <f>grades_generator!B20</f>
        <v>ENGG1000</v>
      </c>
      <c r="C2" s="8" t="str">
        <f>grades_generator!C20</f>
        <v>D+</v>
      </c>
      <c r="D2" s="8" t="s">
        <v>47</v>
      </c>
      <c r="E2" s="8">
        <f>VLOOKUP(B2,courses!$A:$C,2,FALSE)</f>
        <v>1</v>
      </c>
      <c r="F2" t="str">
        <f>VLOOKUP(B2,courses!$A:$C,3,FALSE)</f>
        <v>IT Foundation</v>
      </c>
      <c r="G2" s="7">
        <f>VLOOKUP(C2,GRADE!$A$1:$B$11,2,FALSE)</f>
        <v>1.3</v>
      </c>
      <c r="H2" s="7">
        <f t="shared" ref="H2:H41" si="0">G2*E2</f>
        <v>1.3</v>
      </c>
      <c r="I2" t="str">
        <f>B2&amp;" "&amp;C2&amp;" "&amp;D2&amp;E2&amp;" "&amp;"["&amp;F2&amp;"]"</f>
        <v>ENGG1000 D+ x1 [IT Foundation]</v>
      </c>
    </row>
    <row r="3" spans="1:9" x14ac:dyDescent="0.25">
      <c r="A3" s="8">
        <f>grades_generator!A26</f>
        <v>1156050264</v>
      </c>
      <c r="B3" t="str">
        <f>grades_generator!B26</f>
        <v>ENGG1110</v>
      </c>
      <c r="C3" s="8" t="str">
        <f>grades_generator!C26</f>
        <v>C+</v>
      </c>
      <c r="D3" s="8" t="s">
        <v>47</v>
      </c>
      <c r="E3" s="8">
        <f>VLOOKUP(B3,courses!$A:$C,2,FALSE)</f>
        <v>3</v>
      </c>
      <c r="F3" t="str">
        <f>VLOOKUP(B3,courses!$A:$C,3,FALSE)</f>
        <v>Problem Solving by Programming</v>
      </c>
      <c r="G3" s="7">
        <f>VLOOKUP(C3,GRADE!$A$1:$B$11,2,FALSE)</f>
        <v>2.2999999999999998</v>
      </c>
      <c r="H3" s="7">
        <f t="shared" si="0"/>
        <v>6.8999999999999995</v>
      </c>
      <c r="I3" t="str">
        <f t="shared" ref="I3:I41" si="1">B3&amp;" "&amp;C3&amp;" "&amp;D3&amp;E3&amp;" "&amp;"["&amp;F3&amp;"]"</f>
        <v>ENGG1110 C+ x3 [Problem Solving by Programming]</v>
      </c>
    </row>
    <row r="4" spans="1:9" x14ac:dyDescent="0.25">
      <c r="A4" s="8">
        <f>grades_generator!A16</f>
        <v>1156050264</v>
      </c>
      <c r="B4" t="str">
        <f>grades_generator!B16</f>
        <v>PTHE1000</v>
      </c>
      <c r="C4" s="8" t="str">
        <f>grades_generator!C16</f>
        <v>C-</v>
      </c>
      <c r="D4" s="8" t="s">
        <v>47</v>
      </c>
      <c r="E4" s="8">
        <f>VLOOKUP(B4,courses!$A:$C,2,FALSE)</f>
        <v>1</v>
      </c>
      <c r="F4" t="str">
        <f>VLOOKUP(B4,courses!$A:$C,3,FALSE)</f>
        <v>Putonghua I</v>
      </c>
      <c r="G4" s="7">
        <f>VLOOKUP(C4,GRADE!$A$1:$B$11,2,FALSE)</f>
        <v>1.7</v>
      </c>
      <c r="H4" s="7">
        <f t="shared" si="0"/>
        <v>1.7</v>
      </c>
      <c r="I4" t="str">
        <f t="shared" si="1"/>
        <v>PTHE1000 C- x1 [Putonghua I]</v>
      </c>
    </row>
    <row r="5" spans="1:9" x14ac:dyDescent="0.25">
      <c r="A5" s="8">
        <f>grades_generator!A23</f>
        <v>1156050264</v>
      </c>
      <c r="B5" t="str">
        <f>grades_generator!B23</f>
        <v>UGFX7788</v>
      </c>
      <c r="C5" s="8" t="str">
        <f>grades_generator!C23</f>
        <v>B-</v>
      </c>
      <c r="D5" s="8" t="s">
        <v>47</v>
      </c>
      <c r="E5" s="8">
        <f>VLOOKUP(B5,courses!$A:$C,2,FALSE)</f>
        <v>4</v>
      </c>
      <c r="F5" t="str">
        <f>VLOOKUP(B5,courses!$A:$C,3,FALSE)</f>
        <v>Perspectives in University General Education</v>
      </c>
      <c r="G5" s="7">
        <f>VLOOKUP(C5,GRADE!$A$1:$B$11,2,FALSE)</f>
        <v>2.7</v>
      </c>
      <c r="H5" s="7">
        <f t="shared" si="0"/>
        <v>10.8</v>
      </c>
      <c r="I5" t="str">
        <f t="shared" si="1"/>
        <v>UGFX7788 B- x4 [Perspectives in University General Education]</v>
      </c>
    </row>
    <row r="6" spans="1:9" x14ac:dyDescent="0.25">
      <c r="A6" s="8">
        <f>grades_generator!A3</f>
        <v>1156172841</v>
      </c>
      <c r="B6" t="str">
        <f>grades_generator!B3</f>
        <v>ENGG1000</v>
      </c>
      <c r="C6" s="8" t="str">
        <f>grades_generator!C3</f>
        <v>B+</v>
      </c>
      <c r="D6" s="8" t="s">
        <v>47</v>
      </c>
      <c r="E6" s="8">
        <f>VLOOKUP(B6,courses!$A:$C,2,FALSE)</f>
        <v>1</v>
      </c>
      <c r="F6" t="str">
        <f>VLOOKUP(B6,courses!$A:$C,3,FALSE)</f>
        <v>IT Foundation</v>
      </c>
      <c r="G6" s="7">
        <f>VLOOKUP(C6,GRADE!$A$1:$B$11,2,FALSE)</f>
        <v>3.3</v>
      </c>
      <c r="H6" s="7">
        <f t="shared" si="0"/>
        <v>3.3</v>
      </c>
      <c r="I6" t="str">
        <f t="shared" si="1"/>
        <v>ENGG1000 B+ x1 [IT Foundation]</v>
      </c>
    </row>
    <row r="7" spans="1:9" x14ac:dyDescent="0.25">
      <c r="A7" s="8">
        <f>grades_generator!A32</f>
        <v>1156172841</v>
      </c>
      <c r="B7" t="str">
        <f>grades_generator!B32</f>
        <v>ENGG1110</v>
      </c>
      <c r="C7" s="8" t="str">
        <f>grades_generator!C32</f>
        <v>A</v>
      </c>
      <c r="D7" s="8" t="s">
        <v>47</v>
      </c>
      <c r="E7" s="8">
        <f>VLOOKUP(B7,courses!$A:$C,2,FALSE)</f>
        <v>3</v>
      </c>
      <c r="F7" t="str">
        <f>VLOOKUP(B7,courses!$A:$C,3,FALSE)</f>
        <v>Problem Solving by Programming</v>
      </c>
      <c r="G7" s="7">
        <f>VLOOKUP(C7,GRADE!$A$1:$B$11,2,FALSE)</f>
        <v>4</v>
      </c>
      <c r="H7" s="7">
        <f t="shared" si="0"/>
        <v>12</v>
      </c>
      <c r="I7" t="str">
        <f t="shared" si="1"/>
        <v>ENGG1110 A x3 [Problem Solving by Programming]</v>
      </c>
    </row>
    <row r="8" spans="1:9" x14ac:dyDescent="0.25">
      <c r="A8" s="8">
        <f>grades_generator!A13</f>
        <v>1156172841</v>
      </c>
      <c r="B8" t="str">
        <f>grades_generator!B13</f>
        <v>ENGG2602</v>
      </c>
      <c r="C8" s="8" t="str">
        <f>grades_generator!C13</f>
        <v>F</v>
      </c>
      <c r="D8" s="8" t="s">
        <v>47</v>
      </c>
      <c r="E8" s="8">
        <f>VLOOKUP(B8,courses!$A:$C,2,FALSE)</f>
        <v>1</v>
      </c>
      <c r="F8" t="str">
        <f>VLOOKUP(B8,courses!$A:$C,3,FALSE)</f>
        <v>Engineering Practicum</v>
      </c>
      <c r="G8" s="7">
        <f>VLOOKUP(C8,GRADE!$A$1:$B$11,2,FALSE)</f>
        <v>0</v>
      </c>
      <c r="H8" s="7">
        <f t="shared" si="0"/>
        <v>0</v>
      </c>
      <c r="I8" t="str">
        <f t="shared" si="1"/>
        <v>ENGG2602 F x1 [Engineering Practicum]</v>
      </c>
    </row>
    <row r="9" spans="1:9" x14ac:dyDescent="0.25">
      <c r="A9" s="8">
        <f>grades_generator!A35</f>
        <v>1156172841</v>
      </c>
      <c r="B9" t="str">
        <f>grades_generator!B35</f>
        <v>MATH1110</v>
      </c>
      <c r="C9" s="8" t="str">
        <f>grades_generator!C35</f>
        <v>B+</v>
      </c>
      <c r="D9" s="8" t="s">
        <v>47</v>
      </c>
      <c r="E9" s="8">
        <f>VLOOKUP(B9,courses!$A:$C,2,FALSE)</f>
        <v>3</v>
      </c>
      <c r="F9" t="str">
        <f>VLOOKUP(B9,courses!$A:$C,3,FALSE)</f>
        <v>Elementary Mathematics</v>
      </c>
      <c r="G9" s="7">
        <f>VLOOKUP(C9,GRADE!$A$1:$B$11,2,FALSE)</f>
        <v>3.3</v>
      </c>
      <c r="H9" s="7">
        <f t="shared" si="0"/>
        <v>9.8999999999999986</v>
      </c>
      <c r="I9" t="str">
        <f t="shared" si="1"/>
        <v>MATH1110 B+ x3 [Elementary Mathematics]</v>
      </c>
    </row>
    <row r="10" spans="1:9" x14ac:dyDescent="0.25">
      <c r="A10" s="8">
        <f>grades_generator!A19</f>
        <v>1156172841</v>
      </c>
      <c r="B10" t="str">
        <f>grades_generator!B19</f>
        <v>UGFX7788</v>
      </c>
      <c r="C10" s="8" t="str">
        <f>grades_generator!C19</f>
        <v>B</v>
      </c>
      <c r="D10" s="8" t="s">
        <v>47</v>
      </c>
      <c r="E10" s="8">
        <f>VLOOKUP(B10,courses!$A:$C,2,FALSE)</f>
        <v>4</v>
      </c>
      <c r="F10" t="str">
        <f>VLOOKUP(B10,courses!$A:$C,3,FALSE)</f>
        <v>Perspectives in University General Education</v>
      </c>
      <c r="G10" s="7">
        <f>VLOOKUP(C10,GRADE!$A$1:$B$11,2,FALSE)</f>
        <v>3</v>
      </c>
      <c r="H10" s="7">
        <f t="shared" si="0"/>
        <v>12</v>
      </c>
      <c r="I10" t="str">
        <f t="shared" si="1"/>
        <v>UGFX7788 B x4 [Perspectives in University General Education]</v>
      </c>
    </row>
    <row r="11" spans="1:9" x14ac:dyDescent="0.25">
      <c r="A11" s="8">
        <f>grades_generator!A31</f>
        <v>1156221557</v>
      </c>
      <c r="B11" t="str">
        <f>grades_generator!B31</f>
        <v>CSCI2040</v>
      </c>
      <c r="C11" s="8" t="str">
        <f>grades_generator!C31</f>
        <v>F</v>
      </c>
      <c r="D11" s="8" t="s">
        <v>47</v>
      </c>
      <c r="E11" s="8">
        <f>VLOOKUP(B11,courses!$A:$C,2,FALSE)</f>
        <v>2</v>
      </c>
      <c r="F11" t="str">
        <f>VLOOKUP(B11,courses!$A:$C,3,FALSE)</f>
        <v>Introduction to Programming Using Python</v>
      </c>
      <c r="G11" s="7">
        <f>VLOOKUP(C11,GRADE!$A$1:$B$11,2,FALSE)</f>
        <v>0</v>
      </c>
      <c r="H11" s="7">
        <f t="shared" si="0"/>
        <v>0</v>
      </c>
      <c r="I11" t="str">
        <f t="shared" si="1"/>
        <v>CSCI2040 F x2 [Introduction to Programming Using Python]</v>
      </c>
    </row>
    <row r="12" spans="1:9" x14ac:dyDescent="0.25">
      <c r="A12" s="8">
        <f>grades_generator!A11</f>
        <v>1156221557</v>
      </c>
      <c r="B12" t="str">
        <f>grades_generator!B11</f>
        <v>ENGG1000</v>
      </c>
      <c r="C12" s="8" t="str">
        <f>grades_generator!C11</f>
        <v>B</v>
      </c>
      <c r="D12" s="8" t="s">
        <v>47</v>
      </c>
      <c r="E12" s="8">
        <f>VLOOKUP(B12,courses!$A:$C,2,FALSE)</f>
        <v>1</v>
      </c>
      <c r="F12" t="str">
        <f>VLOOKUP(B12,courses!$A:$C,3,FALSE)</f>
        <v>IT Foundation</v>
      </c>
      <c r="G12" s="7">
        <f>VLOOKUP(C12,GRADE!$A$1:$B$11,2,FALSE)</f>
        <v>3</v>
      </c>
      <c r="H12" s="7">
        <f t="shared" si="0"/>
        <v>3</v>
      </c>
      <c r="I12" t="str">
        <f t="shared" si="1"/>
        <v>ENGG1000 B x1 [IT Foundation]</v>
      </c>
    </row>
    <row r="13" spans="1:9" x14ac:dyDescent="0.25">
      <c r="A13" s="8">
        <f>grades_generator!A18</f>
        <v>1156221557</v>
      </c>
      <c r="B13" t="str">
        <f>grades_generator!B18</f>
        <v>MATH1110</v>
      </c>
      <c r="C13" s="8" t="str">
        <f>grades_generator!C18</f>
        <v>C</v>
      </c>
      <c r="D13" s="8" t="s">
        <v>47</v>
      </c>
      <c r="E13" s="8">
        <f>VLOOKUP(B13,courses!$A:$C,2,FALSE)</f>
        <v>3</v>
      </c>
      <c r="F13" t="str">
        <f>VLOOKUP(B13,courses!$A:$C,3,FALSE)</f>
        <v>Elementary Mathematics</v>
      </c>
      <c r="G13" s="7">
        <f>VLOOKUP(C13,GRADE!$A$1:$B$11,2,FALSE)</f>
        <v>2</v>
      </c>
      <c r="H13" s="7">
        <f t="shared" si="0"/>
        <v>6</v>
      </c>
      <c r="I13" t="str">
        <f t="shared" si="1"/>
        <v>MATH1110 C x3 [Elementary Mathematics]</v>
      </c>
    </row>
    <row r="14" spans="1:9" x14ac:dyDescent="0.25">
      <c r="A14" s="8">
        <f>grades_generator!A40</f>
        <v>1156221557</v>
      </c>
      <c r="B14" t="str">
        <f>grades_generator!B40</f>
        <v>PTHE1000</v>
      </c>
      <c r="C14" s="8" t="str">
        <f>grades_generator!C40</f>
        <v>F</v>
      </c>
      <c r="D14" s="8" t="s">
        <v>47</v>
      </c>
      <c r="E14" s="8">
        <f>VLOOKUP(B14,courses!$A:$C,2,FALSE)</f>
        <v>1</v>
      </c>
      <c r="F14" t="str">
        <f>VLOOKUP(B14,courses!$A:$C,3,FALSE)</f>
        <v>Putonghua I</v>
      </c>
      <c r="G14" s="7">
        <f>VLOOKUP(C14,GRADE!$A$1:$B$11,2,FALSE)</f>
        <v>0</v>
      </c>
      <c r="H14" s="7">
        <f t="shared" si="0"/>
        <v>0</v>
      </c>
      <c r="I14" t="str">
        <f t="shared" si="1"/>
        <v>PTHE1000 F x1 [Putonghua I]</v>
      </c>
    </row>
    <row r="15" spans="1:9" x14ac:dyDescent="0.25">
      <c r="A15" s="8">
        <f>grades_generator!A33</f>
        <v>1156389229</v>
      </c>
      <c r="B15" t="str">
        <f>grades_generator!B33</f>
        <v>CSCI1130</v>
      </c>
      <c r="C15" s="8" t="str">
        <f>grades_generator!C33</f>
        <v>C+</v>
      </c>
      <c r="D15" s="8" t="s">
        <v>47</v>
      </c>
      <c r="E15" s="8">
        <f>VLOOKUP(B15,courses!$A:$C,2,FALSE)</f>
        <v>3</v>
      </c>
      <c r="F15" t="str">
        <f>VLOOKUP(B15,courses!$A:$C,3,FALSE)</f>
        <v>Introduction to Programming Using Java</v>
      </c>
      <c r="G15" s="7">
        <f>VLOOKUP(C15,GRADE!$A$1:$B$11,2,FALSE)</f>
        <v>2.2999999999999998</v>
      </c>
      <c r="H15" s="7">
        <f t="shared" si="0"/>
        <v>6.8999999999999995</v>
      </c>
      <c r="I15" t="str">
        <f t="shared" si="1"/>
        <v>CSCI1130 C+ x3 [Introduction to Programming Using Java]</v>
      </c>
    </row>
    <row r="16" spans="1:9" x14ac:dyDescent="0.25">
      <c r="A16" s="8">
        <f>grades_generator!A41</f>
        <v>1156389229</v>
      </c>
      <c r="B16" t="str">
        <f>grades_generator!B41</f>
        <v>ENGG1000</v>
      </c>
      <c r="C16" s="8" t="str">
        <f>grades_generator!C41</f>
        <v>B</v>
      </c>
      <c r="D16" s="8" t="s">
        <v>47</v>
      </c>
      <c r="E16" s="8">
        <f>VLOOKUP(B16,courses!$A:$C,2,FALSE)</f>
        <v>1</v>
      </c>
      <c r="F16" t="str">
        <f>VLOOKUP(B16,courses!$A:$C,3,FALSE)</f>
        <v>IT Foundation</v>
      </c>
      <c r="G16" s="7">
        <f>VLOOKUP(C16,GRADE!$A$1:$B$11,2,FALSE)</f>
        <v>3</v>
      </c>
      <c r="H16" s="7">
        <f t="shared" si="0"/>
        <v>3</v>
      </c>
      <c r="I16" t="str">
        <f t="shared" si="1"/>
        <v>ENGG1000 B x1 [IT Foundation]</v>
      </c>
    </row>
    <row r="17" spans="1:9" x14ac:dyDescent="0.25">
      <c r="A17" s="8">
        <f>grades_generator!A17</f>
        <v>1156389229</v>
      </c>
      <c r="B17" t="str">
        <f>grades_generator!B17</f>
        <v>UGFX7788</v>
      </c>
      <c r="C17" s="8" t="str">
        <f>grades_generator!C17</f>
        <v>B+</v>
      </c>
      <c r="D17" s="8" t="s">
        <v>47</v>
      </c>
      <c r="E17" s="8">
        <f>VLOOKUP(B17,courses!$A:$C,2,FALSE)</f>
        <v>4</v>
      </c>
      <c r="F17" t="str">
        <f>VLOOKUP(B17,courses!$A:$C,3,FALSE)</f>
        <v>Perspectives in University General Education</v>
      </c>
      <c r="G17" s="7">
        <f>VLOOKUP(C17,GRADE!$A$1:$B$11,2,FALSE)</f>
        <v>3.3</v>
      </c>
      <c r="H17" s="7">
        <f t="shared" si="0"/>
        <v>13.2</v>
      </c>
      <c r="I17" t="str">
        <f t="shared" si="1"/>
        <v>UGFX7788 B+ x4 [Perspectives in University General Education]</v>
      </c>
    </row>
    <row r="18" spans="1:9" x14ac:dyDescent="0.25">
      <c r="A18" s="8">
        <f>grades_generator!A39</f>
        <v>1156493117</v>
      </c>
      <c r="B18" t="str">
        <f>grades_generator!B39</f>
        <v>CSCI2040</v>
      </c>
      <c r="C18" s="8" t="str">
        <f>grades_generator!C39</f>
        <v>B-</v>
      </c>
      <c r="D18" s="8" t="s">
        <v>47</v>
      </c>
      <c r="E18" s="8">
        <f>VLOOKUP(B18,courses!$A:$C,2,FALSE)</f>
        <v>2</v>
      </c>
      <c r="F18" t="str">
        <f>VLOOKUP(B18,courses!$A:$C,3,FALSE)</f>
        <v>Introduction to Programming Using Python</v>
      </c>
      <c r="G18" s="7">
        <f>VLOOKUP(C18,GRADE!$A$1:$B$11,2,FALSE)</f>
        <v>2.7</v>
      </c>
      <c r="H18" s="7">
        <f t="shared" si="0"/>
        <v>5.4</v>
      </c>
      <c r="I18" t="str">
        <f t="shared" si="1"/>
        <v>CSCI2040 B- x2 [Introduction to Programming Using Python]</v>
      </c>
    </row>
    <row r="19" spans="1:9" x14ac:dyDescent="0.25">
      <c r="A19" s="8">
        <f>grades_generator!A2</f>
        <v>1156493117</v>
      </c>
      <c r="B19" t="str">
        <f>grades_generator!B2</f>
        <v>ENGG1000</v>
      </c>
      <c r="C19" s="8" t="str">
        <f>grades_generator!C2</f>
        <v>B</v>
      </c>
      <c r="D19" s="8" t="s">
        <v>47</v>
      </c>
      <c r="E19" s="8">
        <f>VLOOKUP(B19,courses!$A:$C,2,FALSE)</f>
        <v>1</v>
      </c>
      <c r="F19" t="str">
        <f>VLOOKUP(B19,courses!$A:$C,3,FALSE)</f>
        <v>IT Foundation</v>
      </c>
      <c r="G19" s="7">
        <f>VLOOKUP(C19,GRADE!$A$1:$B$11,2,FALSE)</f>
        <v>3</v>
      </c>
      <c r="H19" s="7">
        <f t="shared" si="0"/>
        <v>3</v>
      </c>
      <c r="I19" t="str">
        <f t="shared" si="1"/>
        <v>ENGG1000 B x1 [IT Foundation]</v>
      </c>
    </row>
    <row r="20" spans="1:9" x14ac:dyDescent="0.25">
      <c r="A20" s="8">
        <f>grades_generator!A14</f>
        <v>1156493117</v>
      </c>
      <c r="B20" t="str">
        <f>grades_generator!B14</f>
        <v>ENGG2602</v>
      </c>
      <c r="C20" s="8" t="str">
        <f>grades_generator!C14</f>
        <v>D</v>
      </c>
      <c r="D20" s="8" t="s">
        <v>47</v>
      </c>
      <c r="E20" s="8">
        <f>VLOOKUP(B20,courses!$A:$C,2,FALSE)</f>
        <v>1</v>
      </c>
      <c r="F20" t="str">
        <f>VLOOKUP(B20,courses!$A:$C,3,FALSE)</f>
        <v>Engineering Practicum</v>
      </c>
      <c r="G20" s="7">
        <f>VLOOKUP(C20,GRADE!$A$1:$B$11,2,FALSE)</f>
        <v>1</v>
      </c>
      <c r="H20" s="7">
        <f t="shared" si="0"/>
        <v>1</v>
      </c>
      <c r="I20" t="str">
        <f t="shared" si="1"/>
        <v>ENGG2602 D x1 [Engineering Practicum]</v>
      </c>
    </row>
    <row r="21" spans="1:9" x14ac:dyDescent="0.25">
      <c r="A21" s="8">
        <f>grades_generator!A12</f>
        <v>1156568410</v>
      </c>
      <c r="B21" t="str">
        <f>grades_generator!B12</f>
        <v>CSCI2040</v>
      </c>
      <c r="C21" s="8" t="str">
        <f>grades_generator!C12</f>
        <v>C</v>
      </c>
      <c r="D21" s="8" t="s">
        <v>47</v>
      </c>
      <c r="E21" s="8">
        <f>VLOOKUP(B21,courses!$A:$C,2,FALSE)</f>
        <v>2</v>
      </c>
      <c r="F21" t="str">
        <f>VLOOKUP(B21,courses!$A:$C,3,FALSE)</f>
        <v>Introduction to Programming Using Python</v>
      </c>
      <c r="G21" s="7">
        <f>VLOOKUP(C21,GRADE!$A$1:$B$11,2,FALSE)</f>
        <v>2</v>
      </c>
      <c r="H21" s="7">
        <f t="shared" si="0"/>
        <v>4</v>
      </c>
      <c r="I21" t="str">
        <f t="shared" si="1"/>
        <v>CSCI2040 C x2 [Introduction to Programming Using Python]</v>
      </c>
    </row>
    <row r="22" spans="1:9" x14ac:dyDescent="0.25">
      <c r="A22" s="8">
        <f>grades_generator!A4</f>
        <v>1156568410</v>
      </c>
      <c r="B22" t="str">
        <f>grades_generator!B4</f>
        <v>CSCI2100</v>
      </c>
      <c r="C22" s="8" t="str">
        <f>grades_generator!C4</f>
        <v>D</v>
      </c>
      <c r="D22" s="8" t="s">
        <v>47</v>
      </c>
      <c r="E22" s="8">
        <f>VLOOKUP(B22,courses!$A:$C,2,FALSE)</f>
        <v>3</v>
      </c>
      <c r="F22" t="str">
        <f>VLOOKUP(B22,courses!$A:$C,3,FALSE)</f>
        <v>Data Structures</v>
      </c>
      <c r="G22" s="7">
        <f>VLOOKUP(C22,GRADE!$A$1:$B$11,2,FALSE)</f>
        <v>1</v>
      </c>
      <c r="H22" s="7">
        <f t="shared" si="0"/>
        <v>3</v>
      </c>
      <c r="I22" t="str">
        <f t="shared" si="1"/>
        <v>CSCI2100 D x3 [Data Structures]</v>
      </c>
    </row>
    <row r="23" spans="1:9" x14ac:dyDescent="0.25">
      <c r="A23" s="8">
        <f>grades_generator!A37</f>
        <v>1156568410</v>
      </c>
      <c r="B23" t="str">
        <f>grades_generator!B37</f>
        <v>ENGG1000</v>
      </c>
      <c r="C23" s="8" t="str">
        <f>grades_generator!C37</f>
        <v>A-</v>
      </c>
      <c r="D23" s="8" t="s">
        <v>47</v>
      </c>
      <c r="E23" s="8">
        <f>VLOOKUP(B23,courses!$A:$C,2,FALSE)</f>
        <v>1</v>
      </c>
      <c r="F23" t="str">
        <f>VLOOKUP(B23,courses!$A:$C,3,FALSE)</f>
        <v>IT Foundation</v>
      </c>
      <c r="G23" s="7">
        <f>VLOOKUP(C23,GRADE!$A$1:$B$11,2,FALSE)</f>
        <v>3.7</v>
      </c>
      <c r="H23" s="7">
        <f t="shared" si="0"/>
        <v>3.7</v>
      </c>
      <c r="I23" t="str">
        <f t="shared" si="1"/>
        <v>ENGG1000 A- x1 [IT Foundation]</v>
      </c>
    </row>
    <row r="24" spans="1:9" x14ac:dyDescent="0.25">
      <c r="A24" s="8">
        <f>grades_generator!A10</f>
        <v>1156568410</v>
      </c>
      <c r="B24" t="str">
        <f>grades_generator!B10</f>
        <v>MATH1110</v>
      </c>
      <c r="C24" s="8" t="str">
        <f>grades_generator!C10</f>
        <v>B+</v>
      </c>
      <c r="D24" s="8" t="s">
        <v>47</v>
      </c>
      <c r="E24" s="8">
        <f>VLOOKUP(B24,courses!$A:$C,2,FALSE)</f>
        <v>3</v>
      </c>
      <c r="F24" t="str">
        <f>VLOOKUP(B24,courses!$A:$C,3,FALSE)</f>
        <v>Elementary Mathematics</v>
      </c>
      <c r="G24" s="7">
        <f>VLOOKUP(C24,GRADE!$A$1:$B$11,2,FALSE)</f>
        <v>3.3</v>
      </c>
      <c r="H24" s="7">
        <f t="shared" si="0"/>
        <v>9.8999999999999986</v>
      </c>
      <c r="I24" t="str">
        <f t="shared" si="1"/>
        <v>MATH1110 B+ x3 [Elementary Mathematics]</v>
      </c>
    </row>
    <row r="25" spans="1:9" x14ac:dyDescent="0.25">
      <c r="A25" s="8">
        <f>grades_generator!A36</f>
        <v>1156627958</v>
      </c>
      <c r="B25" t="str">
        <f>grades_generator!B36</f>
        <v>CSCI1130</v>
      </c>
      <c r="C25" s="8" t="str">
        <f>grades_generator!C36</f>
        <v>C+</v>
      </c>
      <c r="D25" s="8" t="s">
        <v>47</v>
      </c>
      <c r="E25" s="8">
        <f>VLOOKUP(B25,courses!$A:$C,2,FALSE)</f>
        <v>3</v>
      </c>
      <c r="F25" t="str">
        <f>VLOOKUP(B25,courses!$A:$C,3,FALSE)</f>
        <v>Introduction to Programming Using Java</v>
      </c>
      <c r="G25" s="7">
        <f>VLOOKUP(C25,GRADE!$A$1:$B$11,2,FALSE)</f>
        <v>2.2999999999999998</v>
      </c>
      <c r="H25" s="7">
        <f t="shared" si="0"/>
        <v>6.8999999999999995</v>
      </c>
      <c r="I25" t="str">
        <f t="shared" si="1"/>
        <v>CSCI1130 C+ x3 [Introduction to Programming Using Java]</v>
      </c>
    </row>
    <row r="26" spans="1:9" x14ac:dyDescent="0.25">
      <c r="A26" s="8">
        <f>grades_generator!A22</f>
        <v>1156627958</v>
      </c>
      <c r="B26" t="str">
        <f>grades_generator!B22</f>
        <v>CSCI2100</v>
      </c>
      <c r="C26" s="8" t="str">
        <f>grades_generator!C22</f>
        <v>C+</v>
      </c>
      <c r="D26" s="8" t="s">
        <v>47</v>
      </c>
      <c r="E26" s="8">
        <f>VLOOKUP(B26,courses!$A:$C,2,FALSE)</f>
        <v>3</v>
      </c>
      <c r="F26" t="str">
        <f>VLOOKUP(B26,courses!$A:$C,3,FALSE)</f>
        <v>Data Structures</v>
      </c>
      <c r="G26" s="7">
        <f>VLOOKUP(C26,GRADE!$A$1:$B$11,2,FALSE)</f>
        <v>2.2999999999999998</v>
      </c>
      <c r="H26" s="7">
        <f t="shared" si="0"/>
        <v>6.8999999999999995</v>
      </c>
      <c r="I26" t="str">
        <f t="shared" si="1"/>
        <v>CSCI2100 C+ x3 [Data Structures]</v>
      </c>
    </row>
    <row r="27" spans="1:9" x14ac:dyDescent="0.25">
      <c r="A27" s="8">
        <f>grades_generator!A24</f>
        <v>1156627958</v>
      </c>
      <c r="B27" t="str">
        <f>grades_generator!B24</f>
        <v>ENGG1000</v>
      </c>
      <c r="C27" s="8" t="str">
        <f>grades_generator!C24</f>
        <v>A-</v>
      </c>
      <c r="D27" s="8" t="s">
        <v>47</v>
      </c>
      <c r="E27" s="8">
        <f>VLOOKUP(B27,courses!$A:$C,2,FALSE)</f>
        <v>1</v>
      </c>
      <c r="F27" t="str">
        <f>VLOOKUP(B27,courses!$A:$C,3,FALSE)</f>
        <v>IT Foundation</v>
      </c>
      <c r="G27" s="7">
        <f>VLOOKUP(C27,GRADE!$A$1:$B$11,2,FALSE)</f>
        <v>3.7</v>
      </c>
      <c r="H27" s="7">
        <f t="shared" si="0"/>
        <v>3.7</v>
      </c>
      <c r="I27" t="str">
        <f t="shared" si="1"/>
        <v>ENGG1000 A- x1 [IT Foundation]</v>
      </c>
    </row>
    <row r="28" spans="1:9" x14ac:dyDescent="0.25">
      <c r="A28" s="8">
        <f>grades_generator!A8</f>
        <v>1156627958</v>
      </c>
      <c r="B28" t="str">
        <f>grades_generator!B8</f>
        <v>MATH1110</v>
      </c>
      <c r="C28" s="8" t="str">
        <f>grades_generator!C8</f>
        <v>B-</v>
      </c>
      <c r="D28" s="8" t="s">
        <v>47</v>
      </c>
      <c r="E28" s="8">
        <f>VLOOKUP(B28,courses!$A:$C,2,FALSE)</f>
        <v>3</v>
      </c>
      <c r="F28" t="str">
        <f>VLOOKUP(B28,courses!$A:$C,3,FALSE)</f>
        <v>Elementary Mathematics</v>
      </c>
      <c r="G28" s="7">
        <f>VLOOKUP(C28,GRADE!$A$1:$B$11,2,FALSE)</f>
        <v>2.7</v>
      </c>
      <c r="H28" s="7">
        <f t="shared" si="0"/>
        <v>8.1000000000000014</v>
      </c>
      <c r="I28" t="str">
        <f t="shared" si="1"/>
        <v>MATH1110 B- x3 [Elementary Mathematics]</v>
      </c>
    </row>
    <row r="29" spans="1:9" x14ac:dyDescent="0.25">
      <c r="A29" s="8">
        <f>grades_generator!A6</f>
        <v>1156627958</v>
      </c>
      <c r="B29" t="str">
        <f>grades_generator!B6</f>
        <v>UGFX7788</v>
      </c>
      <c r="C29" s="8" t="str">
        <f>grades_generator!C6</f>
        <v>C-</v>
      </c>
      <c r="D29" s="8" t="s">
        <v>47</v>
      </c>
      <c r="E29" s="8">
        <f>VLOOKUP(B29,courses!$A:$C,2,FALSE)</f>
        <v>4</v>
      </c>
      <c r="F29" t="str">
        <f>VLOOKUP(B29,courses!$A:$C,3,FALSE)</f>
        <v>Perspectives in University General Education</v>
      </c>
      <c r="G29" s="7">
        <f>VLOOKUP(C29,GRADE!$A$1:$B$11,2,FALSE)</f>
        <v>1.7</v>
      </c>
      <c r="H29" s="7">
        <f t="shared" si="0"/>
        <v>6.8</v>
      </c>
      <c r="I29" t="str">
        <f t="shared" si="1"/>
        <v>UGFX7788 C- x4 [Perspectives in University General Education]</v>
      </c>
    </row>
    <row r="30" spans="1:9" x14ac:dyDescent="0.25">
      <c r="A30" s="8">
        <f>grades_generator!A9</f>
        <v>1156709121</v>
      </c>
      <c r="B30" t="str">
        <f>grades_generator!B9</f>
        <v>CSCI2040</v>
      </c>
      <c r="C30" s="8" t="str">
        <f>grades_generator!C9</f>
        <v>C-</v>
      </c>
      <c r="D30" s="8" t="s">
        <v>47</v>
      </c>
      <c r="E30" s="8">
        <f>VLOOKUP(B30,courses!$A:$C,2,FALSE)</f>
        <v>2</v>
      </c>
      <c r="F30" t="str">
        <f>VLOOKUP(B30,courses!$A:$C,3,FALSE)</f>
        <v>Introduction to Programming Using Python</v>
      </c>
      <c r="G30" s="7">
        <f>VLOOKUP(C30,GRADE!$A$1:$B$11,2,FALSE)</f>
        <v>1.7</v>
      </c>
      <c r="H30" s="7">
        <f t="shared" si="0"/>
        <v>3.4</v>
      </c>
      <c r="I30" t="str">
        <f t="shared" si="1"/>
        <v>CSCI2040 C- x2 [Introduction to Programming Using Python]</v>
      </c>
    </row>
    <row r="31" spans="1:9" x14ac:dyDescent="0.25">
      <c r="A31" s="8">
        <f>grades_generator!A25</f>
        <v>1156709121</v>
      </c>
      <c r="B31" t="str">
        <f>grades_generator!B25</f>
        <v>CSCI2100</v>
      </c>
      <c r="C31" s="8" t="str">
        <f>grades_generator!C25</f>
        <v>B-</v>
      </c>
      <c r="D31" s="8" t="s">
        <v>47</v>
      </c>
      <c r="E31" s="8">
        <f>VLOOKUP(B31,courses!$A:$C,2,FALSE)</f>
        <v>3</v>
      </c>
      <c r="F31" t="str">
        <f>VLOOKUP(B31,courses!$A:$C,3,FALSE)</f>
        <v>Data Structures</v>
      </c>
      <c r="G31" s="7">
        <f>VLOOKUP(C31,GRADE!$A$1:$B$11,2,FALSE)</f>
        <v>2.7</v>
      </c>
      <c r="H31" s="7">
        <f t="shared" si="0"/>
        <v>8.1000000000000014</v>
      </c>
      <c r="I31" t="str">
        <f t="shared" si="1"/>
        <v>CSCI2100 B- x3 [Data Structures]</v>
      </c>
    </row>
    <row r="32" spans="1:9" x14ac:dyDescent="0.25">
      <c r="A32" s="8">
        <f>grades_generator!A30</f>
        <v>1156709121</v>
      </c>
      <c r="B32" t="str">
        <f>grades_generator!B30</f>
        <v>ENGG1000</v>
      </c>
      <c r="C32" s="8" t="str">
        <f>grades_generator!C30</f>
        <v>C+</v>
      </c>
      <c r="D32" s="8" t="s">
        <v>47</v>
      </c>
      <c r="E32" s="8">
        <f>VLOOKUP(B32,courses!$A:$C,2,FALSE)</f>
        <v>1</v>
      </c>
      <c r="F32" t="str">
        <f>VLOOKUP(B32,courses!$A:$C,3,FALSE)</f>
        <v>IT Foundation</v>
      </c>
      <c r="G32" s="7">
        <f>VLOOKUP(C32,GRADE!$A$1:$B$11,2,FALSE)</f>
        <v>2.2999999999999998</v>
      </c>
      <c r="H32" s="7">
        <f t="shared" si="0"/>
        <v>2.2999999999999998</v>
      </c>
      <c r="I32" t="str">
        <f t="shared" si="1"/>
        <v>ENGG1000 C+ x1 [IT Foundation]</v>
      </c>
    </row>
    <row r="33" spans="1:9" x14ac:dyDescent="0.25">
      <c r="A33" s="8">
        <f>grades_generator!A7</f>
        <v>1156709121</v>
      </c>
      <c r="B33" t="str">
        <f>grades_generator!B7</f>
        <v>ENGG1110</v>
      </c>
      <c r="C33" s="8" t="str">
        <f>grades_generator!C7</f>
        <v>F</v>
      </c>
      <c r="D33" s="8" t="s">
        <v>47</v>
      </c>
      <c r="E33" s="8">
        <f>VLOOKUP(B33,courses!$A:$C,2,FALSE)</f>
        <v>3</v>
      </c>
      <c r="F33" t="str">
        <f>VLOOKUP(B33,courses!$A:$C,3,FALSE)</f>
        <v>Problem Solving by Programming</v>
      </c>
      <c r="G33" s="7">
        <f>VLOOKUP(C33,GRADE!$A$1:$B$11,2,FALSE)</f>
        <v>0</v>
      </c>
      <c r="H33" s="7">
        <f t="shared" si="0"/>
        <v>0</v>
      </c>
      <c r="I33" t="str">
        <f t="shared" si="1"/>
        <v>ENGG1110 F x3 [Problem Solving by Programming]</v>
      </c>
    </row>
    <row r="34" spans="1:9" x14ac:dyDescent="0.25">
      <c r="A34" s="8">
        <f>grades_generator!A34</f>
        <v>1156709121</v>
      </c>
      <c r="B34" t="str">
        <f>grades_generator!B34</f>
        <v>MATH1110</v>
      </c>
      <c r="C34" s="8" t="str">
        <f>grades_generator!C34</f>
        <v>D+</v>
      </c>
      <c r="D34" s="8" t="s">
        <v>47</v>
      </c>
      <c r="E34" s="8">
        <f>VLOOKUP(B34,courses!$A:$C,2,FALSE)</f>
        <v>3</v>
      </c>
      <c r="F34" t="str">
        <f>VLOOKUP(B34,courses!$A:$C,3,FALSE)</f>
        <v>Elementary Mathematics</v>
      </c>
      <c r="G34" s="7">
        <f>VLOOKUP(C34,GRADE!$A$1:$B$11,2,FALSE)</f>
        <v>1.3</v>
      </c>
      <c r="H34" s="7">
        <f t="shared" si="0"/>
        <v>3.9000000000000004</v>
      </c>
      <c r="I34" t="str">
        <f t="shared" si="1"/>
        <v>MATH1110 D+ x3 [Elementary Mathematics]</v>
      </c>
    </row>
    <row r="35" spans="1:9" x14ac:dyDescent="0.25">
      <c r="A35" s="8">
        <f>grades_generator!A21</f>
        <v>1156873296</v>
      </c>
      <c r="B35" t="str">
        <f>grades_generator!B21</f>
        <v>CSCI2100</v>
      </c>
      <c r="C35" s="8" t="str">
        <f>grades_generator!C21</f>
        <v>A-</v>
      </c>
      <c r="D35" s="8" t="s">
        <v>47</v>
      </c>
      <c r="E35" s="8">
        <f>VLOOKUP(B35,courses!$A:$C,2,FALSE)</f>
        <v>3</v>
      </c>
      <c r="F35" t="str">
        <f>VLOOKUP(B35,courses!$A:$C,3,FALSE)</f>
        <v>Data Structures</v>
      </c>
      <c r="G35" s="7">
        <f>VLOOKUP(C35,GRADE!$A$1:$B$11,2,FALSE)</f>
        <v>3.7</v>
      </c>
      <c r="H35" s="7">
        <f t="shared" si="0"/>
        <v>11.100000000000001</v>
      </c>
      <c r="I35" t="str">
        <f t="shared" si="1"/>
        <v>CSCI2100 A- x3 [Data Structures]</v>
      </c>
    </row>
    <row r="36" spans="1:9" x14ac:dyDescent="0.25">
      <c r="A36" s="8">
        <f>grades_generator!A5</f>
        <v>1156873296</v>
      </c>
      <c r="B36" t="str">
        <f>grades_generator!B5</f>
        <v>ENGG1000</v>
      </c>
      <c r="C36" s="8" t="str">
        <f>grades_generator!C5</f>
        <v>C</v>
      </c>
      <c r="D36" s="8" t="s">
        <v>47</v>
      </c>
      <c r="E36" s="8">
        <f>VLOOKUP(B36,courses!$A:$C,2,FALSE)</f>
        <v>1</v>
      </c>
      <c r="F36" t="str">
        <f>VLOOKUP(B36,courses!$A:$C,3,FALSE)</f>
        <v>IT Foundation</v>
      </c>
      <c r="G36" s="7">
        <f>VLOOKUP(C36,GRADE!$A$1:$B$11,2,FALSE)</f>
        <v>2</v>
      </c>
      <c r="H36" s="7">
        <f t="shared" si="0"/>
        <v>2</v>
      </c>
      <c r="I36" t="str">
        <f t="shared" si="1"/>
        <v>ENGG1000 C x1 [IT Foundation]</v>
      </c>
    </row>
    <row r="37" spans="1:9" x14ac:dyDescent="0.25">
      <c r="A37" s="8">
        <f>grades_generator!A28</f>
        <v>1156873296</v>
      </c>
      <c r="B37" t="str">
        <f>grades_generator!B28</f>
        <v>ENGG2602</v>
      </c>
      <c r="C37" s="8" t="str">
        <f>grades_generator!C28</f>
        <v>C+</v>
      </c>
      <c r="D37" s="8" t="s">
        <v>47</v>
      </c>
      <c r="E37" s="8">
        <f>VLOOKUP(B37,courses!$A:$C,2,FALSE)</f>
        <v>1</v>
      </c>
      <c r="F37" t="str">
        <f>VLOOKUP(B37,courses!$A:$C,3,FALSE)</f>
        <v>Engineering Practicum</v>
      </c>
      <c r="G37" s="7">
        <f>VLOOKUP(C37,GRADE!$A$1:$B$11,2,FALSE)</f>
        <v>2.2999999999999998</v>
      </c>
      <c r="H37" s="7">
        <f t="shared" si="0"/>
        <v>2.2999999999999998</v>
      </c>
      <c r="I37" t="str">
        <f t="shared" si="1"/>
        <v>ENGG2602 C+ x1 [Engineering Practicum]</v>
      </c>
    </row>
    <row r="38" spans="1:9" x14ac:dyDescent="0.25">
      <c r="A38" s="8">
        <f>grades_generator!A15</f>
        <v>1156873296</v>
      </c>
      <c r="B38" t="str">
        <f>grades_generator!B15</f>
        <v>MATH1110</v>
      </c>
      <c r="C38" s="8" t="str">
        <f>grades_generator!C15</f>
        <v>B+</v>
      </c>
      <c r="D38" s="8" t="s">
        <v>47</v>
      </c>
      <c r="E38" s="8">
        <f>VLOOKUP(B38,courses!$A:$C,2,FALSE)</f>
        <v>3</v>
      </c>
      <c r="F38" t="str">
        <f>VLOOKUP(B38,courses!$A:$C,3,FALSE)</f>
        <v>Elementary Mathematics</v>
      </c>
      <c r="G38" s="7">
        <f>VLOOKUP(C38,GRADE!$A$1:$B$11,2,FALSE)</f>
        <v>3.3</v>
      </c>
      <c r="H38" s="7">
        <f t="shared" si="0"/>
        <v>9.8999999999999986</v>
      </c>
      <c r="I38" t="str">
        <f t="shared" si="1"/>
        <v>MATH1110 B+ x3 [Elementary Mathematics]</v>
      </c>
    </row>
    <row r="39" spans="1:9" x14ac:dyDescent="0.25">
      <c r="A39" s="8">
        <f>grades_generator!A29</f>
        <v>1156937468</v>
      </c>
      <c r="B39" t="str">
        <f>grades_generator!B29</f>
        <v>ENGG1000</v>
      </c>
      <c r="C39" s="8" t="str">
        <f>grades_generator!C29</f>
        <v>B-</v>
      </c>
      <c r="D39" s="8" t="s">
        <v>47</v>
      </c>
      <c r="E39" s="8">
        <f>VLOOKUP(B39,courses!$A:$C,2,FALSE)</f>
        <v>1</v>
      </c>
      <c r="F39" t="str">
        <f>VLOOKUP(B39,courses!$A:$C,3,FALSE)</f>
        <v>IT Foundation</v>
      </c>
      <c r="G39" s="7">
        <f>VLOOKUP(C39,GRADE!$A$1:$B$11,2,FALSE)</f>
        <v>2.7</v>
      </c>
      <c r="H39" s="7">
        <f t="shared" si="0"/>
        <v>2.7</v>
      </c>
      <c r="I39" t="str">
        <f t="shared" si="1"/>
        <v>ENGG1000 B- x1 [IT Foundation]</v>
      </c>
    </row>
    <row r="40" spans="1:9" x14ac:dyDescent="0.25">
      <c r="A40" s="8">
        <f>grades_generator!A38</f>
        <v>1156937468</v>
      </c>
      <c r="B40" t="str">
        <f>grades_generator!B38</f>
        <v>ENGG2602</v>
      </c>
      <c r="C40" s="8" t="str">
        <f>grades_generator!C38</f>
        <v>C-</v>
      </c>
      <c r="D40" s="8" t="s">
        <v>47</v>
      </c>
      <c r="E40" s="8">
        <f>VLOOKUP(B40,courses!$A:$C,2,FALSE)</f>
        <v>1</v>
      </c>
      <c r="F40" t="str">
        <f>VLOOKUP(B40,courses!$A:$C,3,FALSE)</f>
        <v>Engineering Practicum</v>
      </c>
      <c r="G40" s="7">
        <f>VLOOKUP(C40,GRADE!$A$1:$B$11,2,FALSE)</f>
        <v>1.7</v>
      </c>
      <c r="H40" s="7">
        <f t="shared" si="0"/>
        <v>1.7</v>
      </c>
      <c r="I40" t="str">
        <f t="shared" si="1"/>
        <v>ENGG2602 C- x1 [Engineering Practicum]</v>
      </c>
    </row>
    <row r="41" spans="1:9" x14ac:dyDescent="0.25">
      <c r="A41" s="8">
        <f>grades_generator!A27</f>
        <v>1156937468</v>
      </c>
      <c r="B41" t="str">
        <f>grades_generator!B27</f>
        <v>PTHE1000</v>
      </c>
      <c r="C41" s="8" t="str">
        <f>grades_generator!C27</f>
        <v>A</v>
      </c>
      <c r="D41" s="8" t="s">
        <v>47</v>
      </c>
      <c r="E41" s="8">
        <f>VLOOKUP(B41,courses!$A:$C,2,FALSE)</f>
        <v>1</v>
      </c>
      <c r="F41" t="str">
        <f>VLOOKUP(B41,courses!$A:$C,3,FALSE)</f>
        <v>Putonghua I</v>
      </c>
      <c r="G41" s="7">
        <f>VLOOKUP(C41,GRADE!$A$1:$B$11,2,FALSE)</f>
        <v>4</v>
      </c>
      <c r="H41" s="7">
        <f t="shared" si="0"/>
        <v>4</v>
      </c>
      <c r="I41" t="str">
        <f t="shared" si="1"/>
        <v>PTHE1000 A x1 [Putonghua I]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{96FC666C-86C4-BB42-9365-7DD59F52AAD1}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C666C-86C4-BB42-9365-7DD59F52A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130" zoomScaleNormal="130" zoomScalePageLayoutView="130" workbookViewId="0"/>
  </sheetViews>
  <sheetFormatPr baseColWidth="10" defaultColWidth="11" defaultRowHeight="16" x14ac:dyDescent="0.2"/>
  <cols>
    <col min="1" max="1" width="12.83203125" customWidth="1"/>
    <col min="4" max="4" width="14.6640625" customWidth="1"/>
    <col min="5" max="5" width="14.6640625" bestFit="1" customWidth="1"/>
    <col min="6" max="7" width="8.6640625" customWidth="1"/>
    <col min="8" max="10" width="9.83203125" customWidth="1"/>
    <col min="11" max="11" width="10.1640625" customWidth="1"/>
    <col min="12" max="12" width="9.33203125" customWidth="1"/>
    <col min="13" max="13" width="9.6640625" customWidth="1"/>
    <col min="14" max="14" width="10.5" customWidth="1"/>
  </cols>
  <sheetData>
    <row r="1" spans="1:14" x14ac:dyDescent="0.25">
      <c r="A1" t="s">
        <v>31</v>
      </c>
      <c r="B1" t="s">
        <v>32</v>
      </c>
      <c r="C1" t="s">
        <v>33</v>
      </c>
      <c r="D1" s="3" t="s">
        <v>37</v>
      </c>
      <c r="E1" s="3" t="s">
        <v>36</v>
      </c>
    </row>
    <row r="2" spans="1:14" x14ac:dyDescent="0.25">
      <c r="A2">
        <v>1156493117</v>
      </c>
      <c r="B2" t="s">
        <v>16</v>
      </c>
      <c r="C2" t="s">
        <v>23</v>
      </c>
      <c r="D2" s="3" t="s">
        <v>34</v>
      </c>
      <c r="E2" t="s">
        <v>2</v>
      </c>
      <c r="F2" t="s">
        <v>4</v>
      </c>
      <c r="G2" t="s">
        <v>12</v>
      </c>
      <c r="H2" t="s">
        <v>16</v>
      </c>
      <c r="I2" t="s">
        <v>0</v>
      </c>
      <c r="J2" t="s">
        <v>6</v>
      </c>
      <c r="K2" t="s">
        <v>8</v>
      </c>
      <c r="L2" t="s">
        <v>14</v>
      </c>
      <c r="M2" t="s">
        <v>10</v>
      </c>
      <c r="N2" t="s">
        <v>35</v>
      </c>
    </row>
    <row r="3" spans="1:14" x14ac:dyDescent="0.25">
      <c r="A3">
        <v>1156172841</v>
      </c>
      <c r="B3" t="s">
        <v>16</v>
      </c>
      <c r="C3" t="s">
        <v>22</v>
      </c>
      <c r="D3" s="4">
        <v>1156050264</v>
      </c>
      <c r="E3" s="2"/>
      <c r="F3" s="2"/>
      <c r="G3" s="2"/>
      <c r="H3" s="2">
        <v>1</v>
      </c>
      <c r="I3" s="2">
        <v>1</v>
      </c>
      <c r="J3" s="2"/>
      <c r="K3" s="2"/>
      <c r="L3" s="2">
        <v>1</v>
      </c>
      <c r="M3" s="2">
        <v>1</v>
      </c>
      <c r="N3" s="2">
        <v>4</v>
      </c>
    </row>
    <row r="4" spans="1:14" x14ac:dyDescent="0.25">
      <c r="A4">
        <v>1156568410</v>
      </c>
      <c r="B4" t="s">
        <v>12</v>
      </c>
      <c r="C4" t="s">
        <v>29</v>
      </c>
      <c r="D4" s="4">
        <v>1156172841</v>
      </c>
      <c r="E4" s="2"/>
      <c r="F4" s="2"/>
      <c r="G4" s="2"/>
      <c r="H4" s="2">
        <v>1</v>
      </c>
      <c r="I4" s="2">
        <v>1</v>
      </c>
      <c r="J4" s="2">
        <v>1</v>
      </c>
      <c r="K4" s="2">
        <v>1</v>
      </c>
      <c r="L4" s="2"/>
      <c r="M4" s="2">
        <v>1</v>
      </c>
      <c r="N4" s="2">
        <v>5</v>
      </c>
    </row>
    <row r="5" spans="1:14" x14ac:dyDescent="0.25">
      <c r="A5">
        <v>1156873296</v>
      </c>
      <c r="B5" t="s">
        <v>16</v>
      </c>
      <c r="C5" t="s">
        <v>26</v>
      </c>
      <c r="D5" s="4">
        <v>1156221557</v>
      </c>
      <c r="E5" s="2"/>
      <c r="F5" s="2">
        <v>1</v>
      </c>
      <c r="G5" s="2"/>
      <c r="H5" s="2">
        <v>1</v>
      </c>
      <c r="I5" s="2"/>
      <c r="J5" s="2"/>
      <c r="K5" s="2">
        <v>1</v>
      </c>
      <c r="L5" s="2">
        <v>1</v>
      </c>
      <c r="M5" s="2"/>
      <c r="N5" s="2">
        <v>4</v>
      </c>
    </row>
    <row r="6" spans="1:14" x14ac:dyDescent="0.25">
      <c r="A6">
        <v>1156627958</v>
      </c>
      <c r="B6" t="s">
        <v>10</v>
      </c>
      <c r="C6" t="s">
        <v>27</v>
      </c>
      <c r="D6" s="4">
        <v>1156389229</v>
      </c>
      <c r="E6" s="2">
        <v>1</v>
      </c>
      <c r="F6" s="2"/>
      <c r="G6" s="2"/>
      <c r="H6" s="2">
        <v>1</v>
      </c>
      <c r="I6" s="2"/>
      <c r="J6" s="2"/>
      <c r="K6" s="2"/>
      <c r="L6" s="2"/>
      <c r="M6" s="2">
        <v>1</v>
      </c>
      <c r="N6" s="2">
        <v>3</v>
      </c>
    </row>
    <row r="7" spans="1:14" x14ac:dyDescent="0.25">
      <c r="A7">
        <v>1156709121</v>
      </c>
      <c r="B7" t="s">
        <v>0</v>
      </c>
      <c r="C7" t="s">
        <v>30</v>
      </c>
      <c r="D7" s="4">
        <v>1156493117</v>
      </c>
      <c r="E7" s="2"/>
      <c r="F7" s="2">
        <v>1</v>
      </c>
      <c r="G7" s="2"/>
      <c r="H7" s="2">
        <v>1</v>
      </c>
      <c r="I7" s="2"/>
      <c r="J7" s="2">
        <v>1</v>
      </c>
      <c r="K7" s="2"/>
      <c r="L7" s="2"/>
      <c r="M7" s="2"/>
      <c r="N7" s="2">
        <v>3</v>
      </c>
    </row>
    <row r="8" spans="1:14" x14ac:dyDescent="0.25">
      <c r="A8">
        <v>1156627958</v>
      </c>
      <c r="B8" t="s">
        <v>8</v>
      </c>
      <c r="C8" t="s">
        <v>24</v>
      </c>
      <c r="D8" s="4">
        <v>1156568410</v>
      </c>
      <c r="E8" s="2"/>
      <c r="F8" s="2">
        <v>1</v>
      </c>
      <c r="G8" s="2">
        <v>1</v>
      </c>
      <c r="H8" s="2">
        <v>1</v>
      </c>
      <c r="I8" s="2"/>
      <c r="J8" s="2"/>
      <c r="K8" s="2">
        <v>1</v>
      </c>
      <c r="L8" s="2"/>
      <c r="M8" s="2"/>
      <c r="N8" s="2">
        <v>4</v>
      </c>
    </row>
    <row r="9" spans="1:14" x14ac:dyDescent="0.25">
      <c r="A9">
        <v>1156709121</v>
      </c>
      <c r="B9" t="s">
        <v>4</v>
      </c>
      <c r="C9" t="s">
        <v>27</v>
      </c>
      <c r="D9" s="4">
        <v>1156627958</v>
      </c>
      <c r="E9" s="2">
        <v>1</v>
      </c>
      <c r="F9" s="2"/>
      <c r="G9" s="2">
        <v>1</v>
      </c>
      <c r="H9" s="2">
        <v>1</v>
      </c>
      <c r="I9" s="2"/>
      <c r="J9" s="2"/>
      <c r="K9" s="2">
        <v>1</v>
      </c>
      <c r="L9" s="2"/>
      <c r="M9" s="2">
        <v>1</v>
      </c>
      <c r="N9" s="2">
        <v>5</v>
      </c>
    </row>
    <row r="10" spans="1:14" x14ac:dyDescent="0.25">
      <c r="A10">
        <v>1156568410</v>
      </c>
      <c r="B10" t="s">
        <v>8</v>
      </c>
      <c r="C10" t="s">
        <v>22</v>
      </c>
      <c r="D10" s="4">
        <v>1156709121</v>
      </c>
      <c r="E10" s="2"/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  <c r="N10" s="2">
        <v>5</v>
      </c>
    </row>
    <row r="11" spans="1:14" x14ac:dyDescent="0.25">
      <c r="A11">
        <v>1156221557</v>
      </c>
      <c r="B11" t="s">
        <v>16</v>
      </c>
      <c r="C11" t="s">
        <v>23</v>
      </c>
      <c r="D11" s="4">
        <v>1156873296</v>
      </c>
      <c r="E11" s="2"/>
      <c r="F11" s="2"/>
      <c r="G11" s="2">
        <v>1</v>
      </c>
      <c r="H11" s="2">
        <v>1</v>
      </c>
      <c r="I11" s="2"/>
      <c r="J11" s="2">
        <v>1</v>
      </c>
      <c r="K11" s="2">
        <v>1</v>
      </c>
      <c r="L11" s="2"/>
      <c r="M11" s="2"/>
      <c r="N11" s="2">
        <v>4</v>
      </c>
    </row>
    <row r="12" spans="1:14" x14ac:dyDescent="0.25">
      <c r="A12">
        <v>1156568410</v>
      </c>
      <c r="B12" t="s">
        <v>4</v>
      </c>
      <c r="C12" t="s">
        <v>26</v>
      </c>
      <c r="D12" s="4">
        <v>1156937468</v>
      </c>
      <c r="E12" s="2"/>
      <c r="F12" s="2"/>
      <c r="G12" s="2"/>
      <c r="H12" s="2">
        <v>1</v>
      </c>
      <c r="I12" s="2"/>
      <c r="J12" s="2">
        <v>1</v>
      </c>
      <c r="K12" s="2"/>
      <c r="L12" s="2">
        <v>1</v>
      </c>
      <c r="M12" s="2"/>
      <c r="N12" s="2">
        <v>3</v>
      </c>
    </row>
    <row r="13" spans="1:14" x14ac:dyDescent="0.25">
      <c r="A13">
        <v>1156172841</v>
      </c>
      <c r="B13" t="s">
        <v>6</v>
      </c>
      <c r="C13" t="s">
        <v>30</v>
      </c>
      <c r="D13" s="4" t="s">
        <v>35</v>
      </c>
      <c r="E13" s="2">
        <v>2</v>
      </c>
      <c r="F13" s="2">
        <v>4</v>
      </c>
      <c r="G13" s="2">
        <v>4</v>
      </c>
      <c r="H13" s="2">
        <v>10</v>
      </c>
      <c r="I13" s="2">
        <v>3</v>
      </c>
      <c r="J13" s="2">
        <v>4</v>
      </c>
      <c r="K13" s="2">
        <v>6</v>
      </c>
      <c r="L13" s="2">
        <v>3</v>
      </c>
      <c r="M13" s="2">
        <v>4</v>
      </c>
      <c r="N13" s="2">
        <v>40</v>
      </c>
    </row>
    <row r="14" spans="1:14" x14ac:dyDescent="0.25">
      <c r="A14">
        <v>1156493117</v>
      </c>
      <c r="B14" t="s">
        <v>6</v>
      </c>
      <c r="C14" t="s">
        <v>29</v>
      </c>
    </row>
    <row r="15" spans="1:14" x14ac:dyDescent="0.25">
      <c r="A15">
        <v>1156873296</v>
      </c>
      <c r="B15" t="s">
        <v>8</v>
      </c>
      <c r="C15" t="s">
        <v>22</v>
      </c>
      <c r="D15" s="1" t="s">
        <v>38</v>
      </c>
      <c r="E15" s="1" t="s">
        <v>39</v>
      </c>
      <c r="F15" s="1" t="s">
        <v>40</v>
      </c>
    </row>
    <row r="16" spans="1:14" x14ac:dyDescent="0.25">
      <c r="A16">
        <v>1156050264</v>
      </c>
      <c r="B16" t="s">
        <v>14</v>
      </c>
      <c r="C16" t="s">
        <v>27</v>
      </c>
    </row>
    <row r="17" spans="1:3" x14ac:dyDescent="0.25">
      <c r="A17">
        <v>1156389229</v>
      </c>
      <c r="B17" t="s">
        <v>10</v>
      </c>
      <c r="C17" t="s">
        <v>22</v>
      </c>
    </row>
    <row r="18" spans="1:3" x14ac:dyDescent="0.25">
      <c r="A18">
        <v>1156221557</v>
      </c>
      <c r="B18" t="s">
        <v>8</v>
      </c>
      <c r="C18" t="s">
        <v>26</v>
      </c>
    </row>
    <row r="19" spans="1:3" x14ac:dyDescent="0.25">
      <c r="A19">
        <v>1156172841</v>
      </c>
      <c r="B19" t="s">
        <v>10</v>
      </c>
      <c r="C19" t="s">
        <v>23</v>
      </c>
    </row>
    <row r="20" spans="1:3" x14ac:dyDescent="0.25">
      <c r="A20">
        <v>1156050264</v>
      </c>
      <c r="B20" t="s">
        <v>16</v>
      </c>
      <c r="C20" t="s">
        <v>28</v>
      </c>
    </row>
    <row r="21" spans="1:3" x14ac:dyDescent="0.25">
      <c r="A21">
        <v>1156873296</v>
      </c>
      <c r="B21" t="s">
        <v>12</v>
      </c>
      <c r="C21" t="s">
        <v>21</v>
      </c>
    </row>
    <row r="22" spans="1:3" x14ac:dyDescent="0.25">
      <c r="A22">
        <v>1156627958</v>
      </c>
      <c r="B22" t="s">
        <v>12</v>
      </c>
      <c r="C22" t="s">
        <v>25</v>
      </c>
    </row>
    <row r="23" spans="1:3" x14ac:dyDescent="0.25">
      <c r="A23">
        <v>1156050264</v>
      </c>
      <c r="B23" t="s">
        <v>10</v>
      </c>
      <c r="C23" t="s">
        <v>24</v>
      </c>
    </row>
    <row r="24" spans="1:3" x14ac:dyDescent="0.25">
      <c r="A24">
        <v>1156627958</v>
      </c>
      <c r="B24" t="s">
        <v>16</v>
      </c>
      <c r="C24" t="s">
        <v>21</v>
      </c>
    </row>
    <row r="25" spans="1:3" x14ac:dyDescent="0.25">
      <c r="A25">
        <v>1156709121</v>
      </c>
      <c r="B25" t="s">
        <v>12</v>
      </c>
      <c r="C25" t="s">
        <v>24</v>
      </c>
    </row>
    <row r="26" spans="1:3" x14ac:dyDescent="0.25">
      <c r="A26">
        <v>1156050264</v>
      </c>
      <c r="B26" t="s">
        <v>0</v>
      </c>
      <c r="C26" t="s">
        <v>25</v>
      </c>
    </row>
    <row r="27" spans="1:3" x14ac:dyDescent="0.25">
      <c r="A27">
        <v>1156937468</v>
      </c>
      <c r="B27" t="s">
        <v>14</v>
      </c>
      <c r="C27" t="s">
        <v>20</v>
      </c>
    </row>
    <row r="28" spans="1:3" x14ac:dyDescent="0.25">
      <c r="A28">
        <v>1156873296</v>
      </c>
      <c r="B28" t="s">
        <v>6</v>
      </c>
      <c r="C28" t="s">
        <v>25</v>
      </c>
    </row>
    <row r="29" spans="1:3" x14ac:dyDescent="0.2">
      <c r="A29">
        <v>1156937468</v>
      </c>
      <c r="B29" t="s">
        <v>16</v>
      </c>
      <c r="C29" t="s">
        <v>24</v>
      </c>
    </row>
    <row r="30" spans="1:3" x14ac:dyDescent="0.2">
      <c r="A30">
        <v>1156709121</v>
      </c>
      <c r="B30" t="s">
        <v>16</v>
      </c>
      <c r="C30" t="s">
        <v>25</v>
      </c>
    </row>
    <row r="31" spans="1:3" x14ac:dyDescent="0.2">
      <c r="A31">
        <v>1156221557</v>
      </c>
      <c r="B31" t="s">
        <v>4</v>
      </c>
      <c r="C31" t="s">
        <v>30</v>
      </c>
    </row>
    <row r="32" spans="1:3" x14ac:dyDescent="0.2">
      <c r="A32">
        <v>1156172841</v>
      </c>
      <c r="B32" t="s">
        <v>0</v>
      </c>
      <c r="C32" t="s">
        <v>20</v>
      </c>
    </row>
    <row r="33" spans="1:3" x14ac:dyDescent="0.2">
      <c r="A33">
        <v>1156389229</v>
      </c>
      <c r="B33" t="s">
        <v>2</v>
      </c>
      <c r="C33" t="s">
        <v>25</v>
      </c>
    </row>
    <row r="34" spans="1:3" x14ac:dyDescent="0.2">
      <c r="A34">
        <v>1156709121</v>
      </c>
      <c r="B34" t="s">
        <v>8</v>
      </c>
      <c r="C34" t="s">
        <v>28</v>
      </c>
    </row>
    <row r="35" spans="1:3" x14ac:dyDescent="0.2">
      <c r="A35">
        <v>1156172841</v>
      </c>
      <c r="B35" t="s">
        <v>8</v>
      </c>
      <c r="C35" t="s">
        <v>22</v>
      </c>
    </row>
    <row r="36" spans="1:3" x14ac:dyDescent="0.2">
      <c r="A36">
        <v>1156627958</v>
      </c>
      <c r="B36" t="s">
        <v>2</v>
      </c>
      <c r="C36" t="s">
        <v>25</v>
      </c>
    </row>
    <row r="37" spans="1:3" x14ac:dyDescent="0.2">
      <c r="A37">
        <v>1156568410</v>
      </c>
      <c r="B37" t="s">
        <v>16</v>
      </c>
      <c r="C37" t="s">
        <v>21</v>
      </c>
    </row>
    <row r="38" spans="1:3" x14ac:dyDescent="0.2">
      <c r="A38">
        <v>1156937468</v>
      </c>
      <c r="B38" t="s">
        <v>6</v>
      </c>
      <c r="C38" t="s">
        <v>27</v>
      </c>
    </row>
    <row r="39" spans="1:3" x14ac:dyDescent="0.2">
      <c r="A39">
        <v>1156493117</v>
      </c>
      <c r="B39" t="s">
        <v>4</v>
      </c>
      <c r="C39" t="s">
        <v>24</v>
      </c>
    </row>
    <row r="40" spans="1:3" x14ac:dyDescent="0.2">
      <c r="A40">
        <v>1156221557</v>
      </c>
      <c r="B40" t="s">
        <v>14</v>
      </c>
      <c r="C40" t="s">
        <v>30</v>
      </c>
    </row>
    <row r="41" spans="1:3" x14ac:dyDescent="0.2">
      <c r="A41">
        <v>1156389229</v>
      </c>
      <c r="B41" t="s">
        <v>16</v>
      </c>
      <c r="C41" t="s">
        <v>23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00" workbookViewId="0">
      <selection sqref="A1:A1048576"/>
    </sheetView>
  </sheetViews>
  <sheetFormatPr baseColWidth="10" defaultColWidth="11" defaultRowHeight="16" x14ac:dyDescent="0.2"/>
  <cols>
    <col min="2" max="2" width="11" style="6"/>
  </cols>
  <sheetData>
    <row r="1" spans="1:3" x14ac:dyDescent="0.25">
      <c r="A1" s="2">
        <v>1156050264</v>
      </c>
      <c r="B1" s="6">
        <f>SUMIF(transcripts!$A:$A,A1,transcripts!$H:$H)/SUMIF(transcripts!$A:$A,A1,transcripts!$E:$E)</f>
        <v>2.2999999999999998</v>
      </c>
      <c r="C1" s="1" t="s">
        <v>19</v>
      </c>
    </row>
    <row r="2" spans="1:3" x14ac:dyDescent="0.25">
      <c r="A2" s="2">
        <v>1156172841</v>
      </c>
      <c r="B2" s="6">
        <f>SUMIF(transcripts!$A:$A,A2,transcripts!$H:$H)/SUMIF(transcripts!$A:$A,A2,transcripts!$E:$E)</f>
        <v>3.1</v>
      </c>
    </row>
    <row r="3" spans="1:3" x14ac:dyDescent="0.25">
      <c r="A3">
        <v>1156221557</v>
      </c>
      <c r="B3" s="6">
        <f>SUMIF(transcripts!$A:$A,A3,transcripts!$H:$H)/SUMIF(transcripts!$A:$A,A3,transcripts!$E:$E)</f>
        <v>1.2857142857142858</v>
      </c>
    </row>
    <row r="4" spans="1:3" x14ac:dyDescent="0.25">
      <c r="A4" s="2">
        <v>1156389229</v>
      </c>
      <c r="B4" s="6">
        <f>SUMIF(transcripts!$A:$A,A4,transcripts!$H:$H)/SUMIF(transcripts!$A:$A,A4,transcripts!$E:$E)</f>
        <v>2.8874999999999997</v>
      </c>
    </row>
    <row r="5" spans="1:3" x14ac:dyDescent="0.25">
      <c r="A5" s="2">
        <v>1156493117</v>
      </c>
      <c r="B5" s="6">
        <f>SUMIF(transcripts!$A:$A,A5,transcripts!$H:$H)/SUMIF(transcripts!$A:$A,A5,transcripts!$E:$E)</f>
        <v>2.35</v>
      </c>
    </row>
    <row r="6" spans="1:3" x14ac:dyDescent="0.25">
      <c r="A6" s="2">
        <v>1156568410</v>
      </c>
      <c r="B6" s="6">
        <f>SUMIF(transcripts!$A:$A,A6,transcripts!$H:$H)/SUMIF(transcripts!$A:$A,A6,transcripts!$E:$E)</f>
        <v>2.2888888888888888</v>
      </c>
    </row>
    <row r="7" spans="1:3" x14ac:dyDescent="0.25">
      <c r="A7" s="2">
        <v>1156627958</v>
      </c>
      <c r="B7" s="6">
        <f>SUMIF(transcripts!$A:$A,A7,transcripts!$H:$H)/SUMIF(transcripts!$A:$A,A7,transcripts!$E:$E)</f>
        <v>2.3142857142857141</v>
      </c>
    </row>
    <row r="8" spans="1:3" x14ac:dyDescent="0.25">
      <c r="A8" s="2">
        <v>1156709121</v>
      </c>
      <c r="B8" s="6">
        <f>SUMIF(transcripts!$A:$A,A8,transcripts!$H:$H)/SUMIF(transcripts!$A:$A,A8,transcripts!$E:$E)</f>
        <v>1.4750000000000003</v>
      </c>
    </row>
    <row r="9" spans="1:3" x14ac:dyDescent="0.25">
      <c r="A9" s="2">
        <v>1156873296</v>
      </c>
      <c r="B9" s="6">
        <f>SUMIF(transcripts!$A:$A,A9,transcripts!$H:$H)/SUMIF(transcripts!$A:$A,A9,transcripts!$E:$E)</f>
        <v>3.1625000000000001</v>
      </c>
    </row>
    <row r="10" spans="1:3" x14ac:dyDescent="0.25">
      <c r="A10" s="2">
        <v>1156937468</v>
      </c>
      <c r="B10" s="6">
        <f>SUMIF(transcripts!$A:$A,A10,transcripts!$H:$H)/SUMIF(transcripts!$A:$A,A10,transcripts!$E:$E)</f>
        <v>2.8000000000000003</v>
      </c>
    </row>
  </sheetData>
  <sortState ref="A1:A10">
    <sortCondition ref="A10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90" zoomScaleNormal="190" zoomScalePageLayoutView="190" workbookViewId="0"/>
  </sheetViews>
  <sheetFormatPr baseColWidth="10" defaultColWidth="8.83203125" defaultRowHeight="16" x14ac:dyDescent="0.2"/>
  <sheetData>
    <row r="1" spans="1:2" x14ac:dyDescent="0.25">
      <c r="A1" t="s">
        <v>20</v>
      </c>
      <c r="B1" s="5">
        <v>4</v>
      </c>
    </row>
    <row r="2" spans="1:2" x14ac:dyDescent="0.25">
      <c r="A2" t="s">
        <v>21</v>
      </c>
      <c r="B2" s="5">
        <v>3.7</v>
      </c>
    </row>
    <row r="3" spans="1:2" x14ac:dyDescent="0.25">
      <c r="A3" t="s">
        <v>22</v>
      </c>
      <c r="B3" s="5">
        <v>3.3</v>
      </c>
    </row>
    <row r="4" spans="1:2" x14ac:dyDescent="0.25">
      <c r="A4" t="s">
        <v>23</v>
      </c>
      <c r="B4" s="5">
        <v>3</v>
      </c>
    </row>
    <row r="5" spans="1:2" x14ac:dyDescent="0.25">
      <c r="A5" t="s">
        <v>24</v>
      </c>
      <c r="B5" s="5">
        <v>2.7</v>
      </c>
    </row>
    <row r="6" spans="1:2" x14ac:dyDescent="0.25">
      <c r="A6" t="s">
        <v>25</v>
      </c>
      <c r="B6" s="5">
        <v>2.2999999999999998</v>
      </c>
    </row>
    <row r="7" spans="1:2" x14ac:dyDescent="0.25">
      <c r="A7" t="s">
        <v>26</v>
      </c>
      <c r="B7" s="5">
        <v>2</v>
      </c>
    </row>
    <row r="8" spans="1:2" x14ac:dyDescent="0.25">
      <c r="A8" t="s">
        <v>27</v>
      </c>
      <c r="B8" s="5">
        <v>1.7</v>
      </c>
    </row>
    <row r="9" spans="1:2" x14ac:dyDescent="0.25">
      <c r="A9" t="s">
        <v>28</v>
      </c>
      <c r="B9" s="5">
        <v>1.3</v>
      </c>
    </row>
    <row r="10" spans="1:2" x14ac:dyDescent="0.25">
      <c r="A10" t="s">
        <v>29</v>
      </c>
      <c r="B10" s="5">
        <v>1</v>
      </c>
    </row>
    <row r="11" spans="1:2" x14ac:dyDescent="0.25">
      <c r="A11" t="s">
        <v>30</v>
      </c>
      <c r="B11" s="5">
        <v>0</v>
      </c>
    </row>
  </sheetData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{227556DB-F4C5-2A4C-AC15-55BEDE04ED69}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7556DB-F4C5-2A4C-AC15-55BEDE04E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courses</vt:lpstr>
      <vt:lpstr>grades</vt:lpstr>
      <vt:lpstr>transcripts</vt:lpstr>
      <vt:lpstr>grades_generator</vt:lpstr>
      <vt:lpstr>SID</vt:lpstr>
      <vt:lpstr>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2018-03-27T02:06:01Z</dcterms:created>
  <dcterms:modified xsi:type="dcterms:W3CDTF">2018-03-27T15:23:52Z</dcterms:modified>
</cp:coreProperties>
</file>