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U\MSDS 6120 Capston 1A\Biased Rating Detection\"/>
    </mc:Choice>
  </mc:AlternateContent>
  <bookViews>
    <workbookView xWindow="0" yWindow="0" windowWidth="12336" windowHeight="41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Sheet1!$A$2:$Y$159</definedName>
  </definedNames>
  <calcPr calcId="162913"/>
</workbook>
</file>

<file path=xl/calcChain.xml><?xml version="1.0" encoding="utf-8"?>
<calcChain xmlns="http://schemas.openxmlformats.org/spreadsheetml/2006/main">
  <c r="T160" i="1" l="1"/>
  <c r="R160" i="1"/>
  <c r="S160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10" i="1"/>
  <c r="S110" i="1"/>
  <c r="R112" i="1"/>
  <c r="S112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S3" i="1"/>
  <c r="R3" i="1"/>
  <c r="Y142" i="1"/>
  <c r="Y77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3" i="1"/>
  <c r="E1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3" i="1"/>
  <c r="E4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Q3" i="1"/>
  <c r="P3" i="1"/>
  <c r="Q1" i="1" l="1"/>
  <c r="P1" i="1"/>
  <c r="E1" i="1"/>
</calcChain>
</file>

<file path=xl/sharedStrings.xml><?xml version="1.0" encoding="utf-8"?>
<sst xmlns="http://schemas.openxmlformats.org/spreadsheetml/2006/main" count="542" uniqueCount="257">
  <si>
    <t xml:space="preserve"> AZ</t>
  </si>
  <si>
    <t xml:space="preserve"> CA</t>
  </si>
  <si>
    <t xml:space="preserve"> CO</t>
  </si>
  <si>
    <t xml:space="preserve"> CT</t>
  </si>
  <si>
    <t xml:space="preserve"> DC</t>
  </si>
  <si>
    <t xml:space="preserve"> FL</t>
  </si>
  <si>
    <t xml:space="preserve"> GA</t>
  </si>
  <si>
    <t xml:space="preserve"> HI</t>
  </si>
  <si>
    <t xml:space="preserve"> IA</t>
  </si>
  <si>
    <t xml:space="preserve"> ID</t>
  </si>
  <si>
    <t xml:space="preserve"> IL</t>
  </si>
  <si>
    <t xml:space="preserve"> IN</t>
  </si>
  <si>
    <t xml:space="preserve"> KY</t>
  </si>
  <si>
    <t xml:space="preserve"> LA</t>
  </si>
  <si>
    <t xml:space="preserve"> MA</t>
  </si>
  <si>
    <t xml:space="preserve"> MD</t>
  </si>
  <si>
    <t xml:space="preserve"> MI</t>
  </si>
  <si>
    <t xml:space="preserve"> MN</t>
  </si>
  <si>
    <t xml:space="preserve"> MO</t>
  </si>
  <si>
    <t xml:space="preserve"> NC</t>
  </si>
  <si>
    <t xml:space="preserve"> NJ</t>
  </si>
  <si>
    <t xml:space="preserve"> NM</t>
  </si>
  <si>
    <t xml:space="preserve"> NV</t>
  </si>
  <si>
    <t xml:space="preserve"> NY</t>
  </si>
  <si>
    <t xml:space="preserve"> OH</t>
  </si>
  <si>
    <t xml:space="preserve"> OR</t>
  </si>
  <si>
    <t xml:space="preserve"> PA</t>
  </si>
  <si>
    <t xml:space="preserve"> RI</t>
  </si>
  <si>
    <t xml:space="preserve"> SC</t>
  </si>
  <si>
    <t xml:space="preserve"> TN</t>
  </si>
  <si>
    <t xml:space="preserve"> TX</t>
  </si>
  <si>
    <t xml:space="preserve"> UT</t>
  </si>
  <si>
    <t xml:space="preserve"> VA</t>
  </si>
  <si>
    <t xml:space="preserve"> VT</t>
  </si>
  <si>
    <t xml:space="preserve"> WA</t>
  </si>
  <si>
    <t xml:space="preserve"> WI</t>
  </si>
  <si>
    <t>AZ</t>
  </si>
  <si>
    <t>Phoenix</t>
  </si>
  <si>
    <t>Scottsdale</t>
  </si>
  <si>
    <t>Tempe</t>
  </si>
  <si>
    <t>Tucson</t>
  </si>
  <si>
    <t>CA</t>
  </si>
  <si>
    <t>Alameda</t>
  </si>
  <si>
    <t>Albany</t>
  </si>
  <si>
    <t>Alhambra</t>
  </si>
  <si>
    <t>Anaheim</t>
  </si>
  <si>
    <t>Belmont</t>
  </si>
  <si>
    <t>Berkeley</t>
  </si>
  <si>
    <t>Beverly Hills</t>
  </si>
  <si>
    <t>Big Sur</t>
  </si>
  <si>
    <t>Burbank</t>
  </si>
  <si>
    <t>Concord</t>
  </si>
  <si>
    <t>Costa Mesa</t>
  </si>
  <si>
    <t>Culver City</t>
  </si>
  <si>
    <t>Cupertino</t>
  </si>
  <si>
    <t>Daly City</t>
  </si>
  <si>
    <t>Davis</t>
  </si>
  <si>
    <t>Dublin</t>
  </si>
  <si>
    <t>Emeryville</t>
  </si>
  <si>
    <t>Foster City</t>
  </si>
  <si>
    <t>Fremont</t>
  </si>
  <si>
    <t>Glendale</t>
  </si>
  <si>
    <t>Hayward</t>
  </si>
  <si>
    <t>Healdsburg</t>
  </si>
  <si>
    <t>Huntington Beach</t>
  </si>
  <si>
    <t>Irvine</t>
  </si>
  <si>
    <t>La Jolla</t>
  </si>
  <si>
    <t>Livermore</t>
  </si>
  <si>
    <t>Long Beach</t>
  </si>
  <si>
    <t>Los Altos</t>
  </si>
  <si>
    <t>Los Angeles</t>
  </si>
  <si>
    <t>Los Gatos</t>
  </si>
  <si>
    <t>Marina del Rey</t>
  </si>
  <si>
    <t>Menlo Park</t>
  </si>
  <si>
    <t>Mill Valley</t>
  </si>
  <si>
    <t>Millbrae</t>
  </si>
  <si>
    <t>Milpitas</t>
  </si>
  <si>
    <t>Monterey</t>
  </si>
  <si>
    <t>Mountain View</t>
  </si>
  <si>
    <t>Napa</t>
  </si>
  <si>
    <t>Newark</t>
  </si>
  <si>
    <t>Newport Beach</t>
  </si>
  <si>
    <t>Oakland</t>
  </si>
  <si>
    <t>Orange County</t>
  </si>
  <si>
    <t>Palo Alto</t>
  </si>
  <si>
    <t>Park La Brea</t>
  </si>
  <si>
    <t>Pasadena</t>
  </si>
  <si>
    <t>Pleasanton</t>
  </si>
  <si>
    <t>Redondo Beach</t>
  </si>
  <si>
    <t>Redwood City</t>
  </si>
  <si>
    <t>Sacramento</t>
  </si>
  <si>
    <t>San Bruno</t>
  </si>
  <si>
    <t>San Carlos</t>
  </si>
  <si>
    <t>San Diego</t>
  </si>
  <si>
    <t>San Francisco</t>
  </si>
  <si>
    <t>San Jose</t>
  </si>
  <si>
    <t>San Leandro</t>
  </si>
  <si>
    <t>San Mateo</t>
  </si>
  <si>
    <t>San Rafael</t>
  </si>
  <si>
    <t>Santa Barbara</t>
  </si>
  <si>
    <t>Santa Clara</t>
  </si>
  <si>
    <t>Santa Cruz</t>
  </si>
  <si>
    <t>Santa Monica</t>
  </si>
  <si>
    <t>Santa Rosa</t>
  </si>
  <si>
    <t>Sausalito</t>
  </si>
  <si>
    <t>Sonoma</t>
  </si>
  <si>
    <t>South Lake Tahoe</t>
  </si>
  <si>
    <t>Stockton</t>
  </si>
  <si>
    <t>Studio City</t>
  </si>
  <si>
    <t>Sunnyvale</t>
  </si>
  <si>
    <t>Torrance</t>
  </si>
  <si>
    <t>Union City</t>
  </si>
  <si>
    <t>Venice</t>
  </si>
  <si>
    <t>Walnut Creek</t>
  </si>
  <si>
    <t>West Hollywood</t>
  </si>
  <si>
    <t>West Los Angeles</t>
  </si>
  <si>
    <t>Westwood</t>
  </si>
  <si>
    <t>Yountville</t>
  </si>
  <si>
    <t>CO</t>
  </si>
  <si>
    <t>Boulder</t>
  </si>
  <si>
    <t>Denver</t>
  </si>
  <si>
    <t>CT</t>
  </si>
  <si>
    <t>Hartford</t>
  </si>
  <si>
    <t>New Haven</t>
  </si>
  <si>
    <t>DC</t>
  </si>
  <si>
    <t>Washington, DC</t>
  </si>
  <si>
    <t>FL</t>
  </si>
  <si>
    <t>Fort Lauderdale</t>
  </si>
  <si>
    <t>Gainesville</t>
  </si>
  <si>
    <t>Miami</t>
  </si>
  <si>
    <t>Miami Beach</t>
  </si>
  <si>
    <t>Orlando</t>
  </si>
  <si>
    <t>Tampa</t>
  </si>
  <si>
    <t>GA</t>
  </si>
  <si>
    <t>Atlanta</t>
  </si>
  <si>
    <t>Savannah</t>
  </si>
  <si>
    <t>HI</t>
  </si>
  <si>
    <t>Honolulu</t>
  </si>
  <si>
    <t>Lahaina</t>
  </si>
  <si>
    <t>IA</t>
  </si>
  <si>
    <t>Iowa City</t>
  </si>
  <si>
    <t>ID</t>
  </si>
  <si>
    <t>Boise</t>
  </si>
  <si>
    <t>IL</t>
  </si>
  <si>
    <t>Chicago</t>
  </si>
  <si>
    <t>Evanston</t>
  </si>
  <si>
    <t>Naperville</t>
  </si>
  <si>
    <t>Schaumburg</t>
  </si>
  <si>
    <t>Skokie</t>
  </si>
  <si>
    <t>IN</t>
  </si>
  <si>
    <t>Bloomington</t>
  </si>
  <si>
    <t>Indianapolis</t>
  </si>
  <si>
    <t>KY</t>
  </si>
  <si>
    <t>Louisville</t>
  </si>
  <si>
    <t>LA</t>
  </si>
  <si>
    <t>New Orleans</t>
  </si>
  <si>
    <t>MA</t>
  </si>
  <si>
    <t>Allston</t>
  </si>
  <si>
    <t>Boston</t>
  </si>
  <si>
    <t>Brighton</t>
  </si>
  <si>
    <t>Brookline</t>
  </si>
  <si>
    <t>Cambridge</t>
  </si>
  <si>
    <t>Somerville</t>
  </si>
  <si>
    <t>MD</t>
  </si>
  <si>
    <t>Baltimore</t>
  </si>
  <si>
    <t>MI</t>
  </si>
  <si>
    <t>Ann Arbor</t>
  </si>
  <si>
    <t>Detroit</t>
  </si>
  <si>
    <t>MN</t>
  </si>
  <si>
    <t>Minneapolis</t>
  </si>
  <si>
    <t>Saint Paul</t>
  </si>
  <si>
    <t>MO</t>
  </si>
  <si>
    <t>Kansas City</t>
  </si>
  <si>
    <t>Saint Louis</t>
  </si>
  <si>
    <t>NC</t>
  </si>
  <si>
    <t>Charlotte</t>
  </si>
  <si>
    <t>Durham</t>
  </si>
  <si>
    <t>Raleigh</t>
  </si>
  <si>
    <t>NJ</t>
  </si>
  <si>
    <t>Princeton</t>
  </si>
  <si>
    <t>NM</t>
  </si>
  <si>
    <t>Albuquerque</t>
  </si>
  <si>
    <t>Santa Fe</t>
  </si>
  <si>
    <t>NV</t>
  </si>
  <si>
    <t>Las Vegas</t>
  </si>
  <si>
    <t>Reno</t>
  </si>
  <si>
    <t>NY</t>
  </si>
  <si>
    <t>Brooklyn</t>
  </si>
  <si>
    <t>Long Island City</t>
  </si>
  <si>
    <t>New York</t>
  </si>
  <si>
    <t>Flushing</t>
  </si>
  <si>
    <t>OH</t>
  </si>
  <si>
    <t>Cincinnati</t>
  </si>
  <si>
    <t>Cleveland</t>
  </si>
  <si>
    <t>Columbus</t>
  </si>
  <si>
    <t>OR</t>
  </si>
  <si>
    <t>Portland</t>
  </si>
  <si>
    <t>Salem</t>
  </si>
  <si>
    <t>PA</t>
  </si>
  <si>
    <t>Philadelphia</t>
  </si>
  <si>
    <t>Pittsburgh</t>
  </si>
  <si>
    <t>RI</t>
  </si>
  <si>
    <t>Providence</t>
  </si>
  <si>
    <t>SC</t>
  </si>
  <si>
    <t>Charleston</t>
  </si>
  <si>
    <t>TN</t>
  </si>
  <si>
    <t>Memphis</t>
  </si>
  <si>
    <t>Nashville</t>
  </si>
  <si>
    <t>TX</t>
  </si>
  <si>
    <t>Austin</t>
  </si>
  <si>
    <t>Dallas</t>
  </si>
  <si>
    <t>Houston</t>
  </si>
  <si>
    <t>San Antonio</t>
  </si>
  <si>
    <t>UT</t>
  </si>
  <si>
    <t>Salt Lake City</t>
  </si>
  <si>
    <t>VA</t>
  </si>
  <si>
    <t>Alexandria</t>
  </si>
  <si>
    <t>Arlington</t>
  </si>
  <si>
    <t>Richmond</t>
  </si>
  <si>
    <t>VT</t>
  </si>
  <si>
    <t>Burlington</t>
  </si>
  <si>
    <t>WA</t>
  </si>
  <si>
    <t>Bellevue</t>
  </si>
  <si>
    <t>Redmond</t>
  </si>
  <si>
    <t>Seattle</t>
  </si>
  <si>
    <t>WI</t>
  </si>
  <si>
    <t>Madison</t>
  </si>
  <si>
    <t>Milwaukee</t>
  </si>
  <si>
    <t>per 200</t>
  </si>
  <si>
    <t>sum review</t>
  </si>
  <si>
    <t>City</t>
  </si>
  <si>
    <t>St</t>
  </si>
  <si>
    <t>sum hide</t>
  </si>
  <si>
    <t>Total</t>
  </si>
  <si>
    <t>lim 1k</t>
  </si>
  <si>
    <t>review 200</t>
  </si>
  <si>
    <t>hide 200</t>
  </si>
  <si>
    <t>review 400</t>
  </si>
  <si>
    <t>hide 400</t>
  </si>
  <si>
    <t>review 0</t>
  </si>
  <si>
    <t>hide 0</t>
  </si>
  <si>
    <t>review 600</t>
  </si>
  <si>
    <t>hide 600</t>
  </si>
  <si>
    <t>review 800</t>
  </si>
  <si>
    <t>hide 800</t>
  </si>
  <si>
    <t>restaurants</t>
  </si>
  <si>
    <t>broken</t>
  </si>
  <si>
    <t>chain stores can hide comments more</t>
  </si>
  <si>
    <t>hide:show1</t>
  </si>
  <si>
    <t>hide:show2</t>
  </si>
  <si>
    <t>hide:show3</t>
  </si>
  <si>
    <t>hide:show4</t>
  </si>
  <si>
    <t>hide:show5</t>
  </si>
  <si>
    <t>est.pop.review</t>
  </si>
  <si>
    <t>est.pop.hide</t>
  </si>
  <si>
    <t>Population Estimation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</si>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</sst>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" fontId="0" fillId="0" borderId="0" xfId="0" applyNumberFormat="1" applyAlignment="1">
      <alignment wrapText="1"/>
    </xf>
    <xf numFmtId="3" fontId="1" fillId="2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3" fontId="1" fillId="0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"/>
  <sheetViews>
    <sheetView tabSelected="1" zoomScale="115" zoomScaleNormal="115" workbookViewId="0">
      <pane xSplit="4" ySplit="2" topLeftCell="L145" activePane="bottomRight" state="frozen"/>
      <selection pane="topRight" activeCell="E1" sqref="E1"/>
      <selection pane="bottomLeft" activeCell="A3" sqref="A3"/>
      <selection pane="bottomRight" activeCell="Q160" sqref="Q160:S160"/>
    </sheetView>
  </sheetViews>
  <sheetFormatPr defaultRowHeight="14.4" x14ac:dyDescent="0.3"/>
  <cols>
    <col min="1" max="1" width="4" bestFit="1" customWidth="1"/>
    <col min="2" max="2" width="16.88671875" bestFit="1" customWidth="1"/>
    <col min="3" max="3" width="4.88671875" bestFit="1" customWidth="1"/>
    <col min="4" max="4" width="7.5546875" customWidth="1"/>
    <col min="5" max="5" width="9.5546875" bestFit="1" customWidth="1"/>
    <col min="6" max="6" width="10.6640625" customWidth="1"/>
    <col min="7" max="7" width="8.5546875" customWidth="1"/>
    <col min="8" max="8" width="12.6640625" bestFit="1" customWidth="1"/>
    <col min="9" max="9" width="10.5546875" customWidth="1"/>
    <col min="10" max="10" width="12.6640625" bestFit="1" customWidth="1"/>
    <col min="11" max="11" width="10.5546875" customWidth="1"/>
    <col min="12" max="12" width="12.6640625" bestFit="1" customWidth="1"/>
    <col min="13" max="13" width="10.5546875" customWidth="1"/>
    <col min="14" max="14" width="12.6640625" bestFit="1" customWidth="1"/>
    <col min="15" max="15" width="10.5546875" customWidth="1"/>
    <col min="16" max="16" width="13.44140625" bestFit="1" customWidth="1"/>
    <col min="17" max="17" width="11.33203125" customWidth="1"/>
    <col min="18" max="19" width="11.33203125" style="4" customWidth="1"/>
    <col min="20" max="20" width="11.33203125" style="5" customWidth="1"/>
    <col min="21" max="25" width="12.33203125" bestFit="1" customWidth="1"/>
  </cols>
  <sheetData>
    <row r="1" spans="1:25" x14ac:dyDescent="0.3">
      <c r="B1" t="s">
        <v>245</v>
      </c>
      <c r="D1" t="s">
        <v>234</v>
      </c>
      <c r="E1">
        <f>SUM(E3:E159)</f>
        <v>676</v>
      </c>
      <c r="I1" t="s">
        <v>247</v>
      </c>
      <c r="P1" s="1">
        <f>SUM(P3:P159)</f>
        <v>300428</v>
      </c>
      <c r="Q1" s="1">
        <f>SUM(Q3:Q159)</f>
        <v>47389</v>
      </c>
      <c r="R1" s="6"/>
      <c r="S1" s="6"/>
      <c r="T1" s="8"/>
    </row>
    <row r="2" spans="1:25" x14ac:dyDescent="0.3">
      <c r="B2" t="s">
        <v>230</v>
      </c>
      <c r="C2" t="s">
        <v>231</v>
      </c>
      <c r="D2" t="s">
        <v>233</v>
      </c>
      <c r="E2" t="s">
        <v>228</v>
      </c>
      <c r="F2" t="s">
        <v>239</v>
      </c>
      <c r="G2" t="s">
        <v>240</v>
      </c>
      <c r="H2" t="s">
        <v>235</v>
      </c>
      <c r="I2" t="s">
        <v>236</v>
      </c>
      <c r="J2" t="s">
        <v>237</v>
      </c>
      <c r="K2" t="s">
        <v>238</v>
      </c>
      <c r="L2" t="s">
        <v>241</v>
      </c>
      <c r="M2" t="s">
        <v>242</v>
      </c>
      <c r="N2" t="s">
        <v>243</v>
      </c>
      <c r="O2" t="s">
        <v>244</v>
      </c>
      <c r="P2" t="s">
        <v>229</v>
      </c>
      <c r="Q2" t="s">
        <v>232</v>
      </c>
      <c r="R2" s="4" t="s">
        <v>253</v>
      </c>
      <c r="S2" s="4" t="s">
        <v>254</v>
      </c>
      <c r="U2" t="s">
        <v>248</v>
      </c>
      <c r="V2" t="s">
        <v>249</v>
      </c>
      <c r="W2" t="s">
        <v>250</v>
      </c>
      <c r="X2" t="s">
        <v>251</v>
      </c>
      <c r="Y2" t="s">
        <v>252</v>
      </c>
    </row>
    <row r="3" spans="1:25" x14ac:dyDescent="0.3">
      <c r="A3">
        <v>1</v>
      </c>
      <c r="B3" t="s">
        <v>37</v>
      </c>
      <c r="C3" t="s">
        <v>36</v>
      </c>
      <c r="D3">
        <v>2200</v>
      </c>
      <c r="E3">
        <f>ROUNDUP(IF(D3&gt;1000,1000,D3)/200,0)</f>
        <v>5</v>
      </c>
      <c r="F3">
        <v>1536</v>
      </c>
      <c r="G3">
        <v>374</v>
      </c>
      <c r="H3">
        <v>209</v>
      </c>
      <c r="I3">
        <v>32</v>
      </c>
      <c r="J3">
        <v>84</v>
      </c>
      <c r="K3">
        <v>5</v>
      </c>
      <c r="L3">
        <v>43</v>
      </c>
      <c r="M3">
        <v>5</v>
      </c>
      <c r="N3">
        <v>16</v>
      </c>
      <c r="O3">
        <v>4</v>
      </c>
      <c r="P3">
        <f>SUM(F3,H3,J3,L3,N3)</f>
        <v>1888</v>
      </c>
      <c r="Q3">
        <f>SUM(G3,I3,K3,M3,O3)</f>
        <v>420</v>
      </c>
      <c r="R3" s="7">
        <f>P3/$E3*$D3</f>
        <v>830720</v>
      </c>
      <c r="S3" s="7">
        <f>Q3/$E3*$D3</f>
        <v>184800</v>
      </c>
      <c r="U3">
        <f>IF(G3=0,0,G3/F3)</f>
        <v>0.24348958333333334</v>
      </c>
      <c r="V3">
        <f>IF(H3=0,0,I3/H3)</f>
        <v>0.15311004784688995</v>
      </c>
      <c r="W3">
        <f>IF(J3=0,0,K3/J3)</f>
        <v>5.9523809523809521E-2</v>
      </c>
      <c r="X3">
        <f>IF(L3 = 0, 0,M3/L3)</f>
        <v>0.11627906976744186</v>
      </c>
      <c r="Y3">
        <f>IF(N3=0,0,O3/N3)</f>
        <v>0.25</v>
      </c>
    </row>
    <row r="4" spans="1:25" x14ac:dyDescent="0.3">
      <c r="A4">
        <v>2</v>
      </c>
      <c r="B4" t="s">
        <v>38</v>
      </c>
      <c r="C4" t="s">
        <v>36</v>
      </c>
      <c r="D4">
        <v>792</v>
      </c>
      <c r="E4">
        <f>ROUNDUP(IF(D4&gt;1000,1000,D4)/200,0)</f>
        <v>4</v>
      </c>
      <c r="F4">
        <v>740</v>
      </c>
      <c r="G4">
        <v>98</v>
      </c>
      <c r="H4">
        <v>227</v>
      </c>
      <c r="I4">
        <v>38</v>
      </c>
      <c r="J4">
        <v>6</v>
      </c>
      <c r="K4">
        <v>2</v>
      </c>
      <c r="L4">
        <v>33</v>
      </c>
      <c r="M4">
        <v>2</v>
      </c>
      <c r="P4">
        <f t="shared" ref="P4:P67" si="0">SUM(F4,H4,J4,L4,N4)</f>
        <v>1006</v>
      </c>
      <c r="Q4">
        <f t="shared" ref="Q4:Q67" si="1">SUM(G4,I4,K4,M4,O4)</f>
        <v>140</v>
      </c>
      <c r="R4" s="7">
        <f t="shared" ref="R4:R67" si="2">P4/$E4*$D4</f>
        <v>199188</v>
      </c>
      <c r="S4" s="7">
        <f t="shared" ref="S4:S67" si="3">Q4/$E4*$D4</f>
        <v>27720</v>
      </c>
      <c r="U4">
        <f t="shared" ref="U4:U67" si="4">IF(G4=0,0,G4/F4)</f>
        <v>0.13243243243243244</v>
      </c>
      <c r="V4">
        <f t="shared" ref="V4:V67" si="5">IF(H4=0,0,I4/H4)</f>
        <v>0.16740088105726872</v>
      </c>
      <c r="W4">
        <f t="shared" ref="W4:W67" si="6">IF(J4=0,0,K4/J4)</f>
        <v>0.33333333333333331</v>
      </c>
      <c r="X4">
        <f t="shared" ref="X4:X67" si="7">IF(L4 = 0, 0,M4/L4)</f>
        <v>6.0606060606060608E-2</v>
      </c>
      <c r="Y4">
        <f t="shared" ref="Y4:Y67" si="8">IF(N4=0,0,O4/N4)</f>
        <v>0</v>
      </c>
    </row>
    <row r="5" spans="1:25" x14ac:dyDescent="0.3">
      <c r="A5">
        <v>3</v>
      </c>
      <c r="B5" t="s">
        <v>39</v>
      </c>
      <c r="C5" t="s">
        <v>36</v>
      </c>
      <c r="D5">
        <v>4685</v>
      </c>
      <c r="E5">
        <f t="shared" ref="E5:E68" si="9">ROUNDUP(IF(D5&gt;1000,1000,D5)/200,0)</f>
        <v>5</v>
      </c>
      <c r="F5">
        <v>1113</v>
      </c>
      <c r="G5">
        <v>110</v>
      </c>
      <c r="H5">
        <v>232</v>
      </c>
      <c r="I5">
        <v>40</v>
      </c>
      <c r="J5">
        <v>103</v>
      </c>
      <c r="K5">
        <v>14</v>
      </c>
      <c r="L5">
        <v>124</v>
      </c>
      <c r="M5">
        <v>14</v>
      </c>
      <c r="N5">
        <v>5</v>
      </c>
      <c r="O5">
        <v>0</v>
      </c>
      <c r="P5">
        <f t="shared" si="0"/>
        <v>1577</v>
      </c>
      <c r="Q5">
        <f t="shared" si="1"/>
        <v>178</v>
      </c>
      <c r="R5" s="7">
        <f t="shared" si="2"/>
        <v>1477649</v>
      </c>
      <c r="S5" s="7">
        <f t="shared" si="3"/>
        <v>166786</v>
      </c>
      <c r="U5">
        <f t="shared" si="4"/>
        <v>9.8831985624438456E-2</v>
      </c>
      <c r="V5">
        <f t="shared" si="5"/>
        <v>0.17241379310344829</v>
      </c>
      <c r="W5">
        <f t="shared" si="6"/>
        <v>0.13592233009708737</v>
      </c>
      <c r="X5">
        <f t="shared" si="7"/>
        <v>0.11290322580645161</v>
      </c>
      <c r="Y5">
        <f t="shared" si="8"/>
        <v>0</v>
      </c>
    </row>
    <row r="6" spans="1:25" x14ac:dyDescent="0.3">
      <c r="A6">
        <v>4</v>
      </c>
      <c r="B6" t="s">
        <v>40</v>
      </c>
      <c r="C6" t="s">
        <v>36</v>
      </c>
      <c r="D6">
        <v>1510</v>
      </c>
      <c r="E6">
        <f t="shared" si="9"/>
        <v>5</v>
      </c>
      <c r="F6">
        <v>109</v>
      </c>
      <c r="G6">
        <v>8</v>
      </c>
      <c r="H6">
        <v>379</v>
      </c>
      <c r="I6">
        <v>57</v>
      </c>
      <c r="J6">
        <v>154</v>
      </c>
      <c r="K6">
        <v>39</v>
      </c>
      <c r="L6">
        <v>6</v>
      </c>
      <c r="M6">
        <v>3</v>
      </c>
      <c r="N6">
        <v>19</v>
      </c>
      <c r="O6">
        <v>5</v>
      </c>
      <c r="P6">
        <f t="shared" si="0"/>
        <v>667</v>
      </c>
      <c r="Q6">
        <f t="shared" si="1"/>
        <v>112</v>
      </c>
      <c r="R6" s="7">
        <f t="shared" si="2"/>
        <v>201434</v>
      </c>
      <c r="S6" s="7">
        <f t="shared" si="3"/>
        <v>33824</v>
      </c>
      <c r="U6">
        <f t="shared" si="4"/>
        <v>7.3394495412844041E-2</v>
      </c>
      <c r="V6">
        <f t="shared" si="5"/>
        <v>0.15039577836411611</v>
      </c>
      <c r="W6">
        <f t="shared" si="6"/>
        <v>0.25324675324675322</v>
      </c>
      <c r="X6">
        <f t="shared" si="7"/>
        <v>0.5</v>
      </c>
      <c r="Y6">
        <f t="shared" si="8"/>
        <v>0.26315789473684209</v>
      </c>
    </row>
    <row r="7" spans="1:25" x14ac:dyDescent="0.3">
      <c r="A7">
        <v>5</v>
      </c>
      <c r="B7" t="s">
        <v>42</v>
      </c>
      <c r="C7" t="s">
        <v>41</v>
      </c>
      <c r="D7">
        <v>1831</v>
      </c>
      <c r="E7">
        <f t="shared" si="9"/>
        <v>5</v>
      </c>
      <c r="F7">
        <v>157</v>
      </c>
      <c r="G7">
        <v>6</v>
      </c>
      <c r="H7">
        <v>269</v>
      </c>
      <c r="I7">
        <v>29</v>
      </c>
      <c r="J7">
        <v>148</v>
      </c>
      <c r="K7">
        <v>15</v>
      </c>
      <c r="L7">
        <v>66</v>
      </c>
      <c r="M7">
        <v>8</v>
      </c>
      <c r="N7">
        <v>145</v>
      </c>
      <c r="O7">
        <v>14</v>
      </c>
      <c r="P7">
        <f t="shared" si="0"/>
        <v>785</v>
      </c>
      <c r="Q7">
        <f t="shared" si="1"/>
        <v>72</v>
      </c>
      <c r="R7" s="7">
        <f t="shared" si="2"/>
        <v>287467</v>
      </c>
      <c r="S7" s="7">
        <f t="shared" si="3"/>
        <v>26366.400000000001</v>
      </c>
      <c r="U7">
        <f t="shared" si="4"/>
        <v>3.8216560509554139E-2</v>
      </c>
      <c r="V7">
        <f t="shared" si="5"/>
        <v>0.10780669144981413</v>
      </c>
      <c r="W7">
        <f t="shared" si="6"/>
        <v>0.10135135135135136</v>
      </c>
      <c r="X7">
        <f t="shared" si="7"/>
        <v>0.12121212121212122</v>
      </c>
      <c r="Y7">
        <f t="shared" si="8"/>
        <v>9.6551724137931033E-2</v>
      </c>
    </row>
    <row r="8" spans="1:25" x14ac:dyDescent="0.3">
      <c r="A8">
        <v>6</v>
      </c>
      <c r="B8" t="s">
        <v>43</v>
      </c>
      <c r="C8" t="s">
        <v>41</v>
      </c>
      <c r="D8">
        <v>247</v>
      </c>
      <c r="E8">
        <f t="shared" si="9"/>
        <v>2</v>
      </c>
      <c r="F8">
        <v>68</v>
      </c>
      <c r="G8">
        <v>6</v>
      </c>
      <c r="H8">
        <v>4</v>
      </c>
      <c r="I8">
        <v>1</v>
      </c>
      <c r="P8">
        <f t="shared" si="0"/>
        <v>72</v>
      </c>
      <c r="Q8">
        <f t="shared" si="1"/>
        <v>7</v>
      </c>
      <c r="R8" s="7">
        <f t="shared" si="2"/>
        <v>8892</v>
      </c>
      <c r="S8" s="7">
        <f t="shared" si="3"/>
        <v>864.5</v>
      </c>
      <c r="U8">
        <f t="shared" si="4"/>
        <v>8.8235294117647065E-2</v>
      </c>
      <c r="V8">
        <f t="shared" si="5"/>
        <v>0.25</v>
      </c>
      <c r="W8">
        <f t="shared" si="6"/>
        <v>0</v>
      </c>
      <c r="X8">
        <f t="shared" si="7"/>
        <v>0</v>
      </c>
      <c r="Y8">
        <f t="shared" si="8"/>
        <v>0</v>
      </c>
    </row>
    <row r="9" spans="1:25" x14ac:dyDescent="0.3">
      <c r="A9">
        <v>7</v>
      </c>
      <c r="B9" t="s">
        <v>44</v>
      </c>
      <c r="C9" t="s">
        <v>41</v>
      </c>
      <c r="D9">
        <v>3624</v>
      </c>
      <c r="E9">
        <f t="shared" si="9"/>
        <v>5</v>
      </c>
      <c r="F9">
        <v>26</v>
      </c>
      <c r="G9">
        <v>3</v>
      </c>
      <c r="H9">
        <v>683</v>
      </c>
      <c r="I9">
        <v>92</v>
      </c>
      <c r="J9">
        <v>1168</v>
      </c>
      <c r="K9">
        <v>127</v>
      </c>
      <c r="L9">
        <v>190</v>
      </c>
      <c r="M9">
        <v>27</v>
      </c>
      <c r="N9">
        <v>5</v>
      </c>
      <c r="O9">
        <v>3</v>
      </c>
      <c r="P9">
        <f t="shared" si="0"/>
        <v>2072</v>
      </c>
      <c r="Q9">
        <f t="shared" si="1"/>
        <v>252</v>
      </c>
      <c r="R9" s="7">
        <f t="shared" si="2"/>
        <v>1501785.5999999999</v>
      </c>
      <c r="S9" s="7">
        <f t="shared" si="3"/>
        <v>182649.60000000001</v>
      </c>
      <c r="U9">
        <f t="shared" si="4"/>
        <v>0.11538461538461539</v>
      </c>
      <c r="V9">
        <f t="shared" si="5"/>
        <v>0.13469985358711567</v>
      </c>
      <c r="W9">
        <f t="shared" si="6"/>
        <v>0.10873287671232877</v>
      </c>
      <c r="X9">
        <f t="shared" si="7"/>
        <v>0.14210526315789473</v>
      </c>
      <c r="Y9">
        <f t="shared" si="8"/>
        <v>0.6</v>
      </c>
    </row>
    <row r="10" spans="1:25" x14ac:dyDescent="0.3">
      <c r="A10">
        <v>8</v>
      </c>
      <c r="B10" t="s">
        <v>45</v>
      </c>
      <c r="C10" t="s">
        <v>41</v>
      </c>
      <c r="D10">
        <v>4528</v>
      </c>
      <c r="E10">
        <f t="shared" si="9"/>
        <v>5</v>
      </c>
      <c r="F10">
        <v>1208</v>
      </c>
      <c r="G10">
        <v>228</v>
      </c>
      <c r="H10">
        <v>1231</v>
      </c>
      <c r="I10">
        <v>162</v>
      </c>
      <c r="J10">
        <v>93</v>
      </c>
      <c r="K10">
        <v>39</v>
      </c>
      <c r="L10">
        <v>61</v>
      </c>
      <c r="M10">
        <v>3</v>
      </c>
      <c r="N10">
        <v>127</v>
      </c>
      <c r="O10">
        <v>25</v>
      </c>
      <c r="P10">
        <f t="shared" si="0"/>
        <v>2720</v>
      </c>
      <c r="Q10">
        <f t="shared" si="1"/>
        <v>457</v>
      </c>
      <c r="R10" s="7">
        <f t="shared" si="2"/>
        <v>2463232</v>
      </c>
      <c r="S10" s="7">
        <f t="shared" si="3"/>
        <v>413859.2</v>
      </c>
      <c r="U10">
        <f t="shared" si="4"/>
        <v>0.18874172185430463</v>
      </c>
      <c r="V10">
        <f t="shared" si="5"/>
        <v>0.13160032493907392</v>
      </c>
      <c r="W10">
        <f t="shared" si="6"/>
        <v>0.41935483870967744</v>
      </c>
      <c r="X10">
        <f t="shared" si="7"/>
        <v>4.9180327868852458E-2</v>
      </c>
      <c r="Y10">
        <f t="shared" si="8"/>
        <v>0.19685039370078741</v>
      </c>
    </row>
    <row r="11" spans="1:25" x14ac:dyDescent="0.3">
      <c r="A11">
        <v>9</v>
      </c>
      <c r="B11" t="s">
        <v>46</v>
      </c>
      <c r="C11" t="s">
        <v>41</v>
      </c>
      <c r="D11">
        <v>438</v>
      </c>
      <c r="E11">
        <f t="shared" si="9"/>
        <v>3</v>
      </c>
      <c r="F11">
        <v>409</v>
      </c>
      <c r="G11">
        <v>27</v>
      </c>
      <c r="H11">
        <v>188</v>
      </c>
      <c r="I11">
        <v>23</v>
      </c>
      <c r="J11">
        <v>29</v>
      </c>
      <c r="K11">
        <v>5</v>
      </c>
      <c r="P11">
        <f t="shared" si="0"/>
        <v>626</v>
      </c>
      <c r="Q11">
        <f t="shared" si="1"/>
        <v>55</v>
      </c>
      <c r="R11" s="7">
        <f t="shared" si="2"/>
        <v>91396</v>
      </c>
      <c r="S11" s="7">
        <f t="shared" si="3"/>
        <v>8029.9999999999991</v>
      </c>
      <c r="U11">
        <f t="shared" si="4"/>
        <v>6.6014669926650366E-2</v>
      </c>
      <c r="V11">
        <f t="shared" si="5"/>
        <v>0.12234042553191489</v>
      </c>
      <c r="W11">
        <f t="shared" si="6"/>
        <v>0.17241379310344829</v>
      </c>
      <c r="X11">
        <f t="shared" si="7"/>
        <v>0</v>
      </c>
      <c r="Y11">
        <f t="shared" si="8"/>
        <v>0</v>
      </c>
    </row>
    <row r="12" spans="1:25" x14ac:dyDescent="0.3">
      <c r="A12">
        <v>10</v>
      </c>
      <c r="B12" t="s">
        <v>47</v>
      </c>
      <c r="C12" t="s">
        <v>41</v>
      </c>
      <c r="D12">
        <v>2043</v>
      </c>
      <c r="E12">
        <f t="shared" si="9"/>
        <v>5</v>
      </c>
      <c r="F12">
        <v>3715</v>
      </c>
      <c r="G12">
        <v>434</v>
      </c>
      <c r="H12">
        <v>368</v>
      </c>
      <c r="I12">
        <v>23</v>
      </c>
      <c r="J12">
        <v>362</v>
      </c>
      <c r="K12">
        <v>46</v>
      </c>
      <c r="L12">
        <v>46</v>
      </c>
      <c r="M12">
        <v>7</v>
      </c>
      <c r="N12">
        <v>178</v>
      </c>
      <c r="O12">
        <v>22</v>
      </c>
      <c r="P12">
        <f t="shared" si="0"/>
        <v>4669</v>
      </c>
      <c r="Q12">
        <f t="shared" si="1"/>
        <v>532</v>
      </c>
      <c r="R12" s="7">
        <f t="shared" si="2"/>
        <v>1907753.4</v>
      </c>
      <c r="S12" s="7">
        <f t="shared" si="3"/>
        <v>217375.2</v>
      </c>
      <c r="U12">
        <f t="shared" si="4"/>
        <v>0.11682368775235531</v>
      </c>
      <c r="V12">
        <f t="shared" si="5"/>
        <v>6.25E-2</v>
      </c>
      <c r="W12">
        <f t="shared" si="6"/>
        <v>0.1270718232044199</v>
      </c>
      <c r="X12">
        <f t="shared" si="7"/>
        <v>0.15217391304347827</v>
      </c>
      <c r="Y12">
        <f t="shared" si="8"/>
        <v>0.12359550561797752</v>
      </c>
    </row>
    <row r="13" spans="1:25" x14ac:dyDescent="0.3">
      <c r="A13">
        <v>11</v>
      </c>
      <c r="B13" t="s">
        <v>48</v>
      </c>
      <c r="C13" t="s">
        <v>41</v>
      </c>
      <c r="D13">
        <v>5510</v>
      </c>
      <c r="E13">
        <f t="shared" si="9"/>
        <v>5</v>
      </c>
      <c r="F13">
        <v>1277</v>
      </c>
      <c r="G13">
        <v>248</v>
      </c>
      <c r="H13">
        <v>16</v>
      </c>
      <c r="I13">
        <v>0</v>
      </c>
      <c r="J13">
        <v>779</v>
      </c>
      <c r="K13">
        <v>76</v>
      </c>
      <c r="L13">
        <v>5</v>
      </c>
      <c r="M13">
        <v>0</v>
      </c>
      <c r="N13">
        <v>251</v>
      </c>
      <c r="O13">
        <v>10</v>
      </c>
      <c r="P13">
        <f t="shared" si="0"/>
        <v>2328</v>
      </c>
      <c r="Q13">
        <f t="shared" si="1"/>
        <v>334</v>
      </c>
      <c r="R13" s="7">
        <f t="shared" si="2"/>
        <v>2565456</v>
      </c>
      <c r="S13" s="7">
        <f t="shared" si="3"/>
        <v>368068</v>
      </c>
      <c r="U13">
        <f t="shared" si="4"/>
        <v>0.19420516836335161</v>
      </c>
      <c r="V13">
        <f t="shared" si="5"/>
        <v>0</v>
      </c>
      <c r="W13">
        <f t="shared" si="6"/>
        <v>9.7560975609756101E-2</v>
      </c>
      <c r="X13">
        <f t="shared" si="7"/>
        <v>0</v>
      </c>
      <c r="Y13">
        <f t="shared" si="8"/>
        <v>3.9840637450199202E-2</v>
      </c>
    </row>
    <row r="14" spans="1:25" x14ac:dyDescent="0.3">
      <c r="A14">
        <v>12</v>
      </c>
      <c r="B14" t="s">
        <v>49</v>
      </c>
      <c r="C14" t="s">
        <v>41</v>
      </c>
      <c r="D14">
        <v>11</v>
      </c>
      <c r="E14">
        <f t="shared" si="9"/>
        <v>1</v>
      </c>
      <c r="F14">
        <v>294</v>
      </c>
      <c r="G14">
        <v>25</v>
      </c>
      <c r="P14">
        <f t="shared" si="0"/>
        <v>294</v>
      </c>
      <c r="Q14">
        <f t="shared" si="1"/>
        <v>25</v>
      </c>
      <c r="R14" s="7">
        <f t="shared" si="2"/>
        <v>3234</v>
      </c>
      <c r="S14" s="7">
        <f t="shared" si="3"/>
        <v>275</v>
      </c>
      <c r="U14">
        <f t="shared" si="4"/>
        <v>8.5034013605442174E-2</v>
      </c>
      <c r="V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</row>
    <row r="15" spans="1:25" x14ac:dyDescent="0.3">
      <c r="A15">
        <v>13</v>
      </c>
      <c r="B15" t="s">
        <v>50</v>
      </c>
      <c r="C15" t="s">
        <v>41</v>
      </c>
      <c r="D15">
        <v>2978</v>
      </c>
      <c r="E15">
        <f t="shared" si="9"/>
        <v>5</v>
      </c>
      <c r="F15">
        <v>498</v>
      </c>
      <c r="G15">
        <v>35</v>
      </c>
      <c r="H15">
        <v>3241</v>
      </c>
      <c r="I15">
        <v>395</v>
      </c>
      <c r="J15">
        <v>42</v>
      </c>
      <c r="K15">
        <v>5</v>
      </c>
      <c r="L15">
        <v>190</v>
      </c>
      <c r="M15">
        <v>64</v>
      </c>
      <c r="N15">
        <v>85</v>
      </c>
      <c r="O15">
        <v>17</v>
      </c>
      <c r="P15">
        <f t="shared" si="0"/>
        <v>4056</v>
      </c>
      <c r="Q15">
        <f t="shared" si="1"/>
        <v>516</v>
      </c>
      <c r="R15" s="7">
        <f t="shared" si="2"/>
        <v>2415753.6</v>
      </c>
      <c r="S15" s="7">
        <f t="shared" si="3"/>
        <v>307329.60000000003</v>
      </c>
      <c r="U15">
        <f t="shared" si="4"/>
        <v>7.0281124497991967E-2</v>
      </c>
      <c r="V15">
        <f t="shared" si="5"/>
        <v>0.1218759642085776</v>
      </c>
      <c r="W15">
        <f t="shared" si="6"/>
        <v>0.11904761904761904</v>
      </c>
      <c r="X15">
        <f t="shared" si="7"/>
        <v>0.33684210526315789</v>
      </c>
      <c r="Y15">
        <f t="shared" si="8"/>
        <v>0.2</v>
      </c>
    </row>
    <row r="16" spans="1:25" x14ac:dyDescent="0.3">
      <c r="A16">
        <v>14</v>
      </c>
      <c r="B16" t="s">
        <v>51</v>
      </c>
      <c r="C16" t="s">
        <v>41</v>
      </c>
      <c r="D16">
        <v>1390</v>
      </c>
      <c r="E16">
        <f t="shared" si="9"/>
        <v>5</v>
      </c>
      <c r="F16">
        <v>396</v>
      </c>
      <c r="G16">
        <v>19</v>
      </c>
      <c r="H16">
        <v>231</v>
      </c>
      <c r="I16">
        <v>44</v>
      </c>
      <c r="J16">
        <v>51</v>
      </c>
      <c r="K16">
        <v>5</v>
      </c>
      <c r="L16">
        <v>164</v>
      </c>
      <c r="M16">
        <v>17</v>
      </c>
      <c r="N16">
        <v>123</v>
      </c>
      <c r="O16">
        <v>33</v>
      </c>
      <c r="P16">
        <f t="shared" si="0"/>
        <v>965</v>
      </c>
      <c r="Q16">
        <f t="shared" si="1"/>
        <v>118</v>
      </c>
      <c r="R16" s="7">
        <f t="shared" si="2"/>
        <v>268270</v>
      </c>
      <c r="S16" s="7">
        <f t="shared" si="3"/>
        <v>32804</v>
      </c>
      <c r="U16">
        <f t="shared" si="4"/>
        <v>4.7979797979797977E-2</v>
      </c>
      <c r="V16">
        <f t="shared" si="5"/>
        <v>0.19047619047619047</v>
      </c>
      <c r="W16">
        <f t="shared" si="6"/>
        <v>9.8039215686274508E-2</v>
      </c>
      <c r="X16">
        <f t="shared" si="7"/>
        <v>0.10365853658536585</v>
      </c>
      <c r="Y16">
        <f t="shared" si="8"/>
        <v>0.26829268292682928</v>
      </c>
    </row>
    <row r="17" spans="1:25" x14ac:dyDescent="0.3">
      <c r="A17">
        <v>15</v>
      </c>
      <c r="B17" t="s">
        <v>52</v>
      </c>
      <c r="C17" t="s">
        <v>41</v>
      </c>
      <c r="D17">
        <v>2934</v>
      </c>
      <c r="E17">
        <f t="shared" si="9"/>
        <v>5</v>
      </c>
      <c r="F17">
        <v>386</v>
      </c>
      <c r="G17">
        <v>23</v>
      </c>
      <c r="H17">
        <v>1049</v>
      </c>
      <c r="I17">
        <v>179</v>
      </c>
      <c r="J17">
        <v>190</v>
      </c>
      <c r="K17">
        <v>14</v>
      </c>
      <c r="L17">
        <v>12</v>
      </c>
      <c r="M17">
        <v>3</v>
      </c>
      <c r="N17">
        <v>217</v>
      </c>
      <c r="O17">
        <v>23</v>
      </c>
      <c r="P17">
        <f t="shared" si="0"/>
        <v>1854</v>
      </c>
      <c r="Q17">
        <f t="shared" si="1"/>
        <v>242</v>
      </c>
      <c r="R17" s="7">
        <f t="shared" si="2"/>
        <v>1087927.2</v>
      </c>
      <c r="S17" s="7">
        <f t="shared" si="3"/>
        <v>142005.6</v>
      </c>
      <c r="U17">
        <f t="shared" si="4"/>
        <v>5.9585492227979271E-2</v>
      </c>
      <c r="V17">
        <f t="shared" si="5"/>
        <v>0.17063870352716873</v>
      </c>
      <c r="W17">
        <f t="shared" si="6"/>
        <v>7.3684210526315783E-2</v>
      </c>
      <c r="X17">
        <f t="shared" si="7"/>
        <v>0.25</v>
      </c>
      <c r="Y17">
        <f t="shared" si="8"/>
        <v>0.10599078341013825</v>
      </c>
    </row>
    <row r="18" spans="1:25" x14ac:dyDescent="0.3">
      <c r="A18">
        <v>16</v>
      </c>
      <c r="B18" t="s">
        <v>53</v>
      </c>
      <c r="C18" t="s">
        <v>41</v>
      </c>
      <c r="D18">
        <v>5060</v>
      </c>
      <c r="E18">
        <f t="shared" si="9"/>
        <v>5</v>
      </c>
      <c r="F18">
        <v>930</v>
      </c>
      <c r="G18">
        <v>56</v>
      </c>
      <c r="H18">
        <v>2757</v>
      </c>
      <c r="I18">
        <v>260</v>
      </c>
      <c r="J18">
        <v>159</v>
      </c>
      <c r="K18">
        <v>9</v>
      </c>
      <c r="L18">
        <v>780</v>
      </c>
      <c r="M18">
        <v>64</v>
      </c>
      <c r="N18">
        <v>310</v>
      </c>
      <c r="O18">
        <v>71</v>
      </c>
      <c r="P18">
        <f t="shared" si="0"/>
        <v>4936</v>
      </c>
      <c r="Q18">
        <f t="shared" si="1"/>
        <v>460</v>
      </c>
      <c r="R18" s="7">
        <f t="shared" si="2"/>
        <v>4995232</v>
      </c>
      <c r="S18" s="7">
        <f t="shared" si="3"/>
        <v>465520</v>
      </c>
      <c r="U18">
        <f t="shared" si="4"/>
        <v>6.0215053763440864E-2</v>
      </c>
      <c r="V18">
        <f t="shared" si="5"/>
        <v>9.4305404425099743E-2</v>
      </c>
      <c r="W18">
        <f t="shared" si="6"/>
        <v>5.6603773584905662E-2</v>
      </c>
      <c r="X18">
        <f t="shared" si="7"/>
        <v>8.2051282051282051E-2</v>
      </c>
      <c r="Y18">
        <f t="shared" si="8"/>
        <v>0.22903225806451613</v>
      </c>
    </row>
    <row r="19" spans="1:25" x14ac:dyDescent="0.3">
      <c r="A19">
        <v>17</v>
      </c>
      <c r="B19" t="s">
        <v>54</v>
      </c>
      <c r="C19" t="s">
        <v>41</v>
      </c>
      <c r="D19">
        <v>1653</v>
      </c>
      <c r="E19">
        <f t="shared" si="9"/>
        <v>5</v>
      </c>
      <c r="F19">
        <v>71</v>
      </c>
      <c r="G19">
        <v>4</v>
      </c>
      <c r="H19">
        <v>249</v>
      </c>
      <c r="I19">
        <v>15</v>
      </c>
      <c r="J19">
        <v>66</v>
      </c>
      <c r="K19">
        <v>11</v>
      </c>
      <c r="L19">
        <v>83</v>
      </c>
      <c r="M19">
        <v>9</v>
      </c>
      <c r="N19">
        <v>202</v>
      </c>
      <c r="O19">
        <v>28</v>
      </c>
      <c r="P19">
        <f t="shared" si="0"/>
        <v>671</v>
      </c>
      <c r="Q19">
        <f t="shared" si="1"/>
        <v>67</v>
      </c>
      <c r="R19" s="7">
        <f t="shared" si="2"/>
        <v>221832.59999999998</v>
      </c>
      <c r="S19" s="7">
        <f t="shared" si="3"/>
        <v>22150.2</v>
      </c>
      <c r="U19">
        <f t="shared" si="4"/>
        <v>5.6338028169014086E-2</v>
      </c>
      <c r="V19">
        <f t="shared" si="5"/>
        <v>6.0240963855421686E-2</v>
      </c>
      <c r="W19">
        <f t="shared" si="6"/>
        <v>0.16666666666666666</v>
      </c>
      <c r="X19">
        <f t="shared" si="7"/>
        <v>0.10843373493975904</v>
      </c>
      <c r="Y19">
        <f t="shared" si="8"/>
        <v>0.13861386138613863</v>
      </c>
    </row>
    <row r="20" spans="1:25" x14ac:dyDescent="0.3">
      <c r="A20">
        <v>18</v>
      </c>
      <c r="B20" t="s">
        <v>55</v>
      </c>
      <c r="C20" t="s">
        <v>41</v>
      </c>
      <c r="D20">
        <v>2238</v>
      </c>
      <c r="E20">
        <f t="shared" si="9"/>
        <v>5</v>
      </c>
      <c r="F20">
        <v>183</v>
      </c>
      <c r="G20">
        <v>4</v>
      </c>
      <c r="H20">
        <v>732</v>
      </c>
      <c r="I20">
        <v>149</v>
      </c>
      <c r="J20">
        <v>9</v>
      </c>
      <c r="K20">
        <v>1</v>
      </c>
      <c r="L20">
        <v>351</v>
      </c>
      <c r="M20">
        <v>36</v>
      </c>
      <c r="N20">
        <v>10</v>
      </c>
      <c r="O20">
        <v>2</v>
      </c>
      <c r="P20">
        <f t="shared" si="0"/>
        <v>1285</v>
      </c>
      <c r="Q20">
        <f t="shared" si="1"/>
        <v>192</v>
      </c>
      <c r="R20" s="7">
        <f t="shared" si="2"/>
        <v>575166</v>
      </c>
      <c r="S20" s="7">
        <f t="shared" si="3"/>
        <v>85939.199999999997</v>
      </c>
      <c r="U20">
        <f t="shared" si="4"/>
        <v>2.185792349726776E-2</v>
      </c>
      <c r="V20">
        <f t="shared" si="5"/>
        <v>0.20355191256830601</v>
      </c>
      <c r="W20">
        <f t="shared" si="6"/>
        <v>0.1111111111111111</v>
      </c>
      <c r="X20">
        <f t="shared" si="7"/>
        <v>0.10256410256410256</v>
      </c>
      <c r="Y20">
        <f t="shared" si="8"/>
        <v>0.2</v>
      </c>
    </row>
    <row r="21" spans="1:25" x14ac:dyDescent="0.3">
      <c r="A21">
        <v>19</v>
      </c>
      <c r="B21" t="s">
        <v>56</v>
      </c>
      <c r="C21" t="s">
        <v>41</v>
      </c>
      <c r="D21">
        <v>194</v>
      </c>
      <c r="E21">
        <f t="shared" si="9"/>
        <v>1</v>
      </c>
      <c r="F21">
        <v>946</v>
      </c>
      <c r="G21">
        <v>132</v>
      </c>
      <c r="P21">
        <f t="shared" si="0"/>
        <v>946</v>
      </c>
      <c r="Q21">
        <f t="shared" si="1"/>
        <v>132</v>
      </c>
      <c r="R21" s="7">
        <f t="shared" si="2"/>
        <v>183524</v>
      </c>
      <c r="S21" s="7">
        <f t="shared" si="3"/>
        <v>25608</v>
      </c>
      <c r="U21">
        <f t="shared" si="4"/>
        <v>0.13953488372093023</v>
      </c>
      <c r="V21">
        <f t="shared" si="5"/>
        <v>0</v>
      </c>
      <c r="W21">
        <f t="shared" si="6"/>
        <v>0</v>
      </c>
      <c r="X21">
        <f t="shared" si="7"/>
        <v>0</v>
      </c>
      <c r="Y21">
        <f t="shared" si="8"/>
        <v>0</v>
      </c>
    </row>
    <row r="22" spans="1:25" x14ac:dyDescent="0.3">
      <c r="A22">
        <v>20</v>
      </c>
      <c r="B22" t="s">
        <v>57</v>
      </c>
      <c r="C22" t="s">
        <v>41</v>
      </c>
      <c r="D22">
        <v>555</v>
      </c>
      <c r="E22">
        <f t="shared" si="9"/>
        <v>3</v>
      </c>
      <c r="F22">
        <v>74</v>
      </c>
      <c r="G22">
        <v>1</v>
      </c>
      <c r="H22">
        <v>183</v>
      </c>
      <c r="I22">
        <v>11</v>
      </c>
      <c r="J22">
        <v>2</v>
      </c>
      <c r="K22">
        <v>0</v>
      </c>
      <c r="P22">
        <f t="shared" si="0"/>
        <v>259</v>
      </c>
      <c r="Q22">
        <f t="shared" si="1"/>
        <v>12</v>
      </c>
      <c r="R22" s="7">
        <f t="shared" si="2"/>
        <v>47915</v>
      </c>
      <c r="S22" s="7">
        <f t="shared" si="3"/>
        <v>2220</v>
      </c>
      <c r="U22">
        <f t="shared" si="4"/>
        <v>1.3513513513513514E-2</v>
      </c>
      <c r="V22">
        <f t="shared" si="5"/>
        <v>6.0109289617486336E-2</v>
      </c>
      <c r="W22">
        <f t="shared" si="6"/>
        <v>0</v>
      </c>
      <c r="X22">
        <f t="shared" si="7"/>
        <v>0</v>
      </c>
      <c r="Y22">
        <f t="shared" si="8"/>
        <v>0</v>
      </c>
    </row>
    <row r="23" spans="1:25" x14ac:dyDescent="0.3">
      <c r="A23">
        <v>21</v>
      </c>
      <c r="B23" t="s">
        <v>58</v>
      </c>
      <c r="C23" t="s">
        <v>41</v>
      </c>
      <c r="D23">
        <v>1439</v>
      </c>
      <c r="E23">
        <f t="shared" si="9"/>
        <v>5</v>
      </c>
      <c r="F23">
        <v>1498</v>
      </c>
      <c r="G23">
        <v>129</v>
      </c>
      <c r="H23">
        <v>9</v>
      </c>
      <c r="I23">
        <v>0</v>
      </c>
      <c r="J23">
        <v>365</v>
      </c>
      <c r="K23">
        <v>50</v>
      </c>
      <c r="L23">
        <v>5</v>
      </c>
      <c r="M23">
        <v>1</v>
      </c>
      <c r="N23">
        <v>38</v>
      </c>
      <c r="O23">
        <v>6</v>
      </c>
      <c r="P23">
        <f t="shared" si="0"/>
        <v>1915</v>
      </c>
      <c r="Q23">
        <f t="shared" si="1"/>
        <v>186</v>
      </c>
      <c r="R23" s="7">
        <f t="shared" si="2"/>
        <v>551137</v>
      </c>
      <c r="S23" s="7">
        <f t="shared" si="3"/>
        <v>53530.8</v>
      </c>
      <c r="U23">
        <f t="shared" si="4"/>
        <v>8.6114819759679578E-2</v>
      </c>
      <c r="V23">
        <f t="shared" si="5"/>
        <v>0</v>
      </c>
      <c r="W23">
        <f t="shared" si="6"/>
        <v>0.13698630136986301</v>
      </c>
      <c r="X23">
        <f t="shared" si="7"/>
        <v>0.2</v>
      </c>
      <c r="Y23">
        <f t="shared" si="8"/>
        <v>0.15789473684210525</v>
      </c>
    </row>
    <row r="24" spans="1:25" x14ac:dyDescent="0.3">
      <c r="A24">
        <v>22</v>
      </c>
      <c r="B24" t="s">
        <v>59</v>
      </c>
      <c r="C24" t="s">
        <v>41</v>
      </c>
      <c r="D24">
        <v>319</v>
      </c>
      <c r="E24">
        <f t="shared" si="9"/>
        <v>2</v>
      </c>
      <c r="F24">
        <v>1261</v>
      </c>
      <c r="G24">
        <v>159</v>
      </c>
      <c r="H24">
        <v>3</v>
      </c>
      <c r="I24">
        <v>0</v>
      </c>
      <c r="P24">
        <f t="shared" si="0"/>
        <v>1264</v>
      </c>
      <c r="Q24">
        <f t="shared" si="1"/>
        <v>159</v>
      </c>
      <c r="R24" s="7">
        <f t="shared" si="2"/>
        <v>201608</v>
      </c>
      <c r="S24" s="7">
        <f t="shared" si="3"/>
        <v>25360.5</v>
      </c>
      <c r="U24">
        <f t="shared" si="4"/>
        <v>0.1260904044409199</v>
      </c>
      <c r="V24">
        <f t="shared" si="5"/>
        <v>0</v>
      </c>
      <c r="W24">
        <f t="shared" si="6"/>
        <v>0</v>
      </c>
      <c r="X24">
        <f t="shared" si="7"/>
        <v>0</v>
      </c>
      <c r="Y24">
        <f t="shared" si="8"/>
        <v>0</v>
      </c>
    </row>
    <row r="25" spans="1:25" x14ac:dyDescent="0.3">
      <c r="A25">
        <v>23</v>
      </c>
      <c r="B25" t="s">
        <v>60</v>
      </c>
      <c r="C25" t="s">
        <v>41</v>
      </c>
      <c r="D25">
        <v>3308</v>
      </c>
      <c r="E25">
        <f t="shared" si="9"/>
        <v>5</v>
      </c>
      <c r="F25">
        <v>360</v>
      </c>
      <c r="G25">
        <v>41</v>
      </c>
      <c r="H25">
        <v>455</v>
      </c>
      <c r="I25">
        <v>26</v>
      </c>
      <c r="J25">
        <v>488</v>
      </c>
      <c r="K25">
        <v>162</v>
      </c>
      <c r="L25">
        <v>107</v>
      </c>
      <c r="M25">
        <v>13</v>
      </c>
      <c r="N25">
        <v>116</v>
      </c>
      <c r="O25">
        <v>23</v>
      </c>
      <c r="P25">
        <f t="shared" si="0"/>
        <v>1526</v>
      </c>
      <c r="Q25">
        <f t="shared" si="1"/>
        <v>265</v>
      </c>
      <c r="R25" s="7">
        <f t="shared" si="2"/>
        <v>1009601.6</v>
      </c>
      <c r="S25" s="7">
        <f t="shared" si="3"/>
        <v>175324</v>
      </c>
      <c r="U25">
        <f t="shared" si="4"/>
        <v>0.11388888888888889</v>
      </c>
      <c r="V25">
        <f t="shared" si="5"/>
        <v>5.7142857142857141E-2</v>
      </c>
      <c r="W25">
        <f t="shared" si="6"/>
        <v>0.33196721311475408</v>
      </c>
      <c r="X25">
        <f t="shared" si="7"/>
        <v>0.12149532710280374</v>
      </c>
      <c r="Y25">
        <f t="shared" si="8"/>
        <v>0.19827586206896552</v>
      </c>
    </row>
    <row r="26" spans="1:25" x14ac:dyDescent="0.3">
      <c r="A26">
        <v>24</v>
      </c>
      <c r="B26" t="s">
        <v>61</v>
      </c>
      <c r="C26" t="s">
        <v>41</v>
      </c>
      <c r="D26">
        <v>11942</v>
      </c>
      <c r="E26">
        <f t="shared" si="9"/>
        <v>5</v>
      </c>
      <c r="F26">
        <v>583</v>
      </c>
      <c r="G26">
        <v>70</v>
      </c>
      <c r="H26">
        <v>377</v>
      </c>
      <c r="I26">
        <v>44</v>
      </c>
      <c r="J26">
        <v>1134</v>
      </c>
      <c r="K26">
        <v>141</v>
      </c>
      <c r="L26">
        <v>119</v>
      </c>
      <c r="M26">
        <v>20</v>
      </c>
      <c r="N26">
        <v>519</v>
      </c>
      <c r="O26">
        <v>38</v>
      </c>
      <c r="P26">
        <f t="shared" si="0"/>
        <v>2732</v>
      </c>
      <c r="Q26">
        <f t="shared" si="1"/>
        <v>313</v>
      </c>
      <c r="R26" s="7">
        <f t="shared" si="2"/>
        <v>6525108.7999999998</v>
      </c>
      <c r="S26" s="7">
        <f t="shared" si="3"/>
        <v>747569.20000000007</v>
      </c>
      <c r="U26">
        <f t="shared" si="4"/>
        <v>0.12006861063464837</v>
      </c>
      <c r="V26">
        <f t="shared" si="5"/>
        <v>0.11671087533156499</v>
      </c>
      <c r="W26">
        <f t="shared" si="6"/>
        <v>0.12433862433862433</v>
      </c>
      <c r="X26">
        <f t="shared" si="7"/>
        <v>0.16806722689075632</v>
      </c>
      <c r="Y26">
        <f t="shared" si="8"/>
        <v>7.3217726396917149E-2</v>
      </c>
    </row>
    <row r="27" spans="1:25" x14ac:dyDescent="0.3">
      <c r="A27">
        <v>25</v>
      </c>
      <c r="B27" t="s">
        <v>62</v>
      </c>
      <c r="C27" t="s">
        <v>41</v>
      </c>
      <c r="D27">
        <v>3596</v>
      </c>
      <c r="E27">
        <f t="shared" si="9"/>
        <v>5</v>
      </c>
      <c r="F27">
        <v>99</v>
      </c>
      <c r="G27">
        <v>4</v>
      </c>
      <c r="H27">
        <v>151</v>
      </c>
      <c r="I27">
        <v>10</v>
      </c>
      <c r="J27">
        <v>14</v>
      </c>
      <c r="K27">
        <v>0</v>
      </c>
      <c r="L27">
        <v>103</v>
      </c>
      <c r="M27">
        <v>4</v>
      </c>
      <c r="N27">
        <v>435</v>
      </c>
      <c r="O27">
        <v>44</v>
      </c>
      <c r="P27">
        <f t="shared" si="0"/>
        <v>802</v>
      </c>
      <c r="Q27">
        <f t="shared" si="1"/>
        <v>62</v>
      </c>
      <c r="R27" s="7">
        <f t="shared" si="2"/>
        <v>576798.4</v>
      </c>
      <c r="S27" s="7">
        <f t="shared" si="3"/>
        <v>44590.400000000001</v>
      </c>
      <c r="U27">
        <f t="shared" si="4"/>
        <v>4.0404040404040407E-2</v>
      </c>
      <c r="V27">
        <f t="shared" si="5"/>
        <v>6.6225165562913912E-2</v>
      </c>
      <c r="W27">
        <f t="shared" si="6"/>
        <v>0</v>
      </c>
      <c r="X27">
        <f t="shared" si="7"/>
        <v>3.8834951456310676E-2</v>
      </c>
      <c r="Y27">
        <f t="shared" si="8"/>
        <v>0.10114942528735632</v>
      </c>
    </row>
    <row r="28" spans="1:25" x14ac:dyDescent="0.3">
      <c r="A28">
        <v>26</v>
      </c>
      <c r="B28" t="s">
        <v>63</v>
      </c>
      <c r="C28" t="s">
        <v>41</v>
      </c>
      <c r="D28">
        <v>112</v>
      </c>
      <c r="E28">
        <f t="shared" si="9"/>
        <v>1</v>
      </c>
      <c r="F28">
        <v>150</v>
      </c>
      <c r="G28">
        <v>18</v>
      </c>
      <c r="P28">
        <f t="shared" si="0"/>
        <v>150</v>
      </c>
      <c r="Q28">
        <f t="shared" si="1"/>
        <v>18</v>
      </c>
      <c r="R28" s="7">
        <f t="shared" si="2"/>
        <v>16800</v>
      </c>
      <c r="S28" s="7">
        <f t="shared" si="3"/>
        <v>2016</v>
      </c>
      <c r="U28">
        <f t="shared" si="4"/>
        <v>0.12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</row>
    <row r="29" spans="1:25" x14ac:dyDescent="0.3">
      <c r="A29">
        <v>27</v>
      </c>
      <c r="B29" t="s">
        <v>64</v>
      </c>
      <c r="C29" t="s">
        <v>41</v>
      </c>
      <c r="D29">
        <v>7567</v>
      </c>
      <c r="E29">
        <f t="shared" si="9"/>
        <v>5</v>
      </c>
      <c r="F29">
        <v>388</v>
      </c>
      <c r="G29">
        <v>24</v>
      </c>
      <c r="H29">
        <v>402</v>
      </c>
      <c r="I29">
        <v>39</v>
      </c>
      <c r="J29">
        <v>211</v>
      </c>
      <c r="K29">
        <v>26</v>
      </c>
      <c r="L29">
        <v>375</v>
      </c>
      <c r="M29">
        <v>14</v>
      </c>
      <c r="N29">
        <v>700</v>
      </c>
      <c r="O29">
        <v>48</v>
      </c>
      <c r="P29">
        <f t="shared" si="0"/>
        <v>2076</v>
      </c>
      <c r="Q29">
        <f t="shared" si="1"/>
        <v>151</v>
      </c>
      <c r="R29" s="7">
        <f t="shared" si="2"/>
        <v>3141818.4</v>
      </c>
      <c r="S29" s="7">
        <f t="shared" si="3"/>
        <v>228523.4</v>
      </c>
      <c r="U29">
        <f t="shared" si="4"/>
        <v>6.1855670103092786E-2</v>
      </c>
      <c r="V29">
        <f t="shared" si="5"/>
        <v>9.7014925373134331E-2</v>
      </c>
      <c r="W29">
        <f t="shared" si="6"/>
        <v>0.12322274881516587</v>
      </c>
      <c r="X29">
        <f t="shared" si="7"/>
        <v>3.7333333333333336E-2</v>
      </c>
      <c r="Y29">
        <f t="shared" si="8"/>
        <v>6.8571428571428575E-2</v>
      </c>
    </row>
    <row r="30" spans="1:25" x14ac:dyDescent="0.3">
      <c r="A30">
        <v>28</v>
      </c>
      <c r="B30" t="s">
        <v>65</v>
      </c>
      <c r="C30" t="s">
        <v>41</v>
      </c>
      <c r="D30">
        <v>6394</v>
      </c>
      <c r="E30">
        <f t="shared" si="9"/>
        <v>5</v>
      </c>
      <c r="F30">
        <v>719</v>
      </c>
      <c r="G30">
        <v>40</v>
      </c>
      <c r="H30">
        <v>603</v>
      </c>
      <c r="I30">
        <v>218</v>
      </c>
      <c r="J30">
        <v>660</v>
      </c>
      <c r="K30">
        <v>25</v>
      </c>
      <c r="L30">
        <v>642</v>
      </c>
      <c r="M30">
        <v>78</v>
      </c>
      <c r="N30">
        <v>1988</v>
      </c>
      <c r="O30">
        <v>116</v>
      </c>
      <c r="P30">
        <f t="shared" si="0"/>
        <v>4612</v>
      </c>
      <c r="Q30">
        <f t="shared" si="1"/>
        <v>477</v>
      </c>
      <c r="R30" s="7">
        <f t="shared" si="2"/>
        <v>5897825.5999999996</v>
      </c>
      <c r="S30" s="7">
        <f t="shared" si="3"/>
        <v>609987.60000000009</v>
      </c>
      <c r="U30">
        <f t="shared" si="4"/>
        <v>5.5632823365785816E-2</v>
      </c>
      <c r="V30">
        <f t="shared" si="5"/>
        <v>0.36152570480928692</v>
      </c>
      <c r="W30">
        <f t="shared" si="6"/>
        <v>3.787878787878788E-2</v>
      </c>
      <c r="X30">
        <f t="shared" si="7"/>
        <v>0.12149532710280374</v>
      </c>
      <c r="Y30">
        <f t="shared" si="8"/>
        <v>5.8350100603621731E-2</v>
      </c>
    </row>
    <row r="31" spans="1:25" x14ac:dyDescent="0.3">
      <c r="A31">
        <v>29</v>
      </c>
      <c r="B31" t="s">
        <v>66</v>
      </c>
      <c r="C31" t="s">
        <v>41</v>
      </c>
      <c r="E31">
        <f t="shared" si="9"/>
        <v>0</v>
      </c>
      <c r="F31" t="s">
        <v>246</v>
      </c>
      <c r="P31">
        <f t="shared" si="0"/>
        <v>0</v>
      </c>
      <c r="Q31">
        <f t="shared" si="1"/>
        <v>0</v>
      </c>
      <c r="R31" s="7"/>
      <c r="S31" s="7"/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</v>
      </c>
    </row>
    <row r="32" spans="1:25" x14ac:dyDescent="0.3">
      <c r="A32">
        <v>30</v>
      </c>
      <c r="B32" t="s">
        <v>67</v>
      </c>
      <c r="C32" t="s">
        <v>41</v>
      </c>
      <c r="D32">
        <v>786</v>
      </c>
      <c r="E32">
        <f t="shared" si="9"/>
        <v>4</v>
      </c>
      <c r="F32">
        <v>79</v>
      </c>
      <c r="G32">
        <v>6</v>
      </c>
      <c r="H32">
        <v>371</v>
      </c>
      <c r="I32">
        <v>37</v>
      </c>
      <c r="J32">
        <v>51</v>
      </c>
      <c r="K32">
        <v>3</v>
      </c>
      <c r="L32">
        <v>10</v>
      </c>
      <c r="M32">
        <v>3</v>
      </c>
      <c r="P32">
        <f t="shared" si="0"/>
        <v>511</v>
      </c>
      <c r="Q32">
        <f t="shared" si="1"/>
        <v>49</v>
      </c>
      <c r="R32" s="7">
        <f t="shared" si="2"/>
        <v>100411.5</v>
      </c>
      <c r="S32" s="7">
        <f t="shared" si="3"/>
        <v>9628.5</v>
      </c>
      <c r="U32">
        <f t="shared" si="4"/>
        <v>7.5949367088607597E-2</v>
      </c>
      <c r="V32">
        <f t="shared" si="5"/>
        <v>9.9730458221024262E-2</v>
      </c>
      <c r="W32">
        <f t="shared" si="6"/>
        <v>5.8823529411764705E-2</v>
      </c>
      <c r="X32">
        <f t="shared" si="7"/>
        <v>0.3</v>
      </c>
      <c r="Y32">
        <f t="shared" si="8"/>
        <v>0</v>
      </c>
    </row>
    <row r="33" spans="1:25" x14ac:dyDescent="0.3">
      <c r="A33">
        <v>31</v>
      </c>
      <c r="B33" t="s">
        <v>68</v>
      </c>
      <c r="C33" t="s">
        <v>41</v>
      </c>
      <c r="D33">
        <v>8395</v>
      </c>
      <c r="E33">
        <f t="shared" si="9"/>
        <v>5</v>
      </c>
      <c r="F33">
        <v>3761</v>
      </c>
      <c r="G33">
        <v>450</v>
      </c>
      <c r="H33">
        <v>224</v>
      </c>
      <c r="I33">
        <v>15</v>
      </c>
      <c r="J33">
        <v>79</v>
      </c>
      <c r="K33">
        <v>6</v>
      </c>
      <c r="L33">
        <v>787</v>
      </c>
      <c r="M33">
        <v>39</v>
      </c>
      <c r="N33">
        <v>39</v>
      </c>
      <c r="O33">
        <v>6</v>
      </c>
      <c r="P33">
        <f t="shared" si="0"/>
        <v>4890</v>
      </c>
      <c r="Q33">
        <f t="shared" si="1"/>
        <v>516</v>
      </c>
      <c r="R33" s="7">
        <f t="shared" si="2"/>
        <v>8210310</v>
      </c>
      <c r="S33" s="7">
        <f t="shared" si="3"/>
        <v>866364</v>
      </c>
      <c r="U33">
        <f t="shared" si="4"/>
        <v>0.11964902951342728</v>
      </c>
      <c r="V33">
        <f t="shared" si="5"/>
        <v>6.6964285714285712E-2</v>
      </c>
      <c r="W33">
        <f t="shared" si="6"/>
        <v>7.5949367088607597E-2</v>
      </c>
      <c r="X33">
        <f t="shared" si="7"/>
        <v>4.9555273189326558E-2</v>
      </c>
      <c r="Y33">
        <f t="shared" si="8"/>
        <v>0.15384615384615385</v>
      </c>
    </row>
    <row r="34" spans="1:25" x14ac:dyDescent="0.3">
      <c r="A34">
        <v>32</v>
      </c>
      <c r="B34" t="s">
        <v>69</v>
      </c>
      <c r="C34" t="s">
        <v>41</v>
      </c>
      <c r="D34">
        <v>1295</v>
      </c>
      <c r="E34">
        <f t="shared" si="9"/>
        <v>5</v>
      </c>
      <c r="F34">
        <v>1226</v>
      </c>
      <c r="G34">
        <v>190</v>
      </c>
      <c r="H34">
        <v>649</v>
      </c>
      <c r="I34">
        <v>55</v>
      </c>
      <c r="J34">
        <v>65</v>
      </c>
      <c r="K34">
        <v>4</v>
      </c>
      <c r="L34">
        <v>28</v>
      </c>
      <c r="M34">
        <v>2</v>
      </c>
      <c r="N34">
        <v>222</v>
      </c>
      <c r="O34">
        <v>39</v>
      </c>
      <c r="P34">
        <f t="shared" si="0"/>
        <v>2190</v>
      </c>
      <c r="Q34">
        <f t="shared" si="1"/>
        <v>290</v>
      </c>
      <c r="R34" s="7">
        <f t="shared" si="2"/>
        <v>567210</v>
      </c>
      <c r="S34" s="7">
        <f t="shared" si="3"/>
        <v>75110</v>
      </c>
      <c r="U34">
        <f t="shared" si="4"/>
        <v>0.15497553017944535</v>
      </c>
      <c r="V34">
        <f t="shared" si="5"/>
        <v>8.4745762711864403E-2</v>
      </c>
      <c r="W34">
        <f t="shared" si="6"/>
        <v>6.1538461538461542E-2</v>
      </c>
      <c r="X34">
        <f t="shared" si="7"/>
        <v>7.1428571428571425E-2</v>
      </c>
      <c r="Y34">
        <f t="shared" si="8"/>
        <v>0.17567567567567569</v>
      </c>
    </row>
    <row r="35" spans="1:25" x14ac:dyDescent="0.3">
      <c r="A35">
        <v>33</v>
      </c>
      <c r="B35" t="s">
        <v>70</v>
      </c>
      <c r="C35" t="s">
        <v>41</v>
      </c>
      <c r="D35">
        <v>9494</v>
      </c>
      <c r="E35">
        <f t="shared" si="9"/>
        <v>5</v>
      </c>
      <c r="F35">
        <v>4605</v>
      </c>
      <c r="G35">
        <v>755</v>
      </c>
      <c r="H35">
        <v>1498</v>
      </c>
      <c r="I35">
        <v>216</v>
      </c>
      <c r="J35">
        <v>1819</v>
      </c>
      <c r="K35">
        <v>254</v>
      </c>
      <c r="L35">
        <v>140</v>
      </c>
      <c r="M35">
        <v>28</v>
      </c>
      <c r="N35">
        <v>24</v>
      </c>
      <c r="O35">
        <v>7</v>
      </c>
      <c r="P35">
        <f t="shared" si="0"/>
        <v>8086</v>
      </c>
      <c r="Q35">
        <f t="shared" si="1"/>
        <v>1260</v>
      </c>
      <c r="R35" s="7">
        <f t="shared" si="2"/>
        <v>15353696.800000001</v>
      </c>
      <c r="S35" s="7">
        <f t="shared" si="3"/>
        <v>2392488</v>
      </c>
      <c r="U35">
        <f t="shared" si="4"/>
        <v>0.16395222584147665</v>
      </c>
      <c r="V35">
        <f t="shared" si="5"/>
        <v>0.14419225634178906</v>
      </c>
      <c r="W35">
        <f t="shared" si="6"/>
        <v>0.13963716327652556</v>
      </c>
      <c r="X35">
        <f t="shared" si="7"/>
        <v>0.2</v>
      </c>
      <c r="Y35">
        <f t="shared" si="8"/>
        <v>0.29166666666666669</v>
      </c>
    </row>
    <row r="36" spans="1:25" x14ac:dyDescent="0.3">
      <c r="A36">
        <v>34</v>
      </c>
      <c r="B36" t="s">
        <v>71</v>
      </c>
      <c r="C36" t="s">
        <v>41</v>
      </c>
      <c r="D36">
        <v>1060</v>
      </c>
      <c r="E36">
        <f t="shared" si="9"/>
        <v>5</v>
      </c>
      <c r="F36">
        <v>104</v>
      </c>
      <c r="G36">
        <v>17</v>
      </c>
      <c r="H36">
        <v>32</v>
      </c>
      <c r="I36">
        <v>6</v>
      </c>
      <c r="J36">
        <v>52</v>
      </c>
      <c r="K36">
        <v>7</v>
      </c>
      <c r="L36">
        <v>248</v>
      </c>
      <c r="M36">
        <v>49</v>
      </c>
      <c r="N36">
        <v>78</v>
      </c>
      <c r="O36">
        <v>7</v>
      </c>
      <c r="P36">
        <f t="shared" si="0"/>
        <v>514</v>
      </c>
      <c r="Q36">
        <f t="shared" si="1"/>
        <v>86</v>
      </c>
      <c r="R36" s="7">
        <f t="shared" si="2"/>
        <v>108968</v>
      </c>
      <c r="S36" s="7">
        <f t="shared" si="3"/>
        <v>18232</v>
      </c>
      <c r="U36">
        <f t="shared" si="4"/>
        <v>0.16346153846153846</v>
      </c>
      <c r="V36">
        <f t="shared" si="5"/>
        <v>0.1875</v>
      </c>
      <c r="W36">
        <f t="shared" si="6"/>
        <v>0.13461538461538461</v>
      </c>
      <c r="X36">
        <f t="shared" si="7"/>
        <v>0.19758064516129031</v>
      </c>
      <c r="Y36">
        <f t="shared" si="8"/>
        <v>8.9743589743589744E-2</v>
      </c>
    </row>
    <row r="37" spans="1:25" x14ac:dyDescent="0.3">
      <c r="A37">
        <v>35</v>
      </c>
      <c r="B37" t="s">
        <v>72</v>
      </c>
      <c r="C37" t="s">
        <v>41</v>
      </c>
      <c r="D37">
        <v>1086</v>
      </c>
      <c r="E37">
        <f t="shared" si="9"/>
        <v>5</v>
      </c>
      <c r="F37">
        <v>784</v>
      </c>
      <c r="G37">
        <v>90</v>
      </c>
      <c r="H37">
        <v>532</v>
      </c>
      <c r="I37">
        <v>51</v>
      </c>
      <c r="J37">
        <v>85</v>
      </c>
      <c r="K37">
        <v>12</v>
      </c>
      <c r="L37">
        <v>187</v>
      </c>
      <c r="M37">
        <v>18</v>
      </c>
      <c r="N37">
        <v>25</v>
      </c>
      <c r="O37">
        <v>0</v>
      </c>
      <c r="P37">
        <f t="shared" si="0"/>
        <v>1613</v>
      </c>
      <c r="Q37">
        <f t="shared" si="1"/>
        <v>171</v>
      </c>
      <c r="R37" s="7">
        <f t="shared" si="2"/>
        <v>350343.60000000003</v>
      </c>
      <c r="S37" s="7">
        <f t="shared" si="3"/>
        <v>37141.200000000004</v>
      </c>
      <c r="U37">
        <f t="shared" si="4"/>
        <v>0.11479591836734694</v>
      </c>
      <c r="V37">
        <f t="shared" si="5"/>
        <v>9.5864661654135333E-2</v>
      </c>
      <c r="W37">
        <f t="shared" si="6"/>
        <v>0.14117647058823529</v>
      </c>
      <c r="X37">
        <f t="shared" si="7"/>
        <v>9.6256684491978606E-2</v>
      </c>
      <c r="Y37">
        <f t="shared" si="8"/>
        <v>0</v>
      </c>
    </row>
    <row r="38" spans="1:25" x14ac:dyDescent="0.3">
      <c r="A38">
        <v>36</v>
      </c>
      <c r="B38" t="s">
        <v>73</v>
      </c>
      <c r="C38" t="s">
        <v>41</v>
      </c>
      <c r="D38">
        <v>1221</v>
      </c>
      <c r="E38">
        <f t="shared" si="9"/>
        <v>5</v>
      </c>
      <c r="F38">
        <v>1805</v>
      </c>
      <c r="G38">
        <v>120</v>
      </c>
      <c r="H38">
        <v>1419</v>
      </c>
      <c r="I38">
        <v>162</v>
      </c>
      <c r="J38">
        <v>102</v>
      </c>
      <c r="K38">
        <v>16</v>
      </c>
      <c r="L38">
        <v>463</v>
      </c>
      <c r="M38">
        <v>53</v>
      </c>
      <c r="N38">
        <v>117</v>
      </c>
      <c r="O38">
        <v>29</v>
      </c>
      <c r="P38">
        <f t="shared" si="0"/>
        <v>3906</v>
      </c>
      <c r="Q38">
        <f t="shared" si="1"/>
        <v>380</v>
      </c>
      <c r="R38" s="7">
        <f t="shared" si="2"/>
        <v>953845.20000000007</v>
      </c>
      <c r="S38" s="7">
        <f t="shared" si="3"/>
        <v>92796</v>
      </c>
      <c r="U38">
        <f t="shared" si="4"/>
        <v>6.6481994459833799E-2</v>
      </c>
      <c r="V38">
        <f t="shared" si="5"/>
        <v>0.11416490486257928</v>
      </c>
      <c r="W38">
        <f t="shared" si="6"/>
        <v>0.15686274509803921</v>
      </c>
      <c r="X38">
        <f t="shared" si="7"/>
        <v>0.11447084233261338</v>
      </c>
      <c r="Y38">
        <f t="shared" si="8"/>
        <v>0.24786324786324787</v>
      </c>
    </row>
    <row r="39" spans="1:25" x14ac:dyDescent="0.3">
      <c r="A39">
        <v>37</v>
      </c>
      <c r="B39" t="s">
        <v>74</v>
      </c>
      <c r="C39" t="s">
        <v>41</v>
      </c>
      <c r="D39">
        <v>499</v>
      </c>
      <c r="E39">
        <f t="shared" si="9"/>
        <v>3</v>
      </c>
      <c r="F39">
        <v>364</v>
      </c>
      <c r="G39">
        <v>41</v>
      </c>
      <c r="H39">
        <v>129</v>
      </c>
      <c r="I39">
        <v>22</v>
      </c>
      <c r="J39">
        <v>17</v>
      </c>
      <c r="K39">
        <v>11</v>
      </c>
      <c r="P39">
        <f t="shared" si="0"/>
        <v>510</v>
      </c>
      <c r="Q39">
        <f t="shared" si="1"/>
        <v>74</v>
      </c>
      <c r="R39" s="7">
        <f t="shared" si="2"/>
        <v>84830</v>
      </c>
      <c r="S39" s="7">
        <f t="shared" si="3"/>
        <v>12308.666666666668</v>
      </c>
      <c r="U39">
        <f t="shared" si="4"/>
        <v>0.11263736263736264</v>
      </c>
      <c r="V39">
        <f t="shared" si="5"/>
        <v>0.17054263565891473</v>
      </c>
      <c r="W39">
        <f t="shared" si="6"/>
        <v>0.6470588235294118</v>
      </c>
      <c r="X39">
        <f t="shared" si="7"/>
        <v>0</v>
      </c>
      <c r="Y39">
        <f t="shared" si="8"/>
        <v>0</v>
      </c>
    </row>
    <row r="40" spans="1:25" x14ac:dyDescent="0.3">
      <c r="A40">
        <v>38</v>
      </c>
      <c r="B40" t="s">
        <v>75</v>
      </c>
      <c r="C40" t="s">
        <v>41</v>
      </c>
      <c r="D40">
        <v>468</v>
      </c>
      <c r="E40">
        <f t="shared" si="9"/>
        <v>3</v>
      </c>
      <c r="F40">
        <v>2307</v>
      </c>
      <c r="G40">
        <v>210</v>
      </c>
      <c r="H40">
        <v>50</v>
      </c>
      <c r="I40">
        <v>15</v>
      </c>
      <c r="J40">
        <v>3</v>
      </c>
      <c r="K40">
        <v>1</v>
      </c>
      <c r="P40">
        <f t="shared" si="0"/>
        <v>2360</v>
      </c>
      <c r="Q40">
        <f t="shared" si="1"/>
        <v>226</v>
      </c>
      <c r="R40" s="7">
        <f t="shared" si="2"/>
        <v>368160</v>
      </c>
      <c r="S40" s="7">
        <f t="shared" si="3"/>
        <v>35256</v>
      </c>
      <c r="U40">
        <f t="shared" si="4"/>
        <v>9.1027308192457732E-2</v>
      </c>
      <c r="V40">
        <f t="shared" si="5"/>
        <v>0.3</v>
      </c>
      <c r="W40">
        <f t="shared" si="6"/>
        <v>0.33333333333333331</v>
      </c>
      <c r="X40">
        <f t="shared" si="7"/>
        <v>0</v>
      </c>
      <c r="Y40">
        <f t="shared" si="8"/>
        <v>0</v>
      </c>
    </row>
    <row r="41" spans="1:25" x14ac:dyDescent="0.3">
      <c r="A41">
        <v>39</v>
      </c>
      <c r="B41" t="s">
        <v>76</v>
      </c>
      <c r="C41" t="s">
        <v>41</v>
      </c>
      <c r="D41">
        <v>1460</v>
      </c>
      <c r="E41">
        <f t="shared" si="9"/>
        <v>5</v>
      </c>
      <c r="F41">
        <v>252</v>
      </c>
      <c r="G41">
        <v>17</v>
      </c>
      <c r="H41">
        <v>251</v>
      </c>
      <c r="I41">
        <v>9</v>
      </c>
      <c r="J41">
        <v>258</v>
      </c>
      <c r="K41">
        <v>27</v>
      </c>
      <c r="L41">
        <v>2</v>
      </c>
      <c r="M41">
        <v>0</v>
      </c>
      <c r="N41">
        <v>28</v>
      </c>
      <c r="O41">
        <v>2</v>
      </c>
      <c r="P41">
        <f t="shared" si="0"/>
        <v>791</v>
      </c>
      <c r="Q41">
        <f t="shared" si="1"/>
        <v>55</v>
      </c>
      <c r="R41" s="7">
        <f t="shared" si="2"/>
        <v>230971.99999999997</v>
      </c>
      <c r="S41" s="7">
        <f t="shared" si="3"/>
        <v>16060</v>
      </c>
      <c r="U41">
        <f t="shared" si="4"/>
        <v>6.7460317460317457E-2</v>
      </c>
      <c r="V41">
        <f t="shared" si="5"/>
        <v>3.5856573705179286E-2</v>
      </c>
      <c r="W41">
        <f t="shared" si="6"/>
        <v>0.10465116279069768</v>
      </c>
      <c r="X41">
        <f t="shared" si="7"/>
        <v>0</v>
      </c>
      <c r="Y41">
        <f t="shared" si="8"/>
        <v>7.1428571428571425E-2</v>
      </c>
    </row>
    <row r="42" spans="1:25" x14ac:dyDescent="0.3">
      <c r="A42">
        <v>40</v>
      </c>
      <c r="B42" t="s">
        <v>77</v>
      </c>
      <c r="C42" t="s">
        <v>41</v>
      </c>
      <c r="D42">
        <v>519</v>
      </c>
      <c r="E42">
        <f t="shared" si="9"/>
        <v>3</v>
      </c>
      <c r="F42">
        <v>3749</v>
      </c>
      <c r="G42">
        <v>523</v>
      </c>
      <c r="H42">
        <v>311</v>
      </c>
      <c r="I42">
        <v>37</v>
      </c>
      <c r="J42">
        <v>333</v>
      </c>
      <c r="K42">
        <v>29</v>
      </c>
      <c r="P42">
        <f t="shared" si="0"/>
        <v>4393</v>
      </c>
      <c r="Q42">
        <f t="shared" si="1"/>
        <v>589</v>
      </c>
      <c r="R42" s="7">
        <f t="shared" si="2"/>
        <v>759989</v>
      </c>
      <c r="S42" s="7">
        <f t="shared" si="3"/>
        <v>101897</v>
      </c>
      <c r="U42">
        <f t="shared" si="4"/>
        <v>0.13950386769805281</v>
      </c>
      <c r="V42">
        <f t="shared" si="5"/>
        <v>0.11897106109324759</v>
      </c>
      <c r="W42">
        <f t="shared" si="6"/>
        <v>8.7087087087087081E-2</v>
      </c>
      <c r="X42">
        <f t="shared" si="7"/>
        <v>0</v>
      </c>
      <c r="Y42">
        <f t="shared" si="8"/>
        <v>0</v>
      </c>
    </row>
    <row r="43" spans="1:25" x14ac:dyDescent="0.3">
      <c r="A43">
        <v>41</v>
      </c>
      <c r="B43" t="s">
        <v>78</v>
      </c>
      <c r="C43" t="s">
        <v>41</v>
      </c>
      <c r="D43">
        <v>4700</v>
      </c>
      <c r="E43">
        <f t="shared" si="9"/>
        <v>5</v>
      </c>
      <c r="F43">
        <v>100</v>
      </c>
      <c r="G43">
        <v>1</v>
      </c>
      <c r="H43">
        <v>326</v>
      </c>
      <c r="I43">
        <v>14</v>
      </c>
      <c r="J43">
        <v>181</v>
      </c>
      <c r="K43">
        <v>16</v>
      </c>
      <c r="L43">
        <v>163</v>
      </c>
      <c r="M43">
        <v>11</v>
      </c>
      <c r="N43">
        <v>13</v>
      </c>
      <c r="O43">
        <v>2</v>
      </c>
      <c r="P43">
        <f t="shared" si="0"/>
        <v>783</v>
      </c>
      <c r="Q43">
        <f t="shared" si="1"/>
        <v>44</v>
      </c>
      <c r="R43" s="7">
        <f t="shared" si="2"/>
        <v>736020</v>
      </c>
      <c r="S43" s="7">
        <f t="shared" si="3"/>
        <v>41360</v>
      </c>
      <c r="U43">
        <f t="shared" si="4"/>
        <v>0.01</v>
      </c>
      <c r="V43">
        <f t="shared" si="5"/>
        <v>4.2944785276073622E-2</v>
      </c>
      <c r="W43">
        <f t="shared" si="6"/>
        <v>8.8397790055248615E-2</v>
      </c>
      <c r="X43">
        <f t="shared" si="7"/>
        <v>6.7484662576687116E-2</v>
      </c>
      <c r="Y43">
        <f t="shared" si="8"/>
        <v>0.15384615384615385</v>
      </c>
    </row>
    <row r="44" spans="1:25" x14ac:dyDescent="0.3">
      <c r="A44">
        <v>42</v>
      </c>
      <c r="B44" t="s">
        <v>79</v>
      </c>
      <c r="C44" t="s">
        <v>41</v>
      </c>
      <c r="D44">
        <v>480</v>
      </c>
      <c r="E44">
        <f t="shared" si="9"/>
        <v>3</v>
      </c>
      <c r="F44">
        <v>1150</v>
      </c>
      <c r="G44">
        <v>114</v>
      </c>
      <c r="H44">
        <v>56</v>
      </c>
      <c r="I44">
        <v>20</v>
      </c>
      <c r="J44">
        <v>2</v>
      </c>
      <c r="K44">
        <v>1</v>
      </c>
      <c r="P44">
        <f t="shared" si="0"/>
        <v>1208</v>
      </c>
      <c r="Q44">
        <f t="shared" si="1"/>
        <v>135</v>
      </c>
      <c r="R44" s="7">
        <f t="shared" si="2"/>
        <v>193280</v>
      </c>
      <c r="S44" s="7">
        <f t="shared" si="3"/>
        <v>21600</v>
      </c>
      <c r="U44">
        <f t="shared" si="4"/>
        <v>9.913043478260869E-2</v>
      </c>
      <c r="V44">
        <f t="shared" si="5"/>
        <v>0.35714285714285715</v>
      </c>
      <c r="W44">
        <f t="shared" si="6"/>
        <v>0.5</v>
      </c>
      <c r="X44">
        <f t="shared" si="7"/>
        <v>0</v>
      </c>
      <c r="Y44">
        <f t="shared" si="8"/>
        <v>0</v>
      </c>
    </row>
    <row r="45" spans="1:25" x14ac:dyDescent="0.3">
      <c r="A45">
        <v>43</v>
      </c>
      <c r="B45" t="s">
        <v>80</v>
      </c>
      <c r="C45" t="s">
        <v>41</v>
      </c>
      <c r="D45">
        <v>807</v>
      </c>
      <c r="E45">
        <f t="shared" si="9"/>
        <v>5</v>
      </c>
      <c r="F45">
        <v>320</v>
      </c>
      <c r="G45">
        <v>2</v>
      </c>
      <c r="H45">
        <v>65</v>
      </c>
      <c r="I45">
        <v>4</v>
      </c>
      <c r="J45">
        <v>69</v>
      </c>
      <c r="K45">
        <v>17</v>
      </c>
      <c r="L45">
        <v>16</v>
      </c>
      <c r="M45">
        <v>0</v>
      </c>
      <c r="N45">
        <v>0</v>
      </c>
      <c r="O45">
        <v>0</v>
      </c>
      <c r="P45">
        <f t="shared" si="0"/>
        <v>470</v>
      </c>
      <c r="Q45">
        <f t="shared" si="1"/>
        <v>23</v>
      </c>
      <c r="R45" s="7">
        <f t="shared" si="2"/>
        <v>75858</v>
      </c>
      <c r="S45" s="7">
        <f t="shared" si="3"/>
        <v>3712.2</v>
      </c>
      <c r="U45">
        <f t="shared" si="4"/>
        <v>6.2500000000000003E-3</v>
      </c>
      <c r="V45">
        <f t="shared" si="5"/>
        <v>6.1538461538461542E-2</v>
      </c>
      <c r="W45">
        <f t="shared" si="6"/>
        <v>0.24637681159420291</v>
      </c>
      <c r="X45">
        <f t="shared" si="7"/>
        <v>0</v>
      </c>
      <c r="Y45">
        <f t="shared" si="8"/>
        <v>0</v>
      </c>
    </row>
    <row r="46" spans="1:25" x14ac:dyDescent="0.3">
      <c r="A46">
        <v>44</v>
      </c>
      <c r="B46" t="s">
        <v>81</v>
      </c>
      <c r="C46" t="s">
        <v>41</v>
      </c>
      <c r="D46">
        <v>5421</v>
      </c>
      <c r="E46">
        <f t="shared" si="9"/>
        <v>5</v>
      </c>
      <c r="F46">
        <v>4253</v>
      </c>
      <c r="G46">
        <v>1243</v>
      </c>
      <c r="H46">
        <v>249</v>
      </c>
      <c r="I46">
        <v>14</v>
      </c>
      <c r="J46">
        <v>361</v>
      </c>
      <c r="K46">
        <v>16</v>
      </c>
      <c r="L46">
        <v>695</v>
      </c>
      <c r="M46">
        <v>59</v>
      </c>
      <c r="N46">
        <v>148</v>
      </c>
      <c r="O46">
        <v>7</v>
      </c>
      <c r="P46">
        <f t="shared" si="0"/>
        <v>5706</v>
      </c>
      <c r="Q46">
        <f t="shared" si="1"/>
        <v>1339</v>
      </c>
      <c r="R46" s="7">
        <f t="shared" si="2"/>
        <v>6186445.2000000002</v>
      </c>
      <c r="S46" s="7">
        <f t="shared" si="3"/>
        <v>1451743.8</v>
      </c>
      <c r="U46">
        <f t="shared" si="4"/>
        <v>0.29226428403479898</v>
      </c>
      <c r="V46">
        <f t="shared" si="5"/>
        <v>5.6224899598393573E-2</v>
      </c>
      <c r="W46">
        <f t="shared" si="6"/>
        <v>4.4321329639889197E-2</v>
      </c>
      <c r="X46">
        <f t="shared" si="7"/>
        <v>8.4892086330935257E-2</v>
      </c>
      <c r="Y46">
        <f t="shared" si="8"/>
        <v>4.72972972972973E-2</v>
      </c>
    </row>
    <row r="47" spans="1:25" x14ac:dyDescent="0.3">
      <c r="A47">
        <v>45</v>
      </c>
      <c r="B47" t="s">
        <v>82</v>
      </c>
      <c r="C47" t="s">
        <v>41</v>
      </c>
      <c r="D47">
        <v>7906</v>
      </c>
      <c r="E47">
        <f t="shared" si="9"/>
        <v>5</v>
      </c>
      <c r="F47">
        <v>1307</v>
      </c>
      <c r="G47">
        <v>102</v>
      </c>
      <c r="H47">
        <v>319</v>
      </c>
      <c r="I47">
        <v>25</v>
      </c>
      <c r="J47">
        <v>880</v>
      </c>
      <c r="K47">
        <v>120</v>
      </c>
      <c r="L47">
        <v>194</v>
      </c>
      <c r="M47">
        <v>21</v>
      </c>
      <c r="N47">
        <v>17</v>
      </c>
      <c r="O47">
        <v>0</v>
      </c>
      <c r="P47">
        <f t="shared" si="0"/>
        <v>2717</v>
      </c>
      <c r="Q47">
        <f t="shared" si="1"/>
        <v>268</v>
      </c>
      <c r="R47" s="7">
        <f t="shared" si="2"/>
        <v>4296120.3999999994</v>
      </c>
      <c r="S47" s="7">
        <f t="shared" si="3"/>
        <v>423761.60000000003</v>
      </c>
      <c r="U47">
        <f t="shared" si="4"/>
        <v>7.8041315990818663E-2</v>
      </c>
      <c r="V47">
        <f t="shared" si="5"/>
        <v>7.8369905956112859E-2</v>
      </c>
      <c r="W47">
        <f t="shared" si="6"/>
        <v>0.13636363636363635</v>
      </c>
      <c r="X47">
        <f t="shared" si="7"/>
        <v>0.10824742268041238</v>
      </c>
      <c r="Y47">
        <f t="shared" si="8"/>
        <v>0</v>
      </c>
    </row>
    <row r="48" spans="1:25" x14ac:dyDescent="0.3">
      <c r="A48">
        <v>46</v>
      </c>
      <c r="B48" t="s">
        <v>83</v>
      </c>
      <c r="C48" t="s">
        <v>41</v>
      </c>
      <c r="D48">
        <v>4603</v>
      </c>
      <c r="E48">
        <f t="shared" si="9"/>
        <v>5</v>
      </c>
      <c r="F48">
        <v>530</v>
      </c>
      <c r="G48">
        <v>63</v>
      </c>
      <c r="H48">
        <v>143</v>
      </c>
      <c r="I48">
        <v>8</v>
      </c>
      <c r="J48">
        <v>363</v>
      </c>
      <c r="K48">
        <v>21</v>
      </c>
      <c r="L48">
        <v>149</v>
      </c>
      <c r="M48">
        <v>45</v>
      </c>
      <c r="N48">
        <v>30</v>
      </c>
      <c r="O48">
        <v>2</v>
      </c>
      <c r="P48">
        <f t="shared" si="0"/>
        <v>1215</v>
      </c>
      <c r="Q48">
        <f t="shared" si="1"/>
        <v>139</v>
      </c>
      <c r="R48" s="7">
        <f t="shared" si="2"/>
        <v>1118529</v>
      </c>
      <c r="S48" s="7">
        <f t="shared" si="3"/>
        <v>127963.40000000001</v>
      </c>
      <c r="U48">
        <f t="shared" si="4"/>
        <v>0.11886792452830189</v>
      </c>
      <c r="V48">
        <f t="shared" si="5"/>
        <v>5.5944055944055944E-2</v>
      </c>
      <c r="W48">
        <f t="shared" si="6"/>
        <v>5.7851239669421489E-2</v>
      </c>
      <c r="X48">
        <f t="shared" si="7"/>
        <v>0.30201342281879195</v>
      </c>
      <c r="Y48">
        <f t="shared" si="8"/>
        <v>6.6666666666666666E-2</v>
      </c>
    </row>
    <row r="49" spans="1:25" x14ac:dyDescent="0.3">
      <c r="A49">
        <v>47</v>
      </c>
      <c r="B49" t="s">
        <v>84</v>
      </c>
      <c r="C49" t="s">
        <v>41</v>
      </c>
      <c r="D49">
        <v>1155</v>
      </c>
      <c r="E49">
        <f t="shared" si="9"/>
        <v>5</v>
      </c>
      <c r="F49">
        <v>77</v>
      </c>
      <c r="G49">
        <v>3</v>
      </c>
      <c r="H49">
        <v>274</v>
      </c>
      <c r="I49">
        <v>26</v>
      </c>
      <c r="J49">
        <v>255</v>
      </c>
      <c r="K49">
        <v>25</v>
      </c>
      <c r="L49">
        <v>258</v>
      </c>
      <c r="M49">
        <v>21</v>
      </c>
      <c r="N49">
        <v>365</v>
      </c>
      <c r="O49">
        <v>33</v>
      </c>
      <c r="P49">
        <f t="shared" si="0"/>
        <v>1229</v>
      </c>
      <c r="Q49">
        <f t="shared" si="1"/>
        <v>108</v>
      </c>
      <c r="R49" s="7">
        <f t="shared" si="2"/>
        <v>283899</v>
      </c>
      <c r="S49" s="7">
        <f t="shared" si="3"/>
        <v>24948</v>
      </c>
      <c r="U49">
        <f t="shared" si="4"/>
        <v>3.896103896103896E-2</v>
      </c>
      <c r="V49">
        <f t="shared" si="5"/>
        <v>9.4890510948905105E-2</v>
      </c>
      <c r="W49">
        <f t="shared" si="6"/>
        <v>9.8039215686274508E-2</v>
      </c>
      <c r="X49">
        <f t="shared" si="7"/>
        <v>8.1395348837209308E-2</v>
      </c>
      <c r="Y49">
        <f t="shared" si="8"/>
        <v>9.0410958904109592E-2</v>
      </c>
    </row>
    <row r="50" spans="1:25" x14ac:dyDescent="0.3">
      <c r="A50">
        <v>48</v>
      </c>
      <c r="B50" t="s">
        <v>85</v>
      </c>
      <c r="C50" t="s">
        <v>41</v>
      </c>
      <c r="E50">
        <f t="shared" si="9"/>
        <v>0</v>
      </c>
      <c r="F50" t="s">
        <v>246</v>
      </c>
      <c r="P50">
        <f t="shared" si="0"/>
        <v>0</v>
      </c>
      <c r="Q50">
        <f t="shared" si="1"/>
        <v>0</v>
      </c>
      <c r="R50" s="7"/>
      <c r="S50" s="7"/>
      <c r="U50">
        <f t="shared" si="4"/>
        <v>0</v>
      </c>
      <c r="V50">
        <f t="shared" si="5"/>
        <v>0</v>
      </c>
      <c r="W50">
        <f t="shared" si="6"/>
        <v>0</v>
      </c>
      <c r="X50">
        <f t="shared" si="7"/>
        <v>0</v>
      </c>
      <c r="Y50">
        <f t="shared" si="8"/>
        <v>0</v>
      </c>
    </row>
    <row r="51" spans="1:25" x14ac:dyDescent="0.3">
      <c r="A51">
        <v>49</v>
      </c>
      <c r="B51" t="s">
        <v>86</v>
      </c>
      <c r="C51" t="s">
        <v>41</v>
      </c>
      <c r="D51">
        <v>2275</v>
      </c>
      <c r="E51">
        <f t="shared" si="9"/>
        <v>5</v>
      </c>
      <c r="F51">
        <v>10</v>
      </c>
      <c r="G51">
        <v>0</v>
      </c>
      <c r="H51">
        <v>698</v>
      </c>
      <c r="I51">
        <v>65</v>
      </c>
      <c r="J51">
        <v>152</v>
      </c>
      <c r="K51">
        <v>26</v>
      </c>
      <c r="L51">
        <v>105</v>
      </c>
      <c r="M51">
        <v>15</v>
      </c>
      <c r="N51">
        <v>321</v>
      </c>
      <c r="O51">
        <v>55</v>
      </c>
      <c r="P51">
        <f t="shared" si="0"/>
        <v>1286</v>
      </c>
      <c r="Q51">
        <f t="shared" si="1"/>
        <v>161</v>
      </c>
      <c r="R51" s="7">
        <f t="shared" si="2"/>
        <v>585130</v>
      </c>
      <c r="S51" s="7">
        <f t="shared" si="3"/>
        <v>73255</v>
      </c>
      <c r="U51">
        <f t="shared" si="4"/>
        <v>0</v>
      </c>
      <c r="V51">
        <f t="shared" si="5"/>
        <v>9.3123209169054436E-2</v>
      </c>
      <c r="W51">
        <f t="shared" si="6"/>
        <v>0.17105263157894737</v>
      </c>
      <c r="X51">
        <f t="shared" si="7"/>
        <v>0.14285714285714285</v>
      </c>
      <c r="Y51">
        <f t="shared" si="8"/>
        <v>0.17133956386292834</v>
      </c>
    </row>
    <row r="52" spans="1:25" x14ac:dyDescent="0.3">
      <c r="A52">
        <v>50</v>
      </c>
      <c r="B52" t="s">
        <v>87</v>
      </c>
      <c r="C52" t="s">
        <v>41</v>
      </c>
      <c r="D52">
        <v>438</v>
      </c>
      <c r="E52">
        <f t="shared" si="9"/>
        <v>3</v>
      </c>
      <c r="F52">
        <v>722</v>
      </c>
      <c r="G52">
        <v>64</v>
      </c>
      <c r="H52">
        <v>298</v>
      </c>
      <c r="I52">
        <v>52</v>
      </c>
      <c r="J52">
        <v>13</v>
      </c>
      <c r="K52">
        <v>2</v>
      </c>
      <c r="P52">
        <f t="shared" si="0"/>
        <v>1033</v>
      </c>
      <c r="Q52">
        <f t="shared" si="1"/>
        <v>118</v>
      </c>
      <c r="R52" s="7">
        <f t="shared" si="2"/>
        <v>150818</v>
      </c>
      <c r="S52" s="7">
        <f t="shared" si="3"/>
        <v>17228</v>
      </c>
      <c r="U52">
        <f t="shared" si="4"/>
        <v>8.8642659279778394E-2</v>
      </c>
      <c r="V52">
        <f t="shared" si="5"/>
        <v>0.17449664429530201</v>
      </c>
      <c r="W52">
        <f t="shared" si="6"/>
        <v>0.15384615384615385</v>
      </c>
      <c r="X52">
        <f t="shared" si="7"/>
        <v>0</v>
      </c>
      <c r="Y52">
        <f t="shared" si="8"/>
        <v>0</v>
      </c>
    </row>
    <row r="53" spans="1:25" x14ac:dyDescent="0.3">
      <c r="A53">
        <v>51</v>
      </c>
      <c r="B53" t="s">
        <v>88</v>
      </c>
      <c r="C53" t="s">
        <v>41</v>
      </c>
      <c r="D53">
        <v>2230</v>
      </c>
      <c r="E53">
        <f t="shared" si="9"/>
        <v>5</v>
      </c>
      <c r="F53">
        <v>1450</v>
      </c>
      <c r="G53">
        <v>181</v>
      </c>
      <c r="H53">
        <v>71</v>
      </c>
      <c r="I53">
        <v>9</v>
      </c>
      <c r="J53">
        <v>792</v>
      </c>
      <c r="K53">
        <v>66</v>
      </c>
      <c r="L53">
        <v>249</v>
      </c>
      <c r="M53">
        <v>47</v>
      </c>
      <c r="N53">
        <v>87</v>
      </c>
      <c r="O53">
        <v>7</v>
      </c>
      <c r="P53">
        <f t="shared" si="0"/>
        <v>2649</v>
      </c>
      <c r="Q53">
        <f t="shared" si="1"/>
        <v>310</v>
      </c>
      <c r="R53" s="7">
        <f t="shared" si="2"/>
        <v>1181454</v>
      </c>
      <c r="S53" s="7">
        <f t="shared" si="3"/>
        <v>138260</v>
      </c>
      <c r="U53">
        <f t="shared" si="4"/>
        <v>0.12482758620689655</v>
      </c>
      <c r="V53">
        <f t="shared" si="5"/>
        <v>0.12676056338028169</v>
      </c>
      <c r="W53">
        <f t="shared" si="6"/>
        <v>8.3333333333333329E-2</v>
      </c>
      <c r="X53">
        <f t="shared" si="7"/>
        <v>0.18875502008032127</v>
      </c>
      <c r="Y53">
        <f t="shared" si="8"/>
        <v>8.0459770114942528E-2</v>
      </c>
    </row>
    <row r="54" spans="1:25" x14ac:dyDescent="0.3">
      <c r="A54">
        <v>52</v>
      </c>
      <c r="B54" t="s">
        <v>89</v>
      </c>
      <c r="C54" t="s">
        <v>41</v>
      </c>
      <c r="D54">
        <v>3030</v>
      </c>
      <c r="E54">
        <f t="shared" si="9"/>
        <v>5</v>
      </c>
      <c r="F54">
        <v>86</v>
      </c>
      <c r="G54">
        <v>0</v>
      </c>
      <c r="H54">
        <v>476</v>
      </c>
      <c r="I54">
        <v>17</v>
      </c>
      <c r="J54">
        <v>639</v>
      </c>
      <c r="K54">
        <v>71</v>
      </c>
      <c r="L54">
        <v>346</v>
      </c>
      <c r="M54">
        <v>27</v>
      </c>
      <c r="N54">
        <v>165</v>
      </c>
      <c r="O54">
        <v>5</v>
      </c>
      <c r="P54">
        <f t="shared" si="0"/>
        <v>1712</v>
      </c>
      <c r="Q54">
        <f t="shared" si="1"/>
        <v>120</v>
      </c>
      <c r="R54" s="7">
        <f t="shared" si="2"/>
        <v>1037471.9999999999</v>
      </c>
      <c r="S54" s="7">
        <f t="shared" si="3"/>
        <v>72720</v>
      </c>
      <c r="U54">
        <f t="shared" si="4"/>
        <v>0</v>
      </c>
      <c r="V54">
        <f t="shared" si="5"/>
        <v>3.5714285714285712E-2</v>
      </c>
      <c r="W54">
        <f t="shared" si="6"/>
        <v>0.1111111111111111</v>
      </c>
      <c r="X54">
        <f t="shared" si="7"/>
        <v>7.8034682080924858E-2</v>
      </c>
      <c r="Y54">
        <f t="shared" si="8"/>
        <v>3.0303030303030304E-2</v>
      </c>
    </row>
    <row r="55" spans="1:25" x14ac:dyDescent="0.3">
      <c r="A55">
        <v>53</v>
      </c>
      <c r="B55" t="s">
        <v>90</v>
      </c>
      <c r="C55" t="s">
        <v>41</v>
      </c>
      <c r="D55">
        <v>2191</v>
      </c>
      <c r="E55">
        <f t="shared" si="9"/>
        <v>5</v>
      </c>
      <c r="F55">
        <v>9</v>
      </c>
      <c r="G55">
        <v>4</v>
      </c>
      <c r="H55">
        <v>570</v>
      </c>
      <c r="I55">
        <v>29</v>
      </c>
      <c r="J55">
        <v>519</v>
      </c>
      <c r="K55">
        <v>69</v>
      </c>
      <c r="L55">
        <v>284</v>
      </c>
      <c r="M55">
        <v>15</v>
      </c>
      <c r="N55">
        <v>120</v>
      </c>
      <c r="O55">
        <v>14</v>
      </c>
      <c r="P55">
        <f t="shared" si="0"/>
        <v>1502</v>
      </c>
      <c r="Q55">
        <f t="shared" si="1"/>
        <v>131</v>
      </c>
      <c r="R55" s="7">
        <f t="shared" si="2"/>
        <v>658176.39999999991</v>
      </c>
      <c r="S55" s="7">
        <f t="shared" si="3"/>
        <v>57404.2</v>
      </c>
      <c r="U55">
        <f t="shared" si="4"/>
        <v>0.44444444444444442</v>
      </c>
      <c r="V55">
        <f t="shared" si="5"/>
        <v>5.0877192982456139E-2</v>
      </c>
      <c r="W55">
        <f t="shared" si="6"/>
        <v>0.13294797687861271</v>
      </c>
      <c r="X55">
        <f t="shared" si="7"/>
        <v>5.2816901408450703E-2</v>
      </c>
      <c r="Y55">
        <f t="shared" si="8"/>
        <v>0.11666666666666667</v>
      </c>
    </row>
    <row r="56" spans="1:25" x14ac:dyDescent="0.3">
      <c r="A56">
        <v>54</v>
      </c>
      <c r="B56" t="s">
        <v>91</v>
      </c>
      <c r="C56" t="s">
        <v>41</v>
      </c>
      <c r="D56">
        <v>586</v>
      </c>
      <c r="E56">
        <f t="shared" si="9"/>
        <v>3</v>
      </c>
      <c r="F56">
        <v>173</v>
      </c>
      <c r="G56">
        <v>5</v>
      </c>
      <c r="H56">
        <v>4</v>
      </c>
      <c r="I56">
        <v>0</v>
      </c>
      <c r="J56">
        <v>8</v>
      </c>
      <c r="K56">
        <v>2</v>
      </c>
      <c r="P56">
        <f t="shared" si="0"/>
        <v>185</v>
      </c>
      <c r="Q56">
        <f t="shared" si="1"/>
        <v>7</v>
      </c>
      <c r="R56" s="7">
        <f t="shared" si="2"/>
        <v>36136.666666666664</v>
      </c>
      <c r="S56" s="7">
        <f t="shared" si="3"/>
        <v>1367.3333333333335</v>
      </c>
      <c r="U56">
        <f t="shared" si="4"/>
        <v>2.8901734104046242E-2</v>
      </c>
      <c r="V56">
        <f t="shared" si="5"/>
        <v>0</v>
      </c>
      <c r="W56">
        <f t="shared" si="6"/>
        <v>0.25</v>
      </c>
      <c r="X56">
        <f t="shared" si="7"/>
        <v>0</v>
      </c>
      <c r="Y56">
        <f t="shared" si="8"/>
        <v>0</v>
      </c>
    </row>
    <row r="57" spans="1:25" x14ac:dyDescent="0.3">
      <c r="A57">
        <v>55</v>
      </c>
      <c r="B57" t="s">
        <v>92</v>
      </c>
      <c r="C57" t="s">
        <v>41</v>
      </c>
      <c r="D57">
        <v>517</v>
      </c>
      <c r="E57">
        <f t="shared" si="9"/>
        <v>3</v>
      </c>
      <c r="F57">
        <v>36</v>
      </c>
      <c r="G57">
        <v>3</v>
      </c>
      <c r="H57">
        <v>106</v>
      </c>
      <c r="I57">
        <v>11</v>
      </c>
      <c r="J57">
        <v>78</v>
      </c>
      <c r="K57">
        <v>7</v>
      </c>
      <c r="P57">
        <f t="shared" si="0"/>
        <v>220</v>
      </c>
      <c r="Q57">
        <f t="shared" si="1"/>
        <v>21</v>
      </c>
      <c r="R57" s="7">
        <f t="shared" si="2"/>
        <v>37913.333333333328</v>
      </c>
      <c r="S57" s="7">
        <f t="shared" si="3"/>
        <v>3619</v>
      </c>
      <c r="U57">
        <f t="shared" si="4"/>
        <v>8.3333333333333329E-2</v>
      </c>
      <c r="V57">
        <f t="shared" si="5"/>
        <v>0.10377358490566038</v>
      </c>
      <c r="W57">
        <f t="shared" si="6"/>
        <v>8.9743589743589744E-2</v>
      </c>
      <c r="X57">
        <f t="shared" si="7"/>
        <v>0</v>
      </c>
      <c r="Y57">
        <f t="shared" si="8"/>
        <v>0</v>
      </c>
    </row>
    <row r="58" spans="1:25" x14ac:dyDescent="0.3">
      <c r="A58">
        <v>56</v>
      </c>
      <c r="B58" t="s">
        <v>93</v>
      </c>
      <c r="C58" t="s">
        <v>41</v>
      </c>
      <c r="D58">
        <v>3887</v>
      </c>
      <c r="E58">
        <f t="shared" si="9"/>
        <v>5</v>
      </c>
      <c r="F58">
        <v>3296</v>
      </c>
      <c r="G58">
        <v>553</v>
      </c>
      <c r="H58">
        <v>6385</v>
      </c>
      <c r="I58">
        <v>1850</v>
      </c>
      <c r="J58">
        <v>1759</v>
      </c>
      <c r="K58">
        <v>246</v>
      </c>
      <c r="L58">
        <v>1446</v>
      </c>
      <c r="M58">
        <v>251</v>
      </c>
      <c r="N58">
        <v>115</v>
      </c>
      <c r="O58">
        <v>16</v>
      </c>
      <c r="P58">
        <f t="shared" si="0"/>
        <v>13001</v>
      </c>
      <c r="Q58">
        <f t="shared" si="1"/>
        <v>2916</v>
      </c>
      <c r="R58" s="7">
        <f t="shared" si="2"/>
        <v>10106977.399999999</v>
      </c>
      <c r="S58" s="7">
        <f t="shared" si="3"/>
        <v>2266898.4000000004</v>
      </c>
      <c r="U58">
        <f t="shared" si="4"/>
        <v>0.16777912621359223</v>
      </c>
      <c r="V58">
        <f t="shared" si="5"/>
        <v>0.28974158183241971</v>
      </c>
      <c r="W58">
        <f t="shared" si="6"/>
        <v>0.13985218874360433</v>
      </c>
      <c r="X58">
        <f t="shared" si="7"/>
        <v>0.17358229598893499</v>
      </c>
      <c r="Y58">
        <f t="shared" si="8"/>
        <v>0.1391304347826087</v>
      </c>
    </row>
    <row r="59" spans="1:25" x14ac:dyDescent="0.3">
      <c r="A59">
        <v>57</v>
      </c>
      <c r="B59" t="s">
        <v>94</v>
      </c>
      <c r="C59" t="s">
        <v>41</v>
      </c>
      <c r="D59">
        <v>4873</v>
      </c>
      <c r="E59">
        <f t="shared" si="9"/>
        <v>5</v>
      </c>
      <c r="F59">
        <v>4211</v>
      </c>
      <c r="G59">
        <v>606</v>
      </c>
      <c r="H59">
        <v>929</v>
      </c>
      <c r="I59">
        <v>60</v>
      </c>
      <c r="J59">
        <v>5</v>
      </c>
      <c r="K59">
        <v>0</v>
      </c>
      <c r="L59">
        <v>1274</v>
      </c>
      <c r="M59">
        <v>118</v>
      </c>
      <c r="N59">
        <v>1225</v>
      </c>
      <c r="O59">
        <v>160</v>
      </c>
      <c r="P59">
        <f t="shared" si="0"/>
        <v>7644</v>
      </c>
      <c r="Q59">
        <f t="shared" si="1"/>
        <v>944</v>
      </c>
      <c r="R59" s="7">
        <f t="shared" si="2"/>
        <v>7449842.3999999994</v>
      </c>
      <c r="S59" s="7">
        <f t="shared" si="3"/>
        <v>920022.4</v>
      </c>
      <c r="U59">
        <f t="shared" si="4"/>
        <v>0.14390881025884589</v>
      </c>
      <c r="V59">
        <f t="shared" si="5"/>
        <v>6.4585575888051666E-2</v>
      </c>
      <c r="W59">
        <f t="shared" si="6"/>
        <v>0</v>
      </c>
      <c r="X59">
        <f t="shared" si="7"/>
        <v>9.2621664050235475E-2</v>
      </c>
      <c r="Y59">
        <f t="shared" si="8"/>
        <v>0.1306122448979592</v>
      </c>
    </row>
    <row r="60" spans="1:25" x14ac:dyDescent="0.3">
      <c r="A60">
        <v>58</v>
      </c>
      <c r="B60" t="s">
        <v>95</v>
      </c>
      <c r="C60" t="s">
        <v>41</v>
      </c>
      <c r="D60">
        <v>3253</v>
      </c>
      <c r="E60">
        <f t="shared" si="9"/>
        <v>5</v>
      </c>
      <c r="F60">
        <v>36</v>
      </c>
      <c r="G60">
        <v>15</v>
      </c>
      <c r="H60">
        <v>124</v>
      </c>
      <c r="I60">
        <v>20</v>
      </c>
      <c r="J60">
        <v>23</v>
      </c>
      <c r="K60">
        <v>4</v>
      </c>
      <c r="L60">
        <v>237</v>
      </c>
      <c r="M60">
        <v>17</v>
      </c>
      <c r="N60">
        <v>597</v>
      </c>
      <c r="O60">
        <v>76</v>
      </c>
      <c r="P60">
        <f t="shared" si="0"/>
        <v>1017</v>
      </c>
      <c r="Q60">
        <f t="shared" si="1"/>
        <v>132</v>
      </c>
      <c r="R60" s="7">
        <f t="shared" si="2"/>
        <v>661660.20000000007</v>
      </c>
      <c r="S60" s="7">
        <f t="shared" si="3"/>
        <v>85879.2</v>
      </c>
      <c r="U60">
        <f t="shared" si="4"/>
        <v>0.41666666666666669</v>
      </c>
      <c r="V60">
        <f t="shared" si="5"/>
        <v>0.16129032258064516</v>
      </c>
      <c r="W60">
        <f t="shared" si="6"/>
        <v>0.17391304347826086</v>
      </c>
      <c r="X60">
        <f t="shared" si="7"/>
        <v>7.1729957805907171E-2</v>
      </c>
      <c r="Y60">
        <f t="shared" si="8"/>
        <v>0.12730318257956449</v>
      </c>
    </row>
    <row r="61" spans="1:25" x14ac:dyDescent="0.3">
      <c r="A61">
        <v>59</v>
      </c>
      <c r="B61" t="s">
        <v>96</v>
      </c>
      <c r="C61" t="s">
        <v>41</v>
      </c>
      <c r="D61">
        <v>1294</v>
      </c>
      <c r="E61">
        <f t="shared" si="9"/>
        <v>5</v>
      </c>
      <c r="F61">
        <v>27</v>
      </c>
      <c r="G61">
        <v>1</v>
      </c>
      <c r="H61">
        <v>523</v>
      </c>
      <c r="I61">
        <v>58</v>
      </c>
      <c r="J61">
        <v>84</v>
      </c>
      <c r="K61">
        <v>16</v>
      </c>
      <c r="L61">
        <v>41</v>
      </c>
      <c r="M61">
        <v>9</v>
      </c>
      <c r="N61">
        <v>25</v>
      </c>
      <c r="O61">
        <v>0</v>
      </c>
      <c r="P61">
        <f t="shared" si="0"/>
        <v>700</v>
      </c>
      <c r="Q61">
        <f t="shared" si="1"/>
        <v>84</v>
      </c>
      <c r="R61" s="7">
        <f t="shared" si="2"/>
        <v>181160</v>
      </c>
      <c r="S61" s="7">
        <f t="shared" si="3"/>
        <v>21739.200000000001</v>
      </c>
      <c r="U61">
        <f t="shared" si="4"/>
        <v>3.7037037037037035E-2</v>
      </c>
      <c r="V61">
        <f t="shared" si="5"/>
        <v>0.11089866156787763</v>
      </c>
      <c r="W61">
        <f t="shared" si="6"/>
        <v>0.19047619047619047</v>
      </c>
      <c r="X61">
        <f t="shared" si="7"/>
        <v>0.21951219512195122</v>
      </c>
      <c r="Y61">
        <f t="shared" si="8"/>
        <v>0</v>
      </c>
    </row>
    <row r="62" spans="1:25" x14ac:dyDescent="0.3">
      <c r="A62">
        <v>60</v>
      </c>
      <c r="B62" t="s">
        <v>97</v>
      </c>
      <c r="C62" t="s">
        <v>41</v>
      </c>
      <c r="D62">
        <v>1171</v>
      </c>
      <c r="E62">
        <f t="shared" si="9"/>
        <v>5</v>
      </c>
      <c r="F62">
        <v>15</v>
      </c>
      <c r="G62">
        <v>1</v>
      </c>
      <c r="H62">
        <v>7</v>
      </c>
      <c r="I62">
        <v>0</v>
      </c>
      <c r="J62">
        <v>211</v>
      </c>
      <c r="K62">
        <v>11</v>
      </c>
      <c r="L62">
        <v>110</v>
      </c>
      <c r="M62">
        <v>11</v>
      </c>
      <c r="N62">
        <v>112</v>
      </c>
      <c r="O62">
        <v>7</v>
      </c>
      <c r="P62">
        <f t="shared" si="0"/>
        <v>455</v>
      </c>
      <c r="Q62">
        <f t="shared" si="1"/>
        <v>30</v>
      </c>
      <c r="R62" s="7">
        <f t="shared" si="2"/>
        <v>106561</v>
      </c>
      <c r="S62" s="7">
        <f t="shared" si="3"/>
        <v>7026</v>
      </c>
      <c r="U62">
        <f t="shared" si="4"/>
        <v>6.6666666666666666E-2</v>
      </c>
      <c r="V62">
        <f t="shared" si="5"/>
        <v>0</v>
      </c>
      <c r="W62">
        <f t="shared" si="6"/>
        <v>5.2132701421800945E-2</v>
      </c>
      <c r="X62">
        <f t="shared" si="7"/>
        <v>0.1</v>
      </c>
      <c r="Y62">
        <f t="shared" si="8"/>
        <v>6.25E-2</v>
      </c>
    </row>
    <row r="63" spans="1:25" x14ac:dyDescent="0.3">
      <c r="A63">
        <v>61</v>
      </c>
      <c r="B63" t="s">
        <v>98</v>
      </c>
      <c r="C63" t="s">
        <v>41</v>
      </c>
      <c r="D63">
        <v>1005</v>
      </c>
      <c r="E63">
        <f t="shared" si="9"/>
        <v>5</v>
      </c>
      <c r="F63">
        <v>3568</v>
      </c>
      <c r="G63">
        <v>792</v>
      </c>
      <c r="H63">
        <v>421</v>
      </c>
      <c r="I63">
        <v>89</v>
      </c>
      <c r="J63">
        <v>257</v>
      </c>
      <c r="K63">
        <v>68</v>
      </c>
      <c r="L63">
        <v>141</v>
      </c>
      <c r="M63">
        <v>16</v>
      </c>
      <c r="N63">
        <v>45</v>
      </c>
      <c r="O63">
        <v>12</v>
      </c>
      <c r="P63">
        <f t="shared" si="0"/>
        <v>4432</v>
      </c>
      <c r="Q63">
        <f t="shared" si="1"/>
        <v>977</v>
      </c>
      <c r="R63" s="7">
        <f t="shared" si="2"/>
        <v>890832</v>
      </c>
      <c r="S63" s="7">
        <f t="shared" si="3"/>
        <v>196377</v>
      </c>
      <c r="U63">
        <f t="shared" si="4"/>
        <v>0.22197309417040359</v>
      </c>
      <c r="V63">
        <f t="shared" si="5"/>
        <v>0.21140142517814728</v>
      </c>
      <c r="W63">
        <f t="shared" si="6"/>
        <v>0.26459143968871596</v>
      </c>
      <c r="X63">
        <f t="shared" si="7"/>
        <v>0.11347517730496454</v>
      </c>
      <c r="Y63">
        <f t="shared" si="8"/>
        <v>0.26666666666666666</v>
      </c>
    </row>
    <row r="64" spans="1:25" x14ac:dyDescent="0.3">
      <c r="A64">
        <v>62</v>
      </c>
      <c r="B64" t="s">
        <v>99</v>
      </c>
      <c r="C64" t="s">
        <v>41</v>
      </c>
      <c r="D64">
        <v>656</v>
      </c>
      <c r="E64">
        <f t="shared" si="9"/>
        <v>4</v>
      </c>
      <c r="F64">
        <v>2687</v>
      </c>
      <c r="G64">
        <v>523</v>
      </c>
      <c r="H64">
        <v>150</v>
      </c>
      <c r="I64">
        <v>18</v>
      </c>
      <c r="J64">
        <v>255</v>
      </c>
      <c r="K64">
        <v>30</v>
      </c>
      <c r="L64">
        <v>17</v>
      </c>
      <c r="M64">
        <v>10</v>
      </c>
      <c r="P64">
        <f t="shared" si="0"/>
        <v>3109</v>
      </c>
      <c r="Q64">
        <f t="shared" si="1"/>
        <v>581</v>
      </c>
      <c r="R64" s="7">
        <f t="shared" si="2"/>
        <v>509876</v>
      </c>
      <c r="S64" s="7">
        <f t="shared" si="3"/>
        <v>95284</v>
      </c>
      <c r="U64">
        <f t="shared" si="4"/>
        <v>0.19464086341644957</v>
      </c>
      <c r="V64">
        <f t="shared" si="5"/>
        <v>0.12</v>
      </c>
      <c r="W64">
        <f t="shared" si="6"/>
        <v>0.11764705882352941</v>
      </c>
      <c r="X64">
        <f t="shared" si="7"/>
        <v>0.58823529411764708</v>
      </c>
      <c r="Y64">
        <f t="shared" si="8"/>
        <v>0</v>
      </c>
    </row>
    <row r="65" spans="1:25" x14ac:dyDescent="0.3">
      <c r="A65">
        <v>63</v>
      </c>
      <c r="B65" t="s">
        <v>100</v>
      </c>
      <c r="C65" t="s">
        <v>41</v>
      </c>
      <c r="D65">
        <v>2727</v>
      </c>
      <c r="E65">
        <f t="shared" si="9"/>
        <v>5</v>
      </c>
      <c r="F65">
        <v>60</v>
      </c>
      <c r="G65">
        <v>3</v>
      </c>
      <c r="H65">
        <v>132</v>
      </c>
      <c r="I65">
        <v>4</v>
      </c>
      <c r="J65">
        <v>172</v>
      </c>
      <c r="K65">
        <v>10</v>
      </c>
      <c r="L65">
        <v>622</v>
      </c>
      <c r="M65">
        <v>69</v>
      </c>
      <c r="N65">
        <v>386</v>
      </c>
      <c r="O65">
        <v>81</v>
      </c>
      <c r="P65">
        <f t="shared" si="0"/>
        <v>1372</v>
      </c>
      <c r="Q65">
        <f t="shared" si="1"/>
        <v>167</v>
      </c>
      <c r="R65" s="7">
        <f t="shared" si="2"/>
        <v>748288.79999999993</v>
      </c>
      <c r="S65" s="7">
        <f t="shared" si="3"/>
        <v>91081.8</v>
      </c>
      <c r="U65">
        <f t="shared" si="4"/>
        <v>0.05</v>
      </c>
      <c r="V65">
        <f t="shared" si="5"/>
        <v>3.0303030303030304E-2</v>
      </c>
      <c r="W65">
        <f t="shared" si="6"/>
        <v>5.8139534883720929E-2</v>
      </c>
      <c r="X65">
        <f t="shared" si="7"/>
        <v>0.11093247588424437</v>
      </c>
      <c r="Y65">
        <f t="shared" si="8"/>
        <v>0.20984455958549222</v>
      </c>
    </row>
    <row r="66" spans="1:25" x14ac:dyDescent="0.3">
      <c r="A66">
        <v>64</v>
      </c>
      <c r="B66" t="s">
        <v>101</v>
      </c>
      <c r="C66" t="s">
        <v>41</v>
      </c>
      <c r="D66">
        <v>463</v>
      </c>
      <c r="E66">
        <f t="shared" si="9"/>
        <v>3</v>
      </c>
      <c r="F66">
        <v>1474</v>
      </c>
      <c r="G66">
        <v>256</v>
      </c>
      <c r="H66">
        <v>67</v>
      </c>
      <c r="I66">
        <v>9</v>
      </c>
      <c r="J66">
        <v>0</v>
      </c>
      <c r="K66">
        <v>0</v>
      </c>
      <c r="P66">
        <f t="shared" si="0"/>
        <v>1541</v>
      </c>
      <c r="Q66">
        <f t="shared" si="1"/>
        <v>265</v>
      </c>
      <c r="R66" s="7">
        <f t="shared" si="2"/>
        <v>237827.66666666666</v>
      </c>
      <c r="S66" s="7">
        <f t="shared" si="3"/>
        <v>40898.333333333328</v>
      </c>
      <c r="U66">
        <f t="shared" si="4"/>
        <v>0.17367706919945725</v>
      </c>
      <c r="V66">
        <f t="shared" si="5"/>
        <v>0.13432835820895522</v>
      </c>
      <c r="W66">
        <f t="shared" si="6"/>
        <v>0</v>
      </c>
      <c r="X66">
        <f t="shared" si="7"/>
        <v>0</v>
      </c>
      <c r="Y66">
        <f t="shared" si="8"/>
        <v>0</v>
      </c>
    </row>
    <row r="67" spans="1:25" x14ac:dyDescent="0.3">
      <c r="A67">
        <v>65</v>
      </c>
      <c r="B67" t="s">
        <v>102</v>
      </c>
      <c r="C67" t="s">
        <v>41</v>
      </c>
      <c r="D67">
        <v>1534</v>
      </c>
      <c r="E67">
        <f t="shared" si="9"/>
        <v>5</v>
      </c>
      <c r="F67">
        <v>3290</v>
      </c>
      <c r="G67">
        <v>359</v>
      </c>
      <c r="H67">
        <v>113</v>
      </c>
      <c r="I67">
        <v>21</v>
      </c>
      <c r="J67">
        <v>10</v>
      </c>
      <c r="K67">
        <v>1</v>
      </c>
      <c r="L67">
        <v>72</v>
      </c>
      <c r="M67">
        <v>43</v>
      </c>
      <c r="N67">
        <v>81</v>
      </c>
      <c r="O67">
        <v>9</v>
      </c>
      <c r="P67">
        <f t="shared" si="0"/>
        <v>3566</v>
      </c>
      <c r="Q67">
        <f t="shared" si="1"/>
        <v>433</v>
      </c>
      <c r="R67" s="7">
        <f t="shared" si="2"/>
        <v>1094048.8</v>
      </c>
      <c r="S67" s="7">
        <f t="shared" si="3"/>
        <v>132844.4</v>
      </c>
      <c r="U67">
        <f t="shared" si="4"/>
        <v>0.10911854103343466</v>
      </c>
      <c r="V67">
        <f t="shared" si="5"/>
        <v>0.18584070796460178</v>
      </c>
      <c r="W67">
        <f t="shared" si="6"/>
        <v>0.1</v>
      </c>
      <c r="X67">
        <f t="shared" si="7"/>
        <v>0.59722222222222221</v>
      </c>
      <c r="Y67">
        <f t="shared" si="8"/>
        <v>0.1111111111111111</v>
      </c>
    </row>
    <row r="68" spans="1:25" x14ac:dyDescent="0.3">
      <c r="A68">
        <v>66</v>
      </c>
      <c r="B68" t="s">
        <v>103</v>
      </c>
      <c r="C68" t="s">
        <v>41</v>
      </c>
      <c r="D68">
        <v>820</v>
      </c>
      <c r="E68">
        <f t="shared" si="9"/>
        <v>5</v>
      </c>
      <c r="F68">
        <v>32</v>
      </c>
      <c r="G68">
        <v>7</v>
      </c>
      <c r="H68">
        <v>215</v>
      </c>
      <c r="I68">
        <v>43</v>
      </c>
      <c r="J68">
        <v>32</v>
      </c>
      <c r="K68">
        <v>5</v>
      </c>
      <c r="L68">
        <v>114</v>
      </c>
      <c r="M68">
        <v>23</v>
      </c>
      <c r="N68">
        <v>1</v>
      </c>
      <c r="O68">
        <v>0</v>
      </c>
      <c r="P68">
        <f t="shared" ref="P68:P131" si="10">SUM(F68,H68,J68,L68,N68)</f>
        <v>394</v>
      </c>
      <c r="Q68">
        <f t="shared" ref="Q68:Q131" si="11">SUM(G68,I68,K68,M68,O68)</f>
        <v>78</v>
      </c>
      <c r="R68" s="7">
        <f t="shared" ref="R68:R131" si="12">P68/$E68*$D68</f>
        <v>64616</v>
      </c>
      <c r="S68" s="7">
        <f t="shared" ref="S68:S131" si="13">Q68/$E68*$D68</f>
        <v>12792</v>
      </c>
      <c r="U68">
        <f t="shared" ref="U68:U131" si="14">IF(G68=0,0,G68/F68)</f>
        <v>0.21875</v>
      </c>
      <c r="V68">
        <f t="shared" ref="V68:V131" si="15">IF(H68=0,0,I68/H68)</f>
        <v>0.2</v>
      </c>
      <c r="W68">
        <f t="shared" ref="W68:W131" si="16">IF(J68=0,0,K68/J68)</f>
        <v>0.15625</v>
      </c>
      <c r="X68">
        <f t="shared" ref="X68:X131" si="17">IF(L68 = 0, 0,M68/L68)</f>
        <v>0.20175438596491227</v>
      </c>
      <c r="Y68">
        <f t="shared" ref="Y68:Y131" si="18">IF(N68=0,0,O68/N68)</f>
        <v>0</v>
      </c>
    </row>
    <row r="69" spans="1:25" x14ac:dyDescent="0.3">
      <c r="A69">
        <v>67</v>
      </c>
      <c r="B69" t="s">
        <v>104</v>
      </c>
      <c r="C69" t="s">
        <v>41</v>
      </c>
      <c r="D69">
        <v>144</v>
      </c>
      <c r="E69">
        <f t="shared" ref="E69:E132" si="19">ROUNDUP(IF(D69&gt;1000,1000,D69)/200,0)</f>
        <v>1</v>
      </c>
      <c r="F69">
        <v>1958</v>
      </c>
      <c r="G69">
        <v>214</v>
      </c>
      <c r="P69">
        <f t="shared" si="10"/>
        <v>1958</v>
      </c>
      <c r="Q69">
        <f t="shared" si="11"/>
        <v>214</v>
      </c>
      <c r="R69" s="7">
        <f t="shared" si="12"/>
        <v>281952</v>
      </c>
      <c r="S69" s="7">
        <f t="shared" si="13"/>
        <v>30816</v>
      </c>
      <c r="U69">
        <f t="shared" si="14"/>
        <v>0.10929519918283963</v>
      </c>
      <c r="V69">
        <f t="shared" si="15"/>
        <v>0</v>
      </c>
      <c r="W69">
        <f t="shared" si="16"/>
        <v>0</v>
      </c>
      <c r="X69">
        <f t="shared" si="17"/>
        <v>0</v>
      </c>
      <c r="Y69">
        <f t="shared" si="18"/>
        <v>0</v>
      </c>
    </row>
    <row r="70" spans="1:25" x14ac:dyDescent="0.3">
      <c r="A70">
        <v>68</v>
      </c>
      <c r="B70" t="s">
        <v>105</v>
      </c>
      <c r="C70" t="s">
        <v>41</v>
      </c>
      <c r="D70">
        <v>119</v>
      </c>
      <c r="E70">
        <f t="shared" si="19"/>
        <v>1</v>
      </c>
      <c r="F70">
        <v>2893</v>
      </c>
      <c r="G70">
        <v>286</v>
      </c>
      <c r="P70">
        <f t="shared" si="10"/>
        <v>2893</v>
      </c>
      <c r="Q70">
        <f t="shared" si="11"/>
        <v>286</v>
      </c>
      <c r="R70" s="7">
        <f t="shared" si="12"/>
        <v>344267</v>
      </c>
      <c r="S70" s="7">
        <f t="shared" si="13"/>
        <v>34034</v>
      </c>
      <c r="U70">
        <f t="shared" si="14"/>
        <v>9.8859315589353611E-2</v>
      </c>
      <c r="V70">
        <f t="shared" si="15"/>
        <v>0</v>
      </c>
      <c r="W70">
        <f t="shared" si="16"/>
        <v>0</v>
      </c>
      <c r="X70">
        <f t="shared" si="17"/>
        <v>0</v>
      </c>
      <c r="Y70">
        <f t="shared" si="18"/>
        <v>0</v>
      </c>
    </row>
    <row r="71" spans="1:25" x14ac:dyDescent="0.3">
      <c r="A71">
        <v>69</v>
      </c>
      <c r="B71" t="s">
        <v>106</v>
      </c>
      <c r="C71" t="s">
        <v>41</v>
      </c>
      <c r="D71">
        <v>237</v>
      </c>
      <c r="E71">
        <f t="shared" si="19"/>
        <v>2</v>
      </c>
      <c r="F71">
        <v>3157</v>
      </c>
      <c r="G71">
        <v>369</v>
      </c>
      <c r="H71">
        <v>1</v>
      </c>
      <c r="I71">
        <v>0</v>
      </c>
      <c r="P71">
        <f t="shared" si="10"/>
        <v>3158</v>
      </c>
      <c r="Q71">
        <f t="shared" si="11"/>
        <v>369</v>
      </c>
      <c r="R71" s="7">
        <f t="shared" si="12"/>
        <v>374223</v>
      </c>
      <c r="S71" s="7">
        <f t="shared" si="13"/>
        <v>43726.5</v>
      </c>
      <c r="U71">
        <f t="shared" si="14"/>
        <v>0.11688311688311688</v>
      </c>
      <c r="V71">
        <f t="shared" si="15"/>
        <v>0</v>
      </c>
      <c r="W71">
        <f t="shared" si="16"/>
        <v>0</v>
      </c>
      <c r="X71">
        <f t="shared" si="17"/>
        <v>0</v>
      </c>
      <c r="Y71">
        <f t="shared" si="18"/>
        <v>0</v>
      </c>
    </row>
    <row r="72" spans="1:25" x14ac:dyDescent="0.3">
      <c r="A72">
        <v>70</v>
      </c>
      <c r="B72" t="s">
        <v>107</v>
      </c>
      <c r="C72" t="s">
        <v>41</v>
      </c>
      <c r="D72">
        <v>712</v>
      </c>
      <c r="E72">
        <f t="shared" si="19"/>
        <v>4</v>
      </c>
      <c r="F72">
        <v>54</v>
      </c>
      <c r="G72">
        <v>7</v>
      </c>
      <c r="H72">
        <v>332</v>
      </c>
      <c r="I72">
        <v>50</v>
      </c>
      <c r="J72">
        <v>1</v>
      </c>
      <c r="K72">
        <v>0</v>
      </c>
      <c r="L72">
        <v>9</v>
      </c>
      <c r="M72">
        <v>5</v>
      </c>
      <c r="P72">
        <f t="shared" si="10"/>
        <v>396</v>
      </c>
      <c r="Q72">
        <f t="shared" si="11"/>
        <v>62</v>
      </c>
      <c r="R72" s="7">
        <f t="shared" si="12"/>
        <v>70488</v>
      </c>
      <c r="S72" s="7">
        <f t="shared" si="13"/>
        <v>11036</v>
      </c>
      <c r="U72">
        <f t="shared" si="14"/>
        <v>0.12962962962962962</v>
      </c>
      <c r="V72">
        <f t="shared" si="15"/>
        <v>0.15060240963855423</v>
      </c>
      <c r="W72">
        <f t="shared" si="16"/>
        <v>0</v>
      </c>
      <c r="X72">
        <f t="shared" si="17"/>
        <v>0.55555555555555558</v>
      </c>
      <c r="Y72">
        <f t="shared" si="18"/>
        <v>0</v>
      </c>
    </row>
    <row r="73" spans="1:25" x14ac:dyDescent="0.3">
      <c r="A73">
        <v>71</v>
      </c>
      <c r="B73" t="s">
        <v>108</v>
      </c>
      <c r="C73" t="s">
        <v>41</v>
      </c>
      <c r="D73">
        <v>5165</v>
      </c>
      <c r="E73">
        <f t="shared" si="19"/>
        <v>5</v>
      </c>
      <c r="F73">
        <v>13</v>
      </c>
      <c r="G73">
        <v>1</v>
      </c>
      <c r="H73">
        <v>25</v>
      </c>
      <c r="I73">
        <v>4</v>
      </c>
      <c r="J73">
        <v>305</v>
      </c>
      <c r="K73">
        <v>53</v>
      </c>
      <c r="L73">
        <v>132</v>
      </c>
      <c r="M73">
        <v>16</v>
      </c>
      <c r="N73">
        <v>77</v>
      </c>
      <c r="O73">
        <v>40</v>
      </c>
      <c r="P73">
        <f t="shared" si="10"/>
        <v>552</v>
      </c>
      <c r="Q73">
        <f t="shared" si="11"/>
        <v>114</v>
      </c>
      <c r="R73" s="7">
        <f t="shared" si="12"/>
        <v>570216</v>
      </c>
      <c r="S73" s="7">
        <f t="shared" si="13"/>
        <v>117762</v>
      </c>
      <c r="U73">
        <f t="shared" si="14"/>
        <v>7.6923076923076927E-2</v>
      </c>
      <c r="V73">
        <f t="shared" si="15"/>
        <v>0.16</v>
      </c>
      <c r="W73">
        <f t="shared" si="16"/>
        <v>0.17377049180327869</v>
      </c>
      <c r="X73">
        <f t="shared" si="17"/>
        <v>0.12121212121212122</v>
      </c>
      <c r="Y73">
        <f t="shared" si="18"/>
        <v>0.51948051948051943</v>
      </c>
    </row>
    <row r="74" spans="1:25" x14ac:dyDescent="0.3">
      <c r="A74">
        <v>72</v>
      </c>
      <c r="B74" t="s">
        <v>109</v>
      </c>
      <c r="C74" t="s">
        <v>41</v>
      </c>
      <c r="D74">
        <v>1820</v>
      </c>
      <c r="E74">
        <f t="shared" si="19"/>
        <v>5</v>
      </c>
      <c r="F74">
        <v>32</v>
      </c>
      <c r="G74">
        <v>2</v>
      </c>
      <c r="H74">
        <v>472</v>
      </c>
      <c r="I74">
        <v>44</v>
      </c>
      <c r="J74">
        <v>346</v>
      </c>
      <c r="K74">
        <v>7</v>
      </c>
      <c r="L74">
        <v>98</v>
      </c>
      <c r="M74">
        <v>24</v>
      </c>
      <c r="N74">
        <v>69</v>
      </c>
      <c r="O74">
        <v>7</v>
      </c>
      <c r="P74">
        <f t="shared" si="10"/>
        <v>1017</v>
      </c>
      <c r="Q74">
        <f t="shared" si="11"/>
        <v>84</v>
      </c>
      <c r="R74" s="7">
        <f t="shared" si="12"/>
        <v>370188</v>
      </c>
      <c r="S74" s="7">
        <f t="shared" si="13"/>
        <v>30576</v>
      </c>
      <c r="U74">
        <f t="shared" si="14"/>
        <v>6.25E-2</v>
      </c>
      <c r="V74">
        <f t="shared" si="15"/>
        <v>9.3220338983050849E-2</v>
      </c>
      <c r="W74">
        <f t="shared" si="16"/>
        <v>2.023121387283237E-2</v>
      </c>
      <c r="X74">
        <f t="shared" si="17"/>
        <v>0.24489795918367346</v>
      </c>
      <c r="Y74">
        <f t="shared" si="18"/>
        <v>0.10144927536231885</v>
      </c>
    </row>
    <row r="75" spans="1:25" x14ac:dyDescent="0.3">
      <c r="A75">
        <v>73</v>
      </c>
      <c r="B75" t="s">
        <v>110</v>
      </c>
      <c r="C75" t="s">
        <v>41</v>
      </c>
      <c r="D75">
        <v>7067</v>
      </c>
      <c r="E75">
        <f t="shared" si="19"/>
        <v>5</v>
      </c>
      <c r="F75">
        <v>107</v>
      </c>
      <c r="G75">
        <v>11</v>
      </c>
      <c r="H75">
        <v>165</v>
      </c>
      <c r="I75">
        <v>6</v>
      </c>
      <c r="J75">
        <v>745</v>
      </c>
      <c r="K75">
        <v>112</v>
      </c>
      <c r="L75">
        <v>2018</v>
      </c>
      <c r="M75">
        <v>203</v>
      </c>
      <c r="N75">
        <v>75</v>
      </c>
      <c r="O75">
        <v>5</v>
      </c>
      <c r="P75">
        <f t="shared" si="10"/>
        <v>3110</v>
      </c>
      <c r="Q75">
        <f t="shared" si="11"/>
        <v>337</v>
      </c>
      <c r="R75" s="7">
        <f t="shared" si="12"/>
        <v>4395674</v>
      </c>
      <c r="S75" s="7">
        <f t="shared" si="13"/>
        <v>476315.80000000005</v>
      </c>
      <c r="U75">
        <f t="shared" si="14"/>
        <v>0.10280373831775701</v>
      </c>
      <c r="V75">
        <f t="shared" si="15"/>
        <v>3.6363636363636362E-2</v>
      </c>
      <c r="W75">
        <f t="shared" si="16"/>
        <v>0.15033557046979865</v>
      </c>
      <c r="X75">
        <f t="shared" si="17"/>
        <v>0.10059464816650149</v>
      </c>
      <c r="Y75">
        <f t="shared" si="18"/>
        <v>6.6666666666666666E-2</v>
      </c>
    </row>
    <row r="76" spans="1:25" x14ac:dyDescent="0.3">
      <c r="A76">
        <v>74</v>
      </c>
      <c r="B76" t="s">
        <v>111</v>
      </c>
      <c r="C76" t="s">
        <v>41</v>
      </c>
      <c r="D76">
        <v>2964</v>
      </c>
      <c r="E76">
        <f t="shared" si="19"/>
        <v>5</v>
      </c>
      <c r="F76">
        <v>68</v>
      </c>
      <c r="G76">
        <v>7</v>
      </c>
      <c r="H76">
        <v>1182</v>
      </c>
      <c r="I76">
        <v>134</v>
      </c>
      <c r="J76">
        <v>1022</v>
      </c>
      <c r="K76">
        <v>67</v>
      </c>
      <c r="L76">
        <v>257</v>
      </c>
      <c r="M76">
        <v>30</v>
      </c>
      <c r="N76">
        <v>28</v>
      </c>
      <c r="O76">
        <v>5</v>
      </c>
      <c r="P76">
        <f t="shared" si="10"/>
        <v>2557</v>
      </c>
      <c r="Q76">
        <f t="shared" si="11"/>
        <v>243</v>
      </c>
      <c r="R76" s="7">
        <f t="shared" si="12"/>
        <v>1515789.5999999999</v>
      </c>
      <c r="S76" s="7">
        <f t="shared" si="13"/>
        <v>144050.4</v>
      </c>
      <c r="U76">
        <f t="shared" si="14"/>
        <v>0.10294117647058823</v>
      </c>
      <c r="V76">
        <f t="shared" si="15"/>
        <v>0.11336717428087986</v>
      </c>
      <c r="W76">
        <f t="shared" si="16"/>
        <v>6.5557729941291581E-2</v>
      </c>
      <c r="X76">
        <f t="shared" si="17"/>
        <v>0.11673151750972763</v>
      </c>
      <c r="Y76">
        <f t="shared" si="18"/>
        <v>0.17857142857142858</v>
      </c>
    </row>
    <row r="77" spans="1:25" x14ac:dyDescent="0.3">
      <c r="A77">
        <v>75</v>
      </c>
      <c r="B77" t="s">
        <v>112</v>
      </c>
      <c r="C77" t="s">
        <v>41</v>
      </c>
      <c r="D77">
        <v>3311</v>
      </c>
      <c r="E77">
        <f t="shared" si="19"/>
        <v>5</v>
      </c>
      <c r="F77">
        <v>218</v>
      </c>
      <c r="G77">
        <v>17</v>
      </c>
      <c r="H77">
        <v>66</v>
      </c>
      <c r="I77">
        <v>2</v>
      </c>
      <c r="J77">
        <v>137</v>
      </c>
      <c r="K77">
        <v>13</v>
      </c>
      <c r="L77">
        <v>952</v>
      </c>
      <c r="M77">
        <v>124</v>
      </c>
      <c r="N77">
        <v>16</v>
      </c>
      <c r="O77">
        <v>34</v>
      </c>
      <c r="P77">
        <f t="shared" si="10"/>
        <v>1389</v>
      </c>
      <c r="Q77">
        <f t="shared" si="11"/>
        <v>190</v>
      </c>
      <c r="R77" s="7">
        <f t="shared" si="12"/>
        <v>919795.8</v>
      </c>
      <c r="S77" s="7">
        <f t="shared" si="13"/>
        <v>125818</v>
      </c>
      <c r="U77">
        <f t="shared" si="14"/>
        <v>7.7981651376146793E-2</v>
      </c>
      <c r="V77">
        <f t="shared" si="15"/>
        <v>3.0303030303030304E-2</v>
      </c>
      <c r="W77">
        <f t="shared" si="16"/>
        <v>9.4890510948905105E-2</v>
      </c>
      <c r="X77">
        <f t="shared" si="17"/>
        <v>0.13025210084033614</v>
      </c>
      <c r="Y77">
        <f>IF(N77=0,0,O77/N77)</f>
        <v>2.125</v>
      </c>
    </row>
    <row r="78" spans="1:25" x14ac:dyDescent="0.3">
      <c r="A78">
        <v>76</v>
      </c>
      <c r="B78" t="s">
        <v>113</v>
      </c>
      <c r="C78" t="s">
        <v>41</v>
      </c>
      <c r="D78">
        <v>2094</v>
      </c>
      <c r="E78">
        <f t="shared" si="19"/>
        <v>5</v>
      </c>
      <c r="F78">
        <v>62</v>
      </c>
      <c r="G78">
        <v>4</v>
      </c>
      <c r="H78">
        <v>24</v>
      </c>
      <c r="I78">
        <v>2</v>
      </c>
      <c r="J78">
        <v>154</v>
      </c>
      <c r="K78">
        <v>24</v>
      </c>
      <c r="L78">
        <v>337</v>
      </c>
      <c r="M78">
        <v>18</v>
      </c>
      <c r="N78">
        <v>402</v>
      </c>
      <c r="O78">
        <v>130</v>
      </c>
      <c r="P78">
        <f t="shared" si="10"/>
        <v>979</v>
      </c>
      <c r="Q78">
        <f t="shared" si="11"/>
        <v>178</v>
      </c>
      <c r="R78" s="7">
        <f t="shared" si="12"/>
        <v>410005.2</v>
      </c>
      <c r="S78" s="7">
        <f t="shared" si="13"/>
        <v>74546.400000000009</v>
      </c>
      <c r="U78">
        <f t="shared" si="14"/>
        <v>6.4516129032258063E-2</v>
      </c>
      <c r="V78">
        <f t="shared" si="15"/>
        <v>8.3333333333333329E-2</v>
      </c>
      <c r="W78">
        <f t="shared" si="16"/>
        <v>0.15584415584415584</v>
      </c>
      <c r="X78">
        <f t="shared" si="17"/>
        <v>5.3412462908011868E-2</v>
      </c>
      <c r="Y78">
        <f t="shared" si="18"/>
        <v>0.32338308457711445</v>
      </c>
    </row>
    <row r="79" spans="1:25" x14ac:dyDescent="0.3">
      <c r="A79">
        <v>77</v>
      </c>
      <c r="B79" t="s">
        <v>114</v>
      </c>
      <c r="C79" t="s">
        <v>41</v>
      </c>
      <c r="D79">
        <v>6204</v>
      </c>
      <c r="E79">
        <f t="shared" si="19"/>
        <v>5</v>
      </c>
      <c r="F79">
        <v>3000</v>
      </c>
      <c r="G79">
        <v>282</v>
      </c>
      <c r="H79">
        <v>21</v>
      </c>
      <c r="I79">
        <v>1</v>
      </c>
      <c r="J79">
        <v>1134</v>
      </c>
      <c r="K79">
        <v>154</v>
      </c>
      <c r="L79">
        <v>145</v>
      </c>
      <c r="M79">
        <v>54</v>
      </c>
      <c r="N79">
        <v>141</v>
      </c>
      <c r="O79">
        <v>21</v>
      </c>
      <c r="P79">
        <f t="shared" si="10"/>
        <v>4441</v>
      </c>
      <c r="Q79">
        <f t="shared" si="11"/>
        <v>512</v>
      </c>
      <c r="R79" s="7">
        <f t="shared" si="12"/>
        <v>5510392.8000000007</v>
      </c>
      <c r="S79" s="7">
        <f t="shared" si="13"/>
        <v>635289.60000000009</v>
      </c>
      <c r="U79">
        <f t="shared" si="14"/>
        <v>9.4E-2</v>
      </c>
      <c r="V79">
        <f t="shared" si="15"/>
        <v>4.7619047619047616E-2</v>
      </c>
      <c r="W79">
        <f t="shared" si="16"/>
        <v>0.13580246913580246</v>
      </c>
      <c r="X79">
        <f t="shared" si="17"/>
        <v>0.3724137931034483</v>
      </c>
      <c r="Y79">
        <f t="shared" si="18"/>
        <v>0.14893617021276595</v>
      </c>
    </row>
    <row r="80" spans="1:25" x14ac:dyDescent="0.3">
      <c r="A80">
        <v>78</v>
      </c>
      <c r="B80" t="s">
        <v>115</v>
      </c>
      <c r="C80" t="s">
        <v>41</v>
      </c>
      <c r="D80">
        <v>1693</v>
      </c>
      <c r="E80">
        <f t="shared" si="19"/>
        <v>5</v>
      </c>
      <c r="F80">
        <v>740</v>
      </c>
      <c r="G80">
        <v>78</v>
      </c>
      <c r="H80">
        <v>275</v>
      </c>
      <c r="I80">
        <v>10</v>
      </c>
      <c r="J80">
        <v>373</v>
      </c>
      <c r="K80">
        <v>42</v>
      </c>
      <c r="L80">
        <v>246</v>
      </c>
      <c r="M80">
        <v>26</v>
      </c>
      <c r="N80">
        <v>32</v>
      </c>
      <c r="O80">
        <v>1</v>
      </c>
      <c r="P80">
        <f t="shared" si="10"/>
        <v>1666</v>
      </c>
      <c r="Q80">
        <f t="shared" si="11"/>
        <v>157</v>
      </c>
      <c r="R80" s="7">
        <f t="shared" si="12"/>
        <v>564107.6</v>
      </c>
      <c r="S80" s="7">
        <f t="shared" si="13"/>
        <v>53160.2</v>
      </c>
      <c r="U80">
        <f t="shared" si="14"/>
        <v>0.10540540540540541</v>
      </c>
      <c r="V80">
        <f t="shared" si="15"/>
        <v>3.6363636363636362E-2</v>
      </c>
      <c r="W80">
        <f t="shared" si="16"/>
        <v>0.1126005361930295</v>
      </c>
      <c r="X80">
        <f t="shared" si="17"/>
        <v>0.10569105691056911</v>
      </c>
      <c r="Y80">
        <f t="shared" si="18"/>
        <v>3.125E-2</v>
      </c>
    </row>
    <row r="81" spans="1:25" x14ac:dyDescent="0.3">
      <c r="A81">
        <v>79</v>
      </c>
      <c r="B81" t="s">
        <v>116</v>
      </c>
      <c r="C81" t="s">
        <v>41</v>
      </c>
      <c r="D81">
        <v>5</v>
      </c>
      <c r="E81">
        <f t="shared" si="19"/>
        <v>1</v>
      </c>
      <c r="F81">
        <v>25</v>
      </c>
      <c r="G81">
        <v>6</v>
      </c>
      <c r="P81">
        <f t="shared" si="10"/>
        <v>25</v>
      </c>
      <c r="Q81">
        <f t="shared" si="11"/>
        <v>6</v>
      </c>
      <c r="R81" s="7">
        <f t="shared" si="12"/>
        <v>125</v>
      </c>
      <c r="S81" s="7">
        <f t="shared" si="13"/>
        <v>30</v>
      </c>
      <c r="U81">
        <f t="shared" si="14"/>
        <v>0.24</v>
      </c>
      <c r="V81">
        <f t="shared" si="15"/>
        <v>0</v>
      </c>
      <c r="W81">
        <f t="shared" si="16"/>
        <v>0</v>
      </c>
      <c r="X81">
        <f t="shared" si="17"/>
        <v>0</v>
      </c>
      <c r="Y81">
        <f t="shared" si="18"/>
        <v>0</v>
      </c>
    </row>
    <row r="82" spans="1:25" x14ac:dyDescent="0.3">
      <c r="A82">
        <v>80</v>
      </c>
      <c r="B82" t="s">
        <v>117</v>
      </c>
      <c r="C82" t="s">
        <v>41</v>
      </c>
      <c r="D82">
        <v>29</v>
      </c>
      <c r="E82">
        <f t="shared" si="19"/>
        <v>1</v>
      </c>
      <c r="F82">
        <v>1018</v>
      </c>
      <c r="G82">
        <v>90</v>
      </c>
      <c r="P82">
        <f t="shared" si="10"/>
        <v>1018</v>
      </c>
      <c r="Q82">
        <f t="shared" si="11"/>
        <v>90</v>
      </c>
      <c r="R82" s="7">
        <f t="shared" si="12"/>
        <v>29522</v>
      </c>
      <c r="S82" s="7">
        <f t="shared" si="13"/>
        <v>2610</v>
      </c>
      <c r="U82">
        <f t="shared" si="14"/>
        <v>8.8408644400785857E-2</v>
      </c>
      <c r="V82">
        <f t="shared" si="15"/>
        <v>0</v>
      </c>
      <c r="W82">
        <f t="shared" si="16"/>
        <v>0</v>
      </c>
      <c r="X82">
        <f t="shared" si="17"/>
        <v>0</v>
      </c>
      <c r="Y82">
        <f t="shared" si="18"/>
        <v>0</v>
      </c>
    </row>
    <row r="83" spans="1:25" x14ac:dyDescent="0.3">
      <c r="A83">
        <v>81</v>
      </c>
      <c r="B83" t="s">
        <v>119</v>
      </c>
      <c r="C83" t="s">
        <v>118</v>
      </c>
      <c r="D83">
        <v>1072</v>
      </c>
      <c r="E83">
        <f t="shared" si="19"/>
        <v>5</v>
      </c>
      <c r="F83">
        <v>1145</v>
      </c>
      <c r="G83">
        <v>188</v>
      </c>
      <c r="H83">
        <v>187</v>
      </c>
      <c r="I83">
        <v>40</v>
      </c>
      <c r="J83">
        <v>23</v>
      </c>
      <c r="K83">
        <v>17</v>
      </c>
      <c r="L83">
        <v>11</v>
      </c>
      <c r="M83">
        <v>0</v>
      </c>
      <c r="N83">
        <v>27</v>
      </c>
      <c r="O83">
        <v>14</v>
      </c>
      <c r="P83">
        <f t="shared" si="10"/>
        <v>1393</v>
      </c>
      <c r="Q83">
        <f t="shared" si="11"/>
        <v>259</v>
      </c>
      <c r="R83" s="7">
        <f t="shared" si="12"/>
        <v>298659.20000000001</v>
      </c>
      <c r="S83" s="7">
        <f t="shared" si="13"/>
        <v>55529.599999999999</v>
      </c>
      <c r="U83">
        <f t="shared" si="14"/>
        <v>0.16419213973799127</v>
      </c>
      <c r="V83">
        <f t="shared" si="15"/>
        <v>0.21390374331550802</v>
      </c>
      <c r="W83">
        <f t="shared" si="16"/>
        <v>0.73913043478260865</v>
      </c>
      <c r="X83">
        <f t="shared" si="17"/>
        <v>0</v>
      </c>
      <c r="Y83">
        <f t="shared" si="18"/>
        <v>0.51851851851851849</v>
      </c>
    </row>
    <row r="84" spans="1:25" x14ac:dyDescent="0.3">
      <c r="A84">
        <v>82</v>
      </c>
      <c r="B84" t="s">
        <v>120</v>
      </c>
      <c r="C84" t="s">
        <v>118</v>
      </c>
      <c r="D84">
        <v>3191</v>
      </c>
      <c r="E84">
        <f t="shared" si="19"/>
        <v>5</v>
      </c>
      <c r="F84">
        <v>1013</v>
      </c>
      <c r="G84">
        <v>186</v>
      </c>
      <c r="H84">
        <v>461</v>
      </c>
      <c r="I84">
        <v>77</v>
      </c>
      <c r="J84">
        <v>138</v>
      </c>
      <c r="K84">
        <v>21</v>
      </c>
      <c r="L84">
        <v>401</v>
      </c>
      <c r="M84">
        <v>78</v>
      </c>
      <c r="N84">
        <v>25</v>
      </c>
      <c r="O84">
        <v>5</v>
      </c>
      <c r="P84">
        <f t="shared" si="10"/>
        <v>2038</v>
      </c>
      <c r="Q84">
        <f t="shared" si="11"/>
        <v>367</v>
      </c>
      <c r="R84" s="7">
        <f t="shared" si="12"/>
        <v>1300651.6000000001</v>
      </c>
      <c r="S84" s="7">
        <f t="shared" si="13"/>
        <v>234219.40000000002</v>
      </c>
      <c r="U84">
        <f t="shared" si="14"/>
        <v>0.18361303060217177</v>
      </c>
      <c r="V84">
        <f t="shared" si="15"/>
        <v>0.16702819956616052</v>
      </c>
      <c r="W84">
        <f t="shared" si="16"/>
        <v>0.15217391304347827</v>
      </c>
      <c r="X84">
        <f t="shared" si="17"/>
        <v>0.19451371571072318</v>
      </c>
      <c r="Y84">
        <f t="shared" si="18"/>
        <v>0.2</v>
      </c>
    </row>
    <row r="85" spans="1:25" x14ac:dyDescent="0.3">
      <c r="A85">
        <v>83</v>
      </c>
      <c r="B85" t="s">
        <v>122</v>
      </c>
      <c r="C85" t="s">
        <v>121</v>
      </c>
      <c r="D85">
        <v>910</v>
      </c>
      <c r="E85">
        <f t="shared" si="19"/>
        <v>5</v>
      </c>
      <c r="F85">
        <v>915</v>
      </c>
      <c r="G85">
        <v>323</v>
      </c>
      <c r="H85">
        <v>135</v>
      </c>
      <c r="I85">
        <v>20</v>
      </c>
      <c r="J85">
        <v>1</v>
      </c>
      <c r="K85">
        <v>0</v>
      </c>
      <c r="L85">
        <v>96</v>
      </c>
      <c r="M85">
        <v>32</v>
      </c>
      <c r="N85">
        <v>1</v>
      </c>
      <c r="O85">
        <v>0</v>
      </c>
      <c r="P85">
        <f t="shared" si="10"/>
        <v>1148</v>
      </c>
      <c r="Q85">
        <f t="shared" si="11"/>
        <v>375</v>
      </c>
      <c r="R85" s="7">
        <f t="shared" si="12"/>
        <v>208936</v>
      </c>
      <c r="S85" s="7">
        <f t="shared" si="13"/>
        <v>68250</v>
      </c>
      <c r="U85">
        <f t="shared" si="14"/>
        <v>0.35300546448087433</v>
      </c>
      <c r="V85">
        <f t="shared" si="15"/>
        <v>0.14814814814814814</v>
      </c>
      <c r="W85">
        <f t="shared" si="16"/>
        <v>0</v>
      </c>
      <c r="X85">
        <f t="shared" si="17"/>
        <v>0.33333333333333331</v>
      </c>
      <c r="Y85">
        <f t="shared" si="18"/>
        <v>0</v>
      </c>
    </row>
    <row r="86" spans="1:25" x14ac:dyDescent="0.3">
      <c r="A86">
        <v>84</v>
      </c>
      <c r="B86" t="s">
        <v>123</v>
      </c>
      <c r="C86" t="s">
        <v>121</v>
      </c>
      <c r="D86">
        <v>965</v>
      </c>
      <c r="E86">
        <f t="shared" si="19"/>
        <v>5</v>
      </c>
      <c r="F86">
        <v>116</v>
      </c>
      <c r="G86">
        <v>11</v>
      </c>
      <c r="H86">
        <v>16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f t="shared" si="10"/>
        <v>134</v>
      </c>
      <c r="Q86">
        <f t="shared" si="11"/>
        <v>12</v>
      </c>
      <c r="R86" s="7">
        <f t="shared" si="12"/>
        <v>25862</v>
      </c>
      <c r="S86" s="7">
        <f t="shared" si="13"/>
        <v>2316</v>
      </c>
      <c r="U86">
        <f t="shared" si="14"/>
        <v>9.4827586206896547E-2</v>
      </c>
      <c r="V86">
        <f t="shared" si="15"/>
        <v>0</v>
      </c>
      <c r="W86">
        <f t="shared" si="16"/>
        <v>0</v>
      </c>
      <c r="X86">
        <f t="shared" si="17"/>
        <v>1</v>
      </c>
      <c r="Y86">
        <f t="shared" si="18"/>
        <v>0</v>
      </c>
    </row>
    <row r="87" spans="1:25" x14ac:dyDescent="0.3">
      <c r="A87">
        <v>85</v>
      </c>
      <c r="B87" t="s">
        <v>125</v>
      </c>
      <c r="C87" t="s">
        <v>124</v>
      </c>
      <c r="D87">
        <v>8095</v>
      </c>
      <c r="E87">
        <f t="shared" si="19"/>
        <v>5</v>
      </c>
      <c r="F87">
        <v>10334</v>
      </c>
      <c r="G87">
        <v>2113</v>
      </c>
      <c r="H87">
        <v>458</v>
      </c>
      <c r="I87">
        <v>35</v>
      </c>
      <c r="J87">
        <v>204</v>
      </c>
      <c r="K87">
        <v>16</v>
      </c>
      <c r="L87">
        <v>193</v>
      </c>
      <c r="M87">
        <v>11</v>
      </c>
      <c r="N87">
        <v>24</v>
      </c>
      <c r="O87">
        <v>1</v>
      </c>
      <c r="P87">
        <f t="shared" si="10"/>
        <v>11213</v>
      </c>
      <c r="Q87">
        <f t="shared" si="11"/>
        <v>2176</v>
      </c>
      <c r="R87" s="7">
        <f t="shared" si="12"/>
        <v>18153847</v>
      </c>
      <c r="S87" s="7">
        <f t="shared" si="13"/>
        <v>3522944</v>
      </c>
      <c r="U87">
        <f t="shared" si="14"/>
        <v>0.2044706793110122</v>
      </c>
      <c r="V87">
        <f t="shared" si="15"/>
        <v>7.6419213973799124E-2</v>
      </c>
      <c r="W87">
        <f t="shared" si="16"/>
        <v>7.8431372549019607E-2</v>
      </c>
      <c r="X87">
        <f t="shared" si="17"/>
        <v>5.6994818652849742E-2</v>
      </c>
      <c r="Y87">
        <f t="shared" si="18"/>
        <v>4.1666666666666664E-2</v>
      </c>
    </row>
    <row r="88" spans="1:25" x14ac:dyDescent="0.3">
      <c r="A88">
        <v>86</v>
      </c>
      <c r="B88" t="s">
        <v>127</v>
      </c>
      <c r="C88" t="s">
        <v>126</v>
      </c>
      <c r="D88">
        <v>4850</v>
      </c>
      <c r="E88">
        <f t="shared" si="19"/>
        <v>5</v>
      </c>
      <c r="F88">
        <v>2530</v>
      </c>
      <c r="G88">
        <v>461</v>
      </c>
      <c r="H88">
        <v>237</v>
      </c>
      <c r="I88">
        <v>36</v>
      </c>
      <c r="J88">
        <v>69</v>
      </c>
      <c r="K88">
        <v>14</v>
      </c>
      <c r="L88">
        <v>85</v>
      </c>
      <c r="M88">
        <v>11</v>
      </c>
      <c r="N88">
        <v>129</v>
      </c>
      <c r="O88">
        <v>27</v>
      </c>
      <c r="P88">
        <f t="shared" si="10"/>
        <v>3050</v>
      </c>
      <c r="Q88">
        <f t="shared" si="11"/>
        <v>549</v>
      </c>
      <c r="R88" s="7">
        <f t="shared" si="12"/>
        <v>2958500</v>
      </c>
      <c r="S88" s="7">
        <f t="shared" si="13"/>
        <v>532530</v>
      </c>
      <c r="U88">
        <f t="shared" si="14"/>
        <v>0.18221343873517787</v>
      </c>
      <c r="V88">
        <f t="shared" si="15"/>
        <v>0.15189873417721519</v>
      </c>
      <c r="W88">
        <f t="shared" si="16"/>
        <v>0.20289855072463769</v>
      </c>
      <c r="X88">
        <f t="shared" si="17"/>
        <v>0.12941176470588237</v>
      </c>
      <c r="Y88">
        <f t="shared" si="18"/>
        <v>0.20930232558139536</v>
      </c>
    </row>
    <row r="89" spans="1:25" x14ac:dyDescent="0.3">
      <c r="A89">
        <v>87</v>
      </c>
      <c r="B89" t="s">
        <v>128</v>
      </c>
      <c r="C89" t="s">
        <v>126</v>
      </c>
      <c r="D89">
        <v>552</v>
      </c>
      <c r="E89">
        <f t="shared" si="19"/>
        <v>3</v>
      </c>
      <c r="F89">
        <v>44</v>
      </c>
      <c r="G89">
        <v>9</v>
      </c>
      <c r="H89">
        <v>27</v>
      </c>
      <c r="I89">
        <v>16</v>
      </c>
      <c r="J89">
        <v>0</v>
      </c>
      <c r="K89">
        <v>0</v>
      </c>
      <c r="P89">
        <f t="shared" si="10"/>
        <v>71</v>
      </c>
      <c r="Q89">
        <f t="shared" si="11"/>
        <v>25</v>
      </c>
      <c r="R89" s="7">
        <f t="shared" si="12"/>
        <v>13064</v>
      </c>
      <c r="S89" s="7">
        <f t="shared" si="13"/>
        <v>4600</v>
      </c>
      <c r="U89">
        <f t="shared" si="14"/>
        <v>0.20454545454545456</v>
      </c>
      <c r="V89">
        <f t="shared" si="15"/>
        <v>0.59259259259259256</v>
      </c>
      <c r="W89">
        <f t="shared" si="16"/>
        <v>0</v>
      </c>
      <c r="X89">
        <f t="shared" si="17"/>
        <v>0</v>
      </c>
      <c r="Y89">
        <f t="shared" si="18"/>
        <v>0</v>
      </c>
    </row>
    <row r="90" spans="1:25" x14ac:dyDescent="0.3">
      <c r="A90">
        <v>88</v>
      </c>
      <c r="B90" t="s">
        <v>129</v>
      </c>
      <c r="C90" t="s">
        <v>126</v>
      </c>
      <c r="D90">
        <v>4108</v>
      </c>
      <c r="E90">
        <f t="shared" si="19"/>
        <v>5</v>
      </c>
      <c r="F90">
        <v>3222</v>
      </c>
      <c r="G90">
        <v>1324</v>
      </c>
      <c r="H90">
        <v>142</v>
      </c>
      <c r="I90">
        <v>24</v>
      </c>
      <c r="J90">
        <v>78</v>
      </c>
      <c r="K90">
        <v>30</v>
      </c>
      <c r="L90">
        <v>15</v>
      </c>
      <c r="M90">
        <v>3</v>
      </c>
      <c r="N90">
        <v>38</v>
      </c>
      <c r="O90">
        <v>9</v>
      </c>
      <c r="P90">
        <f t="shared" si="10"/>
        <v>3495</v>
      </c>
      <c r="Q90">
        <f t="shared" si="11"/>
        <v>1390</v>
      </c>
      <c r="R90" s="7">
        <f t="shared" si="12"/>
        <v>2871492</v>
      </c>
      <c r="S90" s="7">
        <f t="shared" si="13"/>
        <v>1142024</v>
      </c>
      <c r="U90">
        <f t="shared" si="14"/>
        <v>0.41092489137181876</v>
      </c>
      <c r="V90">
        <f t="shared" si="15"/>
        <v>0.16901408450704225</v>
      </c>
      <c r="W90">
        <f t="shared" si="16"/>
        <v>0.38461538461538464</v>
      </c>
      <c r="X90">
        <f t="shared" si="17"/>
        <v>0.2</v>
      </c>
      <c r="Y90">
        <f t="shared" si="18"/>
        <v>0.23684210526315788</v>
      </c>
    </row>
    <row r="91" spans="1:25" x14ac:dyDescent="0.3">
      <c r="A91">
        <v>89</v>
      </c>
      <c r="B91" t="s">
        <v>130</v>
      </c>
      <c r="C91" t="s">
        <v>126</v>
      </c>
      <c r="D91">
        <v>6172</v>
      </c>
      <c r="E91">
        <f t="shared" si="19"/>
        <v>5</v>
      </c>
      <c r="F91">
        <v>3714</v>
      </c>
      <c r="G91">
        <v>540</v>
      </c>
      <c r="H91">
        <v>478</v>
      </c>
      <c r="I91">
        <v>152</v>
      </c>
      <c r="J91">
        <v>38</v>
      </c>
      <c r="K91">
        <v>5</v>
      </c>
      <c r="L91">
        <v>66</v>
      </c>
      <c r="M91">
        <v>10</v>
      </c>
      <c r="N91">
        <v>6</v>
      </c>
      <c r="O91">
        <v>1</v>
      </c>
      <c r="P91">
        <f t="shared" si="10"/>
        <v>4302</v>
      </c>
      <c r="Q91">
        <f t="shared" si="11"/>
        <v>708</v>
      </c>
      <c r="R91" s="7">
        <f t="shared" si="12"/>
        <v>5310388.8</v>
      </c>
      <c r="S91" s="7">
        <f t="shared" si="13"/>
        <v>873955.2</v>
      </c>
      <c r="U91">
        <f t="shared" si="14"/>
        <v>0.14539579967689822</v>
      </c>
      <c r="V91">
        <f t="shared" si="15"/>
        <v>0.31799163179916318</v>
      </c>
      <c r="W91">
        <f t="shared" si="16"/>
        <v>0.13157894736842105</v>
      </c>
      <c r="X91">
        <f t="shared" si="17"/>
        <v>0.15151515151515152</v>
      </c>
      <c r="Y91">
        <f t="shared" si="18"/>
        <v>0.16666666666666666</v>
      </c>
    </row>
    <row r="92" spans="1:25" x14ac:dyDescent="0.3">
      <c r="A92">
        <v>90</v>
      </c>
      <c r="B92" t="s">
        <v>131</v>
      </c>
      <c r="C92" t="s">
        <v>126</v>
      </c>
      <c r="D92">
        <v>2494</v>
      </c>
      <c r="E92">
        <f t="shared" si="19"/>
        <v>5</v>
      </c>
      <c r="F92">
        <v>1201</v>
      </c>
      <c r="G92">
        <v>279</v>
      </c>
      <c r="H92">
        <v>236</v>
      </c>
      <c r="I92">
        <v>111</v>
      </c>
      <c r="J92">
        <v>29</v>
      </c>
      <c r="K92">
        <v>2</v>
      </c>
      <c r="L92">
        <v>68</v>
      </c>
      <c r="M92">
        <v>17</v>
      </c>
      <c r="N92">
        <v>44</v>
      </c>
      <c r="O92">
        <v>10</v>
      </c>
      <c r="P92">
        <f t="shared" si="10"/>
        <v>1578</v>
      </c>
      <c r="Q92">
        <f t="shared" si="11"/>
        <v>419</v>
      </c>
      <c r="R92" s="7">
        <f t="shared" si="12"/>
        <v>787106.4</v>
      </c>
      <c r="S92" s="7">
        <f t="shared" si="13"/>
        <v>208997.19999999998</v>
      </c>
      <c r="U92">
        <f t="shared" si="14"/>
        <v>0.23230641132389676</v>
      </c>
      <c r="V92">
        <f t="shared" si="15"/>
        <v>0.47033898305084748</v>
      </c>
      <c r="W92">
        <f t="shared" si="16"/>
        <v>6.8965517241379309E-2</v>
      </c>
      <c r="X92">
        <f t="shared" si="17"/>
        <v>0.25</v>
      </c>
      <c r="Y92">
        <f t="shared" si="18"/>
        <v>0.22727272727272727</v>
      </c>
    </row>
    <row r="93" spans="1:25" x14ac:dyDescent="0.3">
      <c r="A93">
        <v>91</v>
      </c>
      <c r="B93" t="s">
        <v>132</v>
      </c>
      <c r="C93" t="s">
        <v>126</v>
      </c>
      <c r="D93">
        <v>2158</v>
      </c>
      <c r="E93">
        <f t="shared" si="19"/>
        <v>5</v>
      </c>
      <c r="F93">
        <v>380</v>
      </c>
      <c r="G93">
        <v>56</v>
      </c>
      <c r="H93">
        <v>56</v>
      </c>
      <c r="I93">
        <v>11</v>
      </c>
      <c r="J93">
        <v>25</v>
      </c>
      <c r="K93">
        <v>5</v>
      </c>
      <c r="L93">
        <v>68</v>
      </c>
      <c r="M93">
        <v>10</v>
      </c>
      <c r="N93">
        <v>8</v>
      </c>
      <c r="O93">
        <v>4</v>
      </c>
      <c r="P93">
        <f t="shared" si="10"/>
        <v>537</v>
      </c>
      <c r="Q93">
        <f t="shared" si="11"/>
        <v>86</v>
      </c>
      <c r="R93" s="7">
        <f t="shared" si="12"/>
        <v>231769.2</v>
      </c>
      <c r="S93" s="7">
        <f t="shared" si="13"/>
        <v>37117.599999999999</v>
      </c>
      <c r="U93">
        <f t="shared" si="14"/>
        <v>0.14736842105263157</v>
      </c>
      <c r="V93">
        <f t="shared" si="15"/>
        <v>0.19642857142857142</v>
      </c>
      <c r="W93">
        <f t="shared" si="16"/>
        <v>0.2</v>
      </c>
      <c r="X93">
        <f t="shared" si="17"/>
        <v>0.14705882352941177</v>
      </c>
      <c r="Y93">
        <f t="shared" si="18"/>
        <v>0.5</v>
      </c>
    </row>
    <row r="94" spans="1:25" x14ac:dyDescent="0.3">
      <c r="A94">
        <v>92</v>
      </c>
      <c r="B94" t="s">
        <v>134</v>
      </c>
      <c r="C94" t="s">
        <v>133</v>
      </c>
      <c r="D94">
        <v>3398</v>
      </c>
      <c r="E94">
        <f t="shared" si="19"/>
        <v>5</v>
      </c>
      <c r="F94">
        <v>1960</v>
      </c>
      <c r="G94">
        <v>386</v>
      </c>
      <c r="H94">
        <v>212</v>
      </c>
      <c r="I94">
        <v>23</v>
      </c>
      <c r="J94">
        <v>442</v>
      </c>
      <c r="K94">
        <v>37</v>
      </c>
      <c r="L94">
        <v>320</v>
      </c>
      <c r="M94">
        <v>83</v>
      </c>
      <c r="N94">
        <v>10</v>
      </c>
      <c r="O94">
        <v>1</v>
      </c>
      <c r="P94">
        <f t="shared" si="10"/>
        <v>2944</v>
      </c>
      <c r="Q94">
        <f t="shared" si="11"/>
        <v>530</v>
      </c>
      <c r="R94" s="7">
        <f t="shared" si="12"/>
        <v>2000742.3999999999</v>
      </c>
      <c r="S94" s="7">
        <f t="shared" si="13"/>
        <v>360188</v>
      </c>
      <c r="U94">
        <f t="shared" si="14"/>
        <v>0.19693877551020408</v>
      </c>
      <c r="V94">
        <f t="shared" si="15"/>
        <v>0.10849056603773585</v>
      </c>
      <c r="W94">
        <f t="shared" si="16"/>
        <v>8.3710407239818999E-2</v>
      </c>
      <c r="X94">
        <f t="shared" si="17"/>
        <v>0.25937500000000002</v>
      </c>
      <c r="Y94">
        <f t="shared" si="18"/>
        <v>0.1</v>
      </c>
    </row>
    <row r="95" spans="1:25" x14ac:dyDescent="0.3">
      <c r="A95">
        <v>93</v>
      </c>
      <c r="B95" t="s">
        <v>135</v>
      </c>
      <c r="C95" t="s">
        <v>133</v>
      </c>
      <c r="D95">
        <v>929</v>
      </c>
      <c r="E95">
        <f t="shared" si="19"/>
        <v>5</v>
      </c>
      <c r="F95">
        <v>356</v>
      </c>
      <c r="G95">
        <v>48</v>
      </c>
      <c r="H95">
        <v>42</v>
      </c>
      <c r="I95">
        <v>6</v>
      </c>
      <c r="J95">
        <v>0</v>
      </c>
      <c r="K95">
        <v>0</v>
      </c>
      <c r="L95">
        <v>3</v>
      </c>
      <c r="M95">
        <v>2</v>
      </c>
      <c r="N95">
        <v>0</v>
      </c>
      <c r="O95">
        <v>0</v>
      </c>
      <c r="P95">
        <f t="shared" si="10"/>
        <v>401</v>
      </c>
      <c r="Q95">
        <f t="shared" si="11"/>
        <v>56</v>
      </c>
      <c r="R95" s="7">
        <f t="shared" si="12"/>
        <v>74505.8</v>
      </c>
      <c r="S95" s="7">
        <f t="shared" si="13"/>
        <v>10404.799999999999</v>
      </c>
      <c r="U95">
        <f t="shared" si="14"/>
        <v>0.1348314606741573</v>
      </c>
      <c r="V95">
        <f t="shared" si="15"/>
        <v>0.14285714285714285</v>
      </c>
      <c r="W95">
        <f t="shared" si="16"/>
        <v>0</v>
      </c>
      <c r="X95">
        <f t="shared" si="17"/>
        <v>0.66666666666666663</v>
      </c>
      <c r="Y95">
        <f t="shared" si="18"/>
        <v>0</v>
      </c>
    </row>
    <row r="96" spans="1:25" x14ac:dyDescent="0.3">
      <c r="A96">
        <v>94</v>
      </c>
      <c r="B96" t="s">
        <v>137</v>
      </c>
      <c r="C96" t="s">
        <v>136</v>
      </c>
      <c r="D96">
        <v>3031</v>
      </c>
      <c r="E96">
        <f t="shared" si="19"/>
        <v>5</v>
      </c>
      <c r="F96">
        <v>6783</v>
      </c>
      <c r="G96">
        <v>696</v>
      </c>
      <c r="H96">
        <v>47</v>
      </c>
      <c r="I96">
        <v>2</v>
      </c>
      <c r="J96">
        <v>202</v>
      </c>
      <c r="K96">
        <v>11</v>
      </c>
      <c r="L96">
        <v>35</v>
      </c>
      <c r="M96">
        <v>3</v>
      </c>
      <c r="N96">
        <v>270</v>
      </c>
      <c r="O96">
        <v>23</v>
      </c>
      <c r="P96">
        <f t="shared" si="10"/>
        <v>7337</v>
      </c>
      <c r="Q96">
        <f t="shared" si="11"/>
        <v>735</v>
      </c>
      <c r="R96" s="7">
        <f t="shared" si="12"/>
        <v>4447689.4000000004</v>
      </c>
      <c r="S96" s="7">
        <f t="shared" si="13"/>
        <v>445557</v>
      </c>
      <c r="U96">
        <f t="shared" si="14"/>
        <v>0.102609464838567</v>
      </c>
      <c r="V96">
        <f t="shared" si="15"/>
        <v>4.2553191489361701E-2</v>
      </c>
      <c r="W96">
        <f t="shared" si="16"/>
        <v>5.4455445544554455E-2</v>
      </c>
      <c r="X96">
        <f t="shared" si="17"/>
        <v>8.5714285714285715E-2</v>
      </c>
      <c r="Y96">
        <f t="shared" si="18"/>
        <v>8.5185185185185183E-2</v>
      </c>
    </row>
    <row r="97" spans="1:25" x14ac:dyDescent="0.3">
      <c r="A97">
        <v>95</v>
      </c>
      <c r="B97" t="s">
        <v>138</v>
      </c>
      <c r="C97" t="s">
        <v>136</v>
      </c>
      <c r="D97">
        <v>355</v>
      </c>
      <c r="E97">
        <f t="shared" si="19"/>
        <v>2</v>
      </c>
      <c r="F97">
        <v>4279</v>
      </c>
      <c r="G97">
        <v>351</v>
      </c>
      <c r="H97">
        <v>54</v>
      </c>
      <c r="I97">
        <v>4</v>
      </c>
      <c r="P97">
        <f t="shared" si="10"/>
        <v>4333</v>
      </c>
      <c r="Q97">
        <f t="shared" si="11"/>
        <v>355</v>
      </c>
      <c r="R97" s="7">
        <f t="shared" si="12"/>
        <v>769107.5</v>
      </c>
      <c r="S97" s="7">
        <f t="shared" si="13"/>
        <v>63012.5</v>
      </c>
      <c r="U97">
        <f t="shared" si="14"/>
        <v>8.2028511334423931E-2</v>
      </c>
      <c r="V97">
        <f t="shared" si="15"/>
        <v>7.407407407407407E-2</v>
      </c>
      <c r="W97">
        <f t="shared" si="16"/>
        <v>0</v>
      </c>
      <c r="X97">
        <f t="shared" si="17"/>
        <v>0</v>
      </c>
      <c r="Y97">
        <f t="shared" si="18"/>
        <v>0</v>
      </c>
    </row>
    <row r="98" spans="1:25" x14ac:dyDescent="0.3">
      <c r="A98">
        <v>96</v>
      </c>
      <c r="B98" t="s">
        <v>140</v>
      </c>
      <c r="C98" t="s">
        <v>139</v>
      </c>
      <c r="D98">
        <v>310</v>
      </c>
      <c r="E98">
        <f t="shared" si="19"/>
        <v>2</v>
      </c>
      <c r="F98">
        <v>300</v>
      </c>
      <c r="G98">
        <v>68</v>
      </c>
      <c r="H98">
        <v>38</v>
      </c>
      <c r="I98">
        <v>14</v>
      </c>
      <c r="P98">
        <f t="shared" si="10"/>
        <v>338</v>
      </c>
      <c r="Q98">
        <f t="shared" si="11"/>
        <v>82</v>
      </c>
      <c r="R98" s="7">
        <f t="shared" si="12"/>
        <v>52390</v>
      </c>
      <c r="S98" s="7">
        <f t="shared" si="13"/>
        <v>12710</v>
      </c>
      <c r="U98">
        <f t="shared" si="14"/>
        <v>0.22666666666666666</v>
      </c>
      <c r="V98">
        <f t="shared" si="15"/>
        <v>0.36842105263157893</v>
      </c>
      <c r="W98">
        <f t="shared" si="16"/>
        <v>0</v>
      </c>
      <c r="X98">
        <f t="shared" si="17"/>
        <v>0</v>
      </c>
      <c r="Y98">
        <f t="shared" si="18"/>
        <v>0</v>
      </c>
    </row>
    <row r="99" spans="1:25" x14ac:dyDescent="0.3">
      <c r="A99">
        <v>97</v>
      </c>
      <c r="B99" t="s">
        <v>142</v>
      </c>
      <c r="C99" t="s">
        <v>141</v>
      </c>
      <c r="D99">
        <v>994</v>
      </c>
      <c r="E99">
        <f t="shared" si="19"/>
        <v>5</v>
      </c>
      <c r="F99">
        <v>1001</v>
      </c>
      <c r="G99">
        <v>386</v>
      </c>
      <c r="H99">
        <v>113</v>
      </c>
      <c r="I99">
        <v>43</v>
      </c>
      <c r="J99">
        <v>11</v>
      </c>
      <c r="K99">
        <v>2</v>
      </c>
      <c r="L99">
        <v>8</v>
      </c>
      <c r="M99">
        <v>4</v>
      </c>
      <c r="N99">
        <v>10</v>
      </c>
      <c r="O99">
        <v>0</v>
      </c>
      <c r="P99">
        <f t="shared" si="10"/>
        <v>1143</v>
      </c>
      <c r="Q99">
        <f t="shared" si="11"/>
        <v>435</v>
      </c>
      <c r="R99" s="7">
        <f t="shared" si="12"/>
        <v>227228.4</v>
      </c>
      <c r="S99" s="7">
        <f t="shared" si="13"/>
        <v>86478</v>
      </c>
      <c r="U99">
        <f t="shared" si="14"/>
        <v>0.3856143856143856</v>
      </c>
      <c r="V99">
        <f t="shared" si="15"/>
        <v>0.38053097345132741</v>
      </c>
      <c r="W99">
        <f t="shared" si="16"/>
        <v>0.18181818181818182</v>
      </c>
      <c r="X99">
        <f t="shared" si="17"/>
        <v>0.5</v>
      </c>
      <c r="Y99">
        <f t="shared" si="18"/>
        <v>0</v>
      </c>
    </row>
    <row r="100" spans="1:25" x14ac:dyDescent="0.3">
      <c r="A100">
        <v>98</v>
      </c>
      <c r="B100" t="s">
        <v>144</v>
      </c>
      <c r="C100" t="s">
        <v>143</v>
      </c>
      <c r="D100">
        <v>6942</v>
      </c>
      <c r="E100">
        <f t="shared" si="19"/>
        <v>5</v>
      </c>
      <c r="F100">
        <v>6933</v>
      </c>
      <c r="G100">
        <v>1612</v>
      </c>
      <c r="H100">
        <v>63</v>
      </c>
      <c r="I100">
        <v>57</v>
      </c>
      <c r="J100">
        <v>329</v>
      </c>
      <c r="K100">
        <v>25</v>
      </c>
      <c r="L100">
        <v>280</v>
      </c>
      <c r="M100">
        <v>31</v>
      </c>
      <c r="N100">
        <v>66</v>
      </c>
      <c r="O100">
        <v>8</v>
      </c>
      <c r="P100">
        <f t="shared" si="10"/>
        <v>7671</v>
      </c>
      <c r="Q100">
        <f t="shared" si="11"/>
        <v>1733</v>
      </c>
      <c r="R100" s="7">
        <f t="shared" si="12"/>
        <v>10650416.4</v>
      </c>
      <c r="S100" s="7">
        <f t="shared" si="13"/>
        <v>2406097.2000000002</v>
      </c>
      <c r="U100">
        <f t="shared" si="14"/>
        <v>0.23251117842203953</v>
      </c>
      <c r="V100">
        <f t="shared" si="15"/>
        <v>0.90476190476190477</v>
      </c>
      <c r="W100">
        <f t="shared" si="16"/>
        <v>7.598784194528875E-2</v>
      </c>
      <c r="X100">
        <f t="shared" si="17"/>
        <v>0.11071428571428571</v>
      </c>
      <c r="Y100">
        <f t="shared" si="18"/>
        <v>0.12121212121212122</v>
      </c>
    </row>
    <row r="101" spans="1:25" x14ac:dyDescent="0.3">
      <c r="A101">
        <v>99</v>
      </c>
      <c r="B101" t="s">
        <v>145</v>
      </c>
      <c r="C101" t="s">
        <v>143</v>
      </c>
      <c r="D101">
        <v>1289</v>
      </c>
      <c r="E101">
        <f t="shared" si="19"/>
        <v>5</v>
      </c>
      <c r="F101">
        <v>6</v>
      </c>
      <c r="G101">
        <v>0</v>
      </c>
      <c r="H101">
        <v>42</v>
      </c>
      <c r="I101">
        <v>15</v>
      </c>
      <c r="J101">
        <v>652</v>
      </c>
      <c r="K101">
        <v>142</v>
      </c>
      <c r="L101">
        <v>79</v>
      </c>
      <c r="M101">
        <v>27</v>
      </c>
      <c r="N101">
        <v>0</v>
      </c>
      <c r="O101">
        <v>0</v>
      </c>
      <c r="P101">
        <f t="shared" si="10"/>
        <v>779</v>
      </c>
      <c r="Q101">
        <f t="shared" si="11"/>
        <v>184</v>
      </c>
      <c r="R101" s="7">
        <f t="shared" si="12"/>
        <v>200826.2</v>
      </c>
      <c r="S101" s="7">
        <f t="shared" si="13"/>
        <v>47435.199999999997</v>
      </c>
      <c r="U101">
        <f t="shared" si="14"/>
        <v>0</v>
      </c>
      <c r="V101">
        <f t="shared" si="15"/>
        <v>0.35714285714285715</v>
      </c>
      <c r="W101">
        <f t="shared" si="16"/>
        <v>0.21779141104294478</v>
      </c>
      <c r="X101">
        <f t="shared" si="17"/>
        <v>0.34177215189873417</v>
      </c>
      <c r="Y101">
        <f t="shared" si="18"/>
        <v>0</v>
      </c>
    </row>
    <row r="102" spans="1:25" x14ac:dyDescent="0.3">
      <c r="A102">
        <v>100</v>
      </c>
      <c r="B102" t="s">
        <v>146</v>
      </c>
      <c r="C102" t="s">
        <v>143</v>
      </c>
      <c r="D102">
        <v>2173</v>
      </c>
      <c r="E102">
        <f t="shared" si="19"/>
        <v>5</v>
      </c>
      <c r="F102">
        <v>12</v>
      </c>
      <c r="G102">
        <v>3</v>
      </c>
      <c r="H102">
        <v>209</v>
      </c>
      <c r="I102">
        <v>35</v>
      </c>
      <c r="J102">
        <v>171</v>
      </c>
      <c r="K102">
        <v>26</v>
      </c>
      <c r="L102">
        <v>62</v>
      </c>
      <c r="M102">
        <v>7</v>
      </c>
      <c r="N102">
        <v>32</v>
      </c>
      <c r="O102">
        <v>13</v>
      </c>
      <c r="P102">
        <f t="shared" si="10"/>
        <v>486</v>
      </c>
      <c r="Q102">
        <f t="shared" si="11"/>
        <v>84</v>
      </c>
      <c r="R102" s="7">
        <f t="shared" si="12"/>
        <v>211215.6</v>
      </c>
      <c r="S102" s="7">
        <f t="shared" si="13"/>
        <v>36506.400000000001</v>
      </c>
      <c r="U102">
        <f t="shared" si="14"/>
        <v>0.25</v>
      </c>
      <c r="V102">
        <f t="shared" si="15"/>
        <v>0.1674641148325359</v>
      </c>
      <c r="W102">
        <f t="shared" si="16"/>
        <v>0.15204678362573099</v>
      </c>
      <c r="X102">
        <f t="shared" si="17"/>
        <v>0.11290322580645161</v>
      </c>
      <c r="Y102">
        <f t="shared" si="18"/>
        <v>0.40625</v>
      </c>
    </row>
    <row r="103" spans="1:25" x14ac:dyDescent="0.3">
      <c r="A103">
        <v>101</v>
      </c>
      <c r="B103" t="s">
        <v>147</v>
      </c>
      <c r="C103" t="s">
        <v>143</v>
      </c>
      <c r="D103">
        <v>2548</v>
      </c>
      <c r="E103">
        <f t="shared" si="19"/>
        <v>5</v>
      </c>
      <c r="F103">
        <v>104</v>
      </c>
      <c r="G103">
        <v>8</v>
      </c>
      <c r="H103">
        <v>76</v>
      </c>
      <c r="I103">
        <v>5</v>
      </c>
      <c r="J103">
        <v>37</v>
      </c>
      <c r="K103">
        <v>9</v>
      </c>
      <c r="L103">
        <v>274</v>
      </c>
      <c r="M103">
        <v>49</v>
      </c>
      <c r="N103">
        <v>91</v>
      </c>
      <c r="O103">
        <v>23</v>
      </c>
      <c r="P103">
        <f t="shared" si="10"/>
        <v>582</v>
      </c>
      <c r="Q103">
        <f t="shared" si="11"/>
        <v>94</v>
      </c>
      <c r="R103" s="7">
        <f t="shared" si="12"/>
        <v>296587.2</v>
      </c>
      <c r="S103" s="7">
        <f t="shared" si="13"/>
        <v>47902.400000000001</v>
      </c>
      <c r="U103">
        <f t="shared" si="14"/>
        <v>7.6923076923076927E-2</v>
      </c>
      <c r="V103">
        <f t="shared" si="15"/>
        <v>6.5789473684210523E-2</v>
      </c>
      <c r="W103">
        <f t="shared" si="16"/>
        <v>0.24324324324324326</v>
      </c>
      <c r="X103">
        <f t="shared" si="17"/>
        <v>0.17883211678832117</v>
      </c>
      <c r="Y103">
        <f t="shared" si="18"/>
        <v>0.25274725274725274</v>
      </c>
    </row>
    <row r="104" spans="1:25" x14ac:dyDescent="0.3">
      <c r="A104">
        <v>102</v>
      </c>
      <c r="B104" t="s">
        <v>148</v>
      </c>
      <c r="C104" t="s">
        <v>143</v>
      </c>
      <c r="D104">
        <v>2143</v>
      </c>
      <c r="E104">
        <f t="shared" si="19"/>
        <v>5</v>
      </c>
      <c r="F104">
        <v>23</v>
      </c>
      <c r="G104">
        <v>4</v>
      </c>
      <c r="H104">
        <v>29</v>
      </c>
      <c r="I104">
        <v>6</v>
      </c>
      <c r="J104">
        <v>95</v>
      </c>
      <c r="K104">
        <v>12</v>
      </c>
      <c r="L104">
        <v>30</v>
      </c>
      <c r="M104">
        <v>3</v>
      </c>
      <c r="N104">
        <v>30</v>
      </c>
      <c r="O104">
        <v>8</v>
      </c>
      <c r="P104">
        <f t="shared" si="10"/>
        <v>207</v>
      </c>
      <c r="Q104">
        <f t="shared" si="11"/>
        <v>33</v>
      </c>
      <c r="R104" s="7">
        <f t="shared" si="12"/>
        <v>88720.2</v>
      </c>
      <c r="S104" s="7">
        <f t="shared" si="13"/>
        <v>14143.8</v>
      </c>
      <c r="U104">
        <f t="shared" si="14"/>
        <v>0.17391304347826086</v>
      </c>
      <c r="V104">
        <f t="shared" si="15"/>
        <v>0.20689655172413793</v>
      </c>
      <c r="W104">
        <f t="shared" si="16"/>
        <v>0.12631578947368421</v>
      </c>
      <c r="X104">
        <f t="shared" si="17"/>
        <v>0.1</v>
      </c>
      <c r="Y104">
        <f t="shared" si="18"/>
        <v>0.26666666666666666</v>
      </c>
    </row>
    <row r="105" spans="1:25" x14ac:dyDescent="0.3">
      <c r="A105">
        <v>103</v>
      </c>
      <c r="B105" t="s">
        <v>150</v>
      </c>
      <c r="C105" t="s">
        <v>149</v>
      </c>
      <c r="D105">
        <v>318</v>
      </c>
      <c r="E105">
        <f t="shared" si="19"/>
        <v>2</v>
      </c>
      <c r="F105">
        <v>10</v>
      </c>
      <c r="G105">
        <v>2</v>
      </c>
      <c r="H105">
        <v>38</v>
      </c>
      <c r="I105">
        <v>16</v>
      </c>
      <c r="P105">
        <f t="shared" si="10"/>
        <v>48</v>
      </c>
      <c r="Q105">
        <f t="shared" si="11"/>
        <v>18</v>
      </c>
      <c r="R105" s="7">
        <f t="shared" si="12"/>
        <v>7632</v>
      </c>
      <c r="S105" s="7">
        <f t="shared" si="13"/>
        <v>2862</v>
      </c>
      <c r="U105">
        <f t="shared" si="14"/>
        <v>0.2</v>
      </c>
      <c r="V105">
        <f t="shared" si="15"/>
        <v>0.42105263157894735</v>
      </c>
      <c r="W105">
        <f t="shared" si="16"/>
        <v>0</v>
      </c>
      <c r="X105">
        <f t="shared" si="17"/>
        <v>0</v>
      </c>
      <c r="Y105">
        <f t="shared" si="18"/>
        <v>0</v>
      </c>
    </row>
    <row r="106" spans="1:25" x14ac:dyDescent="0.3">
      <c r="A106">
        <v>104</v>
      </c>
      <c r="B106" t="s">
        <v>151</v>
      </c>
      <c r="C106" t="s">
        <v>149</v>
      </c>
      <c r="D106">
        <v>1576</v>
      </c>
      <c r="E106">
        <f t="shared" si="19"/>
        <v>5</v>
      </c>
      <c r="F106">
        <v>926</v>
      </c>
      <c r="G106">
        <v>139</v>
      </c>
      <c r="H106">
        <v>44</v>
      </c>
      <c r="I106">
        <v>5</v>
      </c>
      <c r="J106">
        <v>444</v>
      </c>
      <c r="K106">
        <v>47</v>
      </c>
      <c r="L106">
        <v>4</v>
      </c>
      <c r="M106">
        <v>0</v>
      </c>
      <c r="N106">
        <v>112</v>
      </c>
      <c r="O106">
        <v>32</v>
      </c>
      <c r="P106">
        <f t="shared" si="10"/>
        <v>1530</v>
      </c>
      <c r="Q106">
        <f t="shared" si="11"/>
        <v>223</v>
      </c>
      <c r="R106" s="7">
        <f t="shared" si="12"/>
        <v>482256</v>
      </c>
      <c r="S106" s="7">
        <f t="shared" si="13"/>
        <v>70289.600000000006</v>
      </c>
      <c r="U106">
        <f t="shared" si="14"/>
        <v>0.15010799136069114</v>
      </c>
      <c r="V106">
        <f t="shared" si="15"/>
        <v>0.11363636363636363</v>
      </c>
      <c r="W106">
        <f t="shared" si="16"/>
        <v>0.10585585585585586</v>
      </c>
      <c r="X106">
        <f t="shared" si="17"/>
        <v>0</v>
      </c>
      <c r="Y106">
        <f t="shared" si="18"/>
        <v>0.2857142857142857</v>
      </c>
    </row>
    <row r="107" spans="1:25" x14ac:dyDescent="0.3">
      <c r="A107">
        <v>105</v>
      </c>
      <c r="B107" t="s">
        <v>153</v>
      </c>
      <c r="C107" t="s">
        <v>152</v>
      </c>
      <c r="D107">
        <v>1635</v>
      </c>
      <c r="E107">
        <f t="shared" si="19"/>
        <v>5</v>
      </c>
      <c r="F107">
        <v>787</v>
      </c>
      <c r="G107">
        <v>143</v>
      </c>
      <c r="H107">
        <v>14</v>
      </c>
      <c r="I107">
        <v>0</v>
      </c>
      <c r="J107">
        <v>53</v>
      </c>
      <c r="K107">
        <v>11</v>
      </c>
      <c r="L107">
        <v>85</v>
      </c>
      <c r="M107">
        <v>10</v>
      </c>
      <c r="N107">
        <v>30</v>
      </c>
      <c r="O107">
        <v>9</v>
      </c>
      <c r="P107">
        <f t="shared" si="10"/>
        <v>969</v>
      </c>
      <c r="Q107">
        <f t="shared" si="11"/>
        <v>173</v>
      </c>
      <c r="R107" s="7">
        <f t="shared" si="12"/>
        <v>316863</v>
      </c>
      <c r="S107" s="7">
        <f t="shared" si="13"/>
        <v>56571</v>
      </c>
      <c r="U107">
        <f t="shared" si="14"/>
        <v>0.18170266836086404</v>
      </c>
      <c r="V107">
        <f t="shared" si="15"/>
        <v>0</v>
      </c>
      <c r="W107">
        <f t="shared" si="16"/>
        <v>0.20754716981132076</v>
      </c>
      <c r="X107">
        <f t="shared" si="17"/>
        <v>0.11764705882352941</v>
      </c>
      <c r="Y107">
        <f t="shared" si="18"/>
        <v>0.3</v>
      </c>
    </row>
    <row r="108" spans="1:25" x14ac:dyDescent="0.3">
      <c r="A108">
        <v>106</v>
      </c>
      <c r="B108" t="s">
        <v>155</v>
      </c>
      <c r="C108" t="s">
        <v>154</v>
      </c>
      <c r="D108">
        <v>2765</v>
      </c>
      <c r="E108">
        <f t="shared" si="19"/>
        <v>5</v>
      </c>
      <c r="F108">
        <v>1814</v>
      </c>
      <c r="G108">
        <v>135</v>
      </c>
      <c r="H108">
        <v>538</v>
      </c>
      <c r="I108">
        <v>105</v>
      </c>
      <c r="J108">
        <v>325</v>
      </c>
      <c r="K108">
        <v>15</v>
      </c>
      <c r="L108">
        <v>119</v>
      </c>
      <c r="M108">
        <v>11</v>
      </c>
      <c r="N108">
        <v>157</v>
      </c>
      <c r="O108">
        <v>39</v>
      </c>
      <c r="P108">
        <f t="shared" si="10"/>
        <v>2953</v>
      </c>
      <c r="Q108">
        <f t="shared" si="11"/>
        <v>305</v>
      </c>
      <c r="R108" s="7">
        <f t="shared" si="12"/>
        <v>1633009</v>
      </c>
      <c r="S108" s="7">
        <f t="shared" si="13"/>
        <v>168665</v>
      </c>
      <c r="U108">
        <f t="shared" si="14"/>
        <v>7.4421168687982361E-2</v>
      </c>
      <c r="V108">
        <f t="shared" si="15"/>
        <v>0.19516728624535315</v>
      </c>
      <c r="W108">
        <f t="shared" si="16"/>
        <v>4.6153846153846156E-2</v>
      </c>
      <c r="X108">
        <f t="shared" si="17"/>
        <v>9.2436974789915971E-2</v>
      </c>
      <c r="Y108">
        <f t="shared" si="18"/>
        <v>0.24840764331210191</v>
      </c>
    </row>
    <row r="109" spans="1:25" x14ac:dyDescent="0.3">
      <c r="A109">
        <v>107</v>
      </c>
      <c r="B109" t="s">
        <v>157</v>
      </c>
      <c r="C109" t="s">
        <v>156</v>
      </c>
      <c r="E109">
        <f t="shared" si="19"/>
        <v>0</v>
      </c>
      <c r="F109" t="s">
        <v>246</v>
      </c>
      <c r="P109">
        <f t="shared" si="10"/>
        <v>0</v>
      </c>
      <c r="Q109">
        <f t="shared" si="11"/>
        <v>0</v>
      </c>
      <c r="R109" s="7"/>
      <c r="S109" s="7"/>
      <c r="U109">
        <f t="shared" si="14"/>
        <v>0</v>
      </c>
      <c r="V109">
        <f t="shared" si="15"/>
        <v>0</v>
      </c>
      <c r="W109">
        <f t="shared" si="16"/>
        <v>0</v>
      </c>
      <c r="X109">
        <f t="shared" si="17"/>
        <v>0</v>
      </c>
      <c r="Y109">
        <f t="shared" si="18"/>
        <v>0</v>
      </c>
    </row>
    <row r="110" spans="1:25" x14ac:dyDescent="0.3">
      <c r="A110">
        <v>108</v>
      </c>
      <c r="B110" t="s">
        <v>158</v>
      </c>
      <c r="C110" t="s">
        <v>156</v>
      </c>
      <c r="D110">
        <v>6078</v>
      </c>
      <c r="E110">
        <f t="shared" si="19"/>
        <v>5</v>
      </c>
      <c r="F110">
        <v>1028</v>
      </c>
      <c r="G110">
        <v>110</v>
      </c>
      <c r="H110">
        <v>39</v>
      </c>
      <c r="I110">
        <v>5</v>
      </c>
      <c r="J110">
        <v>95</v>
      </c>
      <c r="K110">
        <v>2</v>
      </c>
      <c r="L110">
        <v>487</v>
      </c>
      <c r="M110">
        <v>90</v>
      </c>
      <c r="N110">
        <v>7</v>
      </c>
      <c r="O110">
        <v>1</v>
      </c>
      <c r="P110">
        <f t="shared" si="10"/>
        <v>1656</v>
      </c>
      <c r="Q110">
        <f t="shared" si="11"/>
        <v>208</v>
      </c>
      <c r="R110" s="7">
        <f t="shared" si="12"/>
        <v>2013033.5999999999</v>
      </c>
      <c r="S110" s="7">
        <f t="shared" si="13"/>
        <v>252844.80000000002</v>
      </c>
      <c r="U110">
        <f t="shared" si="14"/>
        <v>0.10700389105058365</v>
      </c>
      <c r="V110">
        <f t="shared" si="15"/>
        <v>0.12820512820512819</v>
      </c>
      <c r="W110">
        <f t="shared" si="16"/>
        <v>2.1052631578947368E-2</v>
      </c>
      <c r="X110">
        <f t="shared" si="17"/>
        <v>0.18480492813141683</v>
      </c>
      <c r="Y110">
        <f t="shared" si="18"/>
        <v>0.14285714285714285</v>
      </c>
    </row>
    <row r="111" spans="1:25" x14ac:dyDescent="0.3">
      <c r="A111">
        <v>109</v>
      </c>
      <c r="B111" t="s">
        <v>159</v>
      </c>
      <c r="C111" t="s">
        <v>156</v>
      </c>
      <c r="E111">
        <f t="shared" si="19"/>
        <v>0</v>
      </c>
      <c r="F111" t="s">
        <v>246</v>
      </c>
      <c r="P111">
        <f t="shared" si="10"/>
        <v>0</v>
      </c>
      <c r="Q111">
        <f t="shared" si="11"/>
        <v>0</v>
      </c>
      <c r="R111" s="7"/>
      <c r="S111" s="7"/>
      <c r="U111">
        <f t="shared" si="14"/>
        <v>0</v>
      </c>
      <c r="V111">
        <f t="shared" si="15"/>
        <v>0</v>
      </c>
      <c r="W111">
        <f t="shared" si="16"/>
        <v>0</v>
      </c>
      <c r="X111">
        <f t="shared" si="17"/>
        <v>0</v>
      </c>
      <c r="Y111">
        <f t="shared" si="18"/>
        <v>0</v>
      </c>
    </row>
    <row r="112" spans="1:25" x14ac:dyDescent="0.3">
      <c r="A112">
        <v>110</v>
      </c>
      <c r="B112" t="s">
        <v>160</v>
      </c>
      <c r="C112" t="s">
        <v>156</v>
      </c>
      <c r="D112">
        <v>4188</v>
      </c>
      <c r="E112">
        <f t="shared" si="19"/>
        <v>5</v>
      </c>
      <c r="F112">
        <v>1000</v>
      </c>
      <c r="G112">
        <v>94</v>
      </c>
      <c r="H112">
        <v>570</v>
      </c>
      <c r="I112">
        <v>45</v>
      </c>
      <c r="J112">
        <v>122</v>
      </c>
      <c r="K112">
        <v>36</v>
      </c>
      <c r="L112">
        <v>58</v>
      </c>
      <c r="M112">
        <v>3</v>
      </c>
      <c r="N112">
        <v>261</v>
      </c>
      <c r="O112">
        <v>31</v>
      </c>
      <c r="P112">
        <f t="shared" si="10"/>
        <v>2011</v>
      </c>
      <c r="Q112">
        <f t="shared" si="11"/>
        <v>209</v>
      </c>
      <c r="R112" s="7">
        <f t="shared" si="12"/>
        <v>1684413.5999999999</v>
      </c>
      <c r="S112" s="7">
        <f t="shared" si="13"/>
        <v>175058.4</v>
      </c>
      <c r="U112">
        <f t="shared" si="14"/>
        <v>9.4E-2</v>
      </c>
      <c r="V112">
        <f t="shared" si="15"/>
        <v>7.8947368421052627E-2</v>
      </c>
      <c r="W112">
        <f t="shared" si="16"/>
        <v>0.29508196721311475</v>
      </c>
      <c r="X112">
        <f t="shared" si="17"/>
        <v>5.1724137931034482E-2</v>
      </c>
      <c r="Y112">
        <f t="shared" si="18"/>
        <v>0.11877394636015326</v>
      </c>
    </row>
    <row r="113" spans="1:25" x14ac:dyDescent="0.3">
      <c r="A113">
        <v>111</v>
      </c>
      <c r="B113" t="s">
        <v>161</v>
      </c>
      <c r="C113" t="s">
        <v>156</v>
      </c>
      <c r="E113">
        <f t="shared" si="19"/>
        <v>0</v>
      </c>
      <c r="F113" t="s">
        <v>246</v>
      </c>
      <c r="P113">
        <f t="shared" si="10"/>
        <v>0</v>
      </c>
      <c r="Q113">
        <f t="shared" si="11"/>
        <v>0</v>
      </c>
      <c r="R113" s="7"/>
      <c r="S113" s="7"/>
      <c r="U113">
        <f t="shared" si="14"/>
        <v>0</v>
      </c>
      <c r="V113">
        <f t="shared" si="15"/>
        <v>0</v>
      </c>
      <c r="W113">
        <f t="shared" si="16"/>
        <v>0</v>
      </c>
      <c r="X113">
        <f t="shared" si="17"/>
        <v>0</v>
      </c>
      <c r="Y113">
        <f t="shared" si="18"/>
        <v>0</v>
      </c>
    </row>
    <row r="114" spans="1:25" x14ac:dyDescent="0.3">
      <c r="A114">
        <v>112</v>
      </c>
      <c r="B114" t="s">
        <v>162</v>
      </c>
      <c r="C114" t="s">
        <v>156</v>
      </c>
      <c r="D114">
        <v>4125</v>
      </c>
      <c r="E114">
        <f t="shared" si="19"/>
        <v>5</v>
      </c>
      <c r="F114">
        <v>342</v>
      </c>
      <c r="G114">
        <v>123</v>
      </c>
      <c r="H114">
        <v>204</v>
      </c>
      <c r="I114">
        <v>25</v>
      </c>
      <c r="J114">
        <v>65</v>
      </c>
      <c r="K114">
        <v>13</v>
      </c>
      <c r="L114">
        <v>282</v>
      </c>
      <c r="M114">
        <v>17</v>
      </c>
      <c r="N114">
        <v>330</v>
      </c>
      <c r="O114">
        <v>33</v>
      </c>
      <c r="P114">
        <f t="shared" si="10"/>
        <v>1223</v>
      </c>
      <c r="Q114">
        <f t="shared" si="11"/>
        <v>211</v>
      </c>
      <c r="R114" s="7">
        <f t="shared" si="12"/>
        <v>1008975</v>
      </c>
      <c r="S114" s="7">
        <f t="shared" si="13"/>
        <v>174075</v>
      </c>
      <c r="U114">
        <f t="shared" si="14"/>
        <v>0.35964912280701755</v>
      </c>
      <c r="V114">
        <f t="shared" si="15"/>
        <v>0.12254901960784313</v>
      </c>
      <c r="W114">
        <f t="shared" si="16"/>
        <v>0.2</v>
      </c>
      <c r="X114">
        <f t="shared" si="17"/>
        <v>6.0283687943262408E-2</v>
      </c>
      <c r="Y114">
        <f t="shared" si="18"/>
        <v>0.1</v>
      </c>
    </row>
    <row r="115" spans="1:25" x14ac:dyDescent="0.3">
      <c r="A115">
        <v>113</v>
      </c>
      <c r="B115" t="s">
        <v>164</v>
      </c>
      <c r="C115" t="s">
        <v>163</v>
      </c>
      <c r="D115">
        <v>4148</v>
      </c>
      <c r="E115">
        <f t="shared" si="19"/>
        <v>5</v>
      </c>
      <c r="F115">
        <v>4</v>
      </c>
      <c r="G115">
        <v>1</v>
      </c>
      <c r="H115">
        <v>328</v>
      </c>
      <c r="I115">
        <v>47</v>
      </c>
      <c r="J115">
        <v>181</v>
      </c>
      <c r="K115">
        <v>21</v>
      </c>
      <c r="L115">
        <v>51</v>
      </c>
      <c r="M115">
        <v>8</v>
      </c>
      <c r="N115">
        <v>89</v>
      </c>
      <c r="O115">
        <v>26</v>
      </c>
      <c r="P115">
        <f t="shared" si="10"/>
        <v>653</v>
      </c>
      <c r="Q115">
        <f t="shared" si="11"/>
        <v>103</v>
      </c>
      <c r="R115" s="7">
        <f t="shared" si="12"/>
        <v>541728.79999999993</v>
      </c>
      <c r="S115" s="7">
        <f t="shared" si="13"/>
        <v>85448.8</v>
      </c>
      <c r="U115">
        <f t="shared" si="14"/>
        <v>0.25</v>
      </c>
      <c r="V115">
        <f t="shared" si="15"/>
        <v>0.14329268292682926</v>
      </c>
      <c r="W115">
        <f t="shared" si="16"/>
        <v>0.11602209944751381</v>
      </c>
      <c r="X115">
        <f t="shared" si="17"/>
        <v>0.15686274509803921</v>
      </c>
      <c r="Y115">
        <f t="shared" si="18"/>
        <v>0.29213483146067415</v>
      </c>
    </row>
    <row r="116" spans="1:25" x14ac:dyDescent="0.3">
      <c r="A116">
        <v>114</v>
      </c>
      <c r="B116" t="s">
        <v>166</v>
      </c>
      <c r="C116" t="s">
        <v>165</v>
      </c>
      <c r="D116">
        <v>781</v>
      </c>
      <c r="E116">
        <f t="shared" si="19"/>
        <v>4</v>
      </c>
      <c r="F116">
        <v>46</v>
      </c>
      <c r="G116">
        <v>2</v>
      </c>
      <c r="H116">
        <v>21</v>
      </c>
      <c r="I116">
        <v>4</v>
      </c>
      <c r="J116">
        <v>120</v>
      </c>
      <c r="K116">
        <v>29</v>
      </c>
      <c r="L116">
        <v>0</v>
      </c>
      <c r="M116">
        <v>0</v>
      </c>
      <c r="P116">
        <f t="shared" si="10"/>
        <v>187</v>
      </c>
      <c r="Q116">
        <f t="shared" si="11"/>
        <v>35</v>
      </c>
      <c r="R116" s="7">
        <f t="shared" si="12"/>
        <v>36511.75</v>
      </c>
      <c r="S116" s="7">
        <f t="shared" si="13"/>
        <v>6833.75</v>
      </c>
      <c r="U116">
        <f t="shared" si="14"/>
        <v>4.3478260869565216E-2</v>
      </c>
      <c r="V116">
        <f t="shared" si="15"/>
        <v>0.19047619047619047</v>
      </c>
      <c r="W116">
        <f t="shared" si="16"/>
        <v>0.24166666666666667</v>
      </c>
      <c r="X116">
        <f t="shared" si="17"/>
        <v>0</v>
      </c>
      <c r="Y116">
        <f t="shared" si="18"/>
        <v>0</v>
      </c>
    </row>
    <row r="117" spans="1:25" x14ac:dyDescent="0.3">
      <c r="A117">
        <v>115</v>
      </c>
      <c r="B117" t="s">
        <v>167</v>
      </c>
      <c r="C117" t="s">
        <v>165</v>
      </c>
      <c r="D117">
        <v>2294</v>
      </c>
      <c r="E117">
        <f t="shared" si="19"/>
        <v>5</v>
      </c>
      <c r="F117">
        <v>786</v>
      </c>
      <c r="G117">
        <v>379</v>
      </c>
      <c r="H117">
        <v>199</v>
      </c>
      <c r="I117">
        <v>25</v>
      </c>
      <c r="J117">
        <v>470</v>
      </c>
      <c r="K117">
        <v>69</v>
      </c>
      <c r="L117">
        <v>15</v>
      </c>
      <c r="M117">
        <v>13</v>
      </c>
      <c r="N117">
        <v>0</v>
      </c>
      <c r="O117">
        <v>0</v>
      </c>
      <c r="P117">
        <f t="shared" si="10"/>
        <v>1470</v>
      </c>
      <c r="Q117">
        <f t="shared" si="11"/>
        <v>486</v>
      </c>
      <c r="R117" s="7">
        <f t="shared" si="12"/>
        <v>674436</v>
      </c>
      <c r="S117" s="7">
        <f t="shared" si="13"/>
        <v>222976.80000000002</v>
      </c>
      <c r="U117">
        <f t="shared" si="14"/>
        <v>0.48218829516539441</v>
      </c>
      <c r="V117">
        <f t="shared" si="15"/>
        <v>0.12562814070351758</v>
      </c>
      <c r="W117">
        <f t="shared" si="16"/>
        <v>0.14680851063829786</v>
      </c>
      <c r="X117">
        <f t="shared" si="17"/>
        <v>0.8666666666666667</v>
      </c>
      <c r="Y117">
        <f t="shared" si="18"/>
        <v>0</v>
      </c>
    </row>
    <row r="118" spans="1:25" x14ac:dyDescent="0.3">
      <c r="A118">
        <v>116</v>
      </c>
      <c r="B118" t="s">
        <v>169</v>
      </c>
      <c r="C118" t="s">
        <v>168</v>
      </c>
      <c r="D118">
        <v>2251</v>
      </c>
      <c r="E118">
        <f t="shared" si="19"/>
        <v>5</v>
      </c>
      <c r="F118">
        <v>1291</v>
      </c>
      <c r="G118">
        <v>466</v>
      </c>
      <c r="H118">
        <v>63</v>
      </c>
      <c r="I118">
        <v>15</v>
      </c>
      <c r="J118">
        <v>44</v>
      </c>
      <c r="K118">
        <v>15</v>
      </c>
      <c r="L118">
        <v>29</v>
      </c>
      <c r="M118">
        <v>7</v>
      </c>
      <c r="N118">
        <v>216</v>
      </c>
      <c r="O118">
        <v>40</v>
      </c>
      <c r="P118">
        <f t="shared" si="10"/>
        <v>1643</v>
      </c>
      <c r="Q118">
        <f t="shared" si="11"/>
        <v>543</v>
      </c>
      <c r="R118" s="7">
        <f t="shared" si="12"/>
        <v>739678.60000000009</v>
      </c>
      <c r="S118" s="7">
        <f t="shared" si="13"/>
        <v>244458.59999999998</v>
      </c>
      <c r="U118">
        <f t="shared" si="14"/>
        <v>0.36096049573973665</v>
      </c>
      <c r="V118">
        <f t="shared" si="15"/>
        <v>0.23809523809523808</v>
      </c>
      <c r="W118">
        <f t="shared" si="16"/>
        <v>0.34090909090909088</v>
      </c>
      <c r="X118">
        <f t="shared" si="17"/>
        <v>0.2413793103448276</v>
      </c>
      <c r="Y118">
        <f t="shared" si="18"/>
        <v>0.18518518518518517</v>
      </c>
    </row>
    <row r="119" spans="1:25" x14ac:dyDescent="0.3">
      <c r="A119">
        <v>117</v>
      </c>
      <c r="B119" t="s">
        <v>170</v>
      </c>
      <c r="C119" t="s">
        <v>168</v>
      </c>
      <c r="D119">
        <v>1698</v>
      </c>
      <c r="E119">
        <f t="shared" si="19"/>
        <v>5</v>
      </c>
      <c r="F119">
        <v>236</v>
      </c>
      <c r="G119">
        <v>31</v>
      </c>
      <c r="H119">
        <v>39</v>
      </c>
      <c r="I119">
        <v>11</v>
      </c>
      <c r="J119">
        <v>97</v>
      </c>
      <c r="K119">
        <v>24</v>
      </c>
      <c r="L119">
        <v>114</v>
      </c>
      <c r="M119">
        <v>19</v>
      </c>
      <c r="N119">
        <v>57</v>
      </c>
      <c r="O119">
        <v>19</v>
      </c>
      <c r="P119">
        <f t="shared" si="10"/>
        <v>543</v>
      </c>
      <c r="Q119">
        <f t="shared" si="11"/>
        <v>104</v>
      </c>
      <c r="R119" s="7">
        <f t="shared" si="12"/>
        <v>184402.8</v>
      </c>
      <c r="S119" s="7">
        <f t="shared" si="13"/>
        <v>35318.400000000001</v>
      </c>
      <c r="U119">
        <f t="shared" si="14"/>
        <v>0.13135593220338984</v>
      </c>
      <c r="V119">
        <f t="shared" si="15"/>
        <v>0.28205128205128205</v>
      </c>
      <c r="W119">
        <f t="shared" si="16"/>
        <v>0.24742268041237114</v>
      </c>
      <c r="X119">
        <f t="shared" si="17"/>
        <v>0.16666666666666666</v>
      </c>
      <c r="Y119">
        <f t="shared" si="18"/>
        <v>0.33333333333333331</v>
      </c>
    </row>
    <row r="120" spans="1:25" x14ac:dyDescent="0.3">
      <c r="A120">
        <v>118</v>
      </c>
      <c r="B120" t="s">
        <v>172</v>
      </c>
      <c r="C120" t="s">
        <v>171</v>
      </c>
      <c r="D120">
        <v>1257</v>
      </c>
      <c r="E120">
        <f t="shared" si="19"/>
        <v>5</v>
      </c>
      <c r="F120">
        <v>30</v>
      </c>
      <c r="G120">
        <v>2</v>
      </c>
      <c r="H120">
        <v>18</v>
      </c>
      <c r="I120">
        <v>1</v>
      </c>
      <c r="J120">
        <v>183</v>
      </c>
      <c r="K120">
        <v>20</v>
      </c>
      <c r="L120">
        <v>87</v>
      </c>
      <c r="M120">
        <v>18</v>
      </c>
      <c r="N120">
        <v>6</v>
      </c>
      <c r="O120">
        <v>5</v>
      </c>
      <c r="P120">
        <f t="shared" si="10"/>
        <v>324</v>
      </c>
      <c r="Q120">
        <f t="shared" si="11"/>
        <v>46</v>
      </c>
      <c r="R120" s="7">
        <f t="shared" si="12"/>
        <v>81453.599999999991</v>
      </c>
      <c r="S120" s="7">
        <f t="shared" si="13"/>
        <v>11564.4</v>
      </c>
      <c r="U120">
        <f t="shared" si="14"/>
        <v>6.6666666666666666E-2</v>
      </c>
      <c r="V120">
        <f t="shared" si="15"/>
        <v>5.5555555555555552E-2</v>
      </c>
      <c r="W120">
        <f t="shared" si="16"/>
        <v>0.10928961748633879</v>
      </c>
      <c r="X120">
        <f t="shared" si="17"/>
        <v>0.20689655172413793</v>
      </c>
      <c r="Y120">
        <f t="shared" si="18"/>
        <v>0.83333333333333337</v>
      </c>
    </row>
    <row r="121" spans="1:25" x14ac:dyDescent="0.3">
      <c r="A121">
        <v>119</v>
      </c>
      <c r="B121" t="s">
        <v>173</v>
      </c>
      <c r="C121" t="s">
        <v>171</v>
      </c>
      <c r="D121">
        <v>2000</v>
      </c>
      <c r="E121">
        <f t="shared" si="19"/>
        <v>5</v>
      </c>
      <c r="F121">
        <v>1319</v>
      </c>
      <c r="G121">
        <v>220</v>
      </c>
      <c r="H121">
        <v>119</v>
      </c>
      <c r="I121">
        <v>7</v>
      </c>
      <c r="J121">
        <v>32</v>
      </c>
      <c r="K121">
        <v>6</v>
      </c>
      <c r="L121">
        <v>13</v>
      </c>
      <c r="M121">
        <v>2</v>
      </c>
      <c r="N121">
        <v>13</v>
      </c>
      <c r="O121">
        <v>3</v>
      </c>
      <c r="P121">
        <f t="shared" si="10"/>
        <v>1496</v>
      </c>
      <c r="Q121">
        <f t="shared" si="11"/>
        <v>238</v>
      </c>
      <c r="R121" s="7">
        <f t="shared" si="12"/>
        <v>598400</v>
      </c>
      <c r="S121" s="7">
        <f t="shared" si="13"/>
        <v>95200</v>
      </c>
      <c r="U121">
        <f t="shared" si="14"/>
        <v>0.16679302501895377</v>
      </c>
      <c r="V121">
        <f t="shared" si="15"/>
        <v>5.8823529411764705E-2</v>
      </c>
      <c r="W121">
        <f t="shared" si="16"/>
        <v>0.1875</v>
      </c>
      <c r="X121">
        <f t="shared" si="17"/>
        <v>0.15384615384615385</v>
      </c>
      <c r="Y121">
        <f t="shared" si="18"/>
        <v>0.23076923076923078</v>
      </c>
    </row>
    <row r="122" spans="1:25" x14ac:dyDescent="0.3">
      <c r="A122">
        <v>120</v>
      </c>
      <c r="B122" t="s">
        <v>175</v>
      </c>
      <c r="C122" t="s">
        <v>174</v>
      </c>
      <c r="D122">
        <v>1709</v>
      </c>
      <c r="E122">
        <f t="shared" si="19"/>
        <v>5</v>
      </c>
      <c r="F122">
        <v>368</v>
      </c>
      <c r="G122">
        <v>37</v>
      </c>
      <c r="H122">
        <v>22</v>
      </c>
      <c r="I122">
        <v>2</v>
      </c>
      <c r="J122">
        <v>198</v>
      </c>
      <c r="K122">
        <v>9</v>
      </c>
      <c r="L122">
        <v>29</v>
      </c>
      <c r="M122">
        <v>2</v>
      </c>
      <c r="N122">
        <v>3</v>
      </c>
      <c r="O122">
        <v>0</v>
      </c>
      <c r="P122">
        <f t="shared" si="10"/>
        <v>620</v>
      </c>
      <c r="Q122">
        <f t="shared" si="11"/>
        <v>50</v>
      </c>
      <c r="R122" s="7">
        <f t="shared" si="12"/>
        <v>211916</v>
      </c>
      <c r="S122" s="7">
        <f t="shared" si="13"/>
        <v>17090</v>
      </c>
      <c r="U122">
        <f t="shared" si="14"/>
        <v>0.10054347826086957</v>
      </c>
      <c r="V122">
        <f t="shared" si="15"/>
        <v>9.0909090909090912E-2</v>
      </c>
      <c r="W122">
        <f t="shared" si="16"/>
        <v>4.5454545454545456E-2</v>
      </c>
      <c r="X122">
        <f t="shared" si="17"/>
        <v>6.8965517241379309E-2</v>
      </c>
      <c r="Y122">
        <f t="shared" si="18"/>
        <v>0</v>
      </c>
    </row>
    <row r="123" spans="1:25" x14ac:dyDescent="0.3">
      <c r="A123">
        <v>121</v>
      </c>
      <c r="B123" t="s">
        <v>176</v>
      </c>
      <c r="C123" t="s">
        <v>174</v>
      </c>
      <c r="D123">
        <v>836</v>
      </c>
      <c r="E123">
        <f t="shared" si="19"/>
        <v>5</v>
      </c>
      <c r="F123">
        <v>152</v>
      </c>
      <c r="G123">
        <v>5</v>
      </c>
      <c r="H123">
        <v>4</v>
      </c>
      <c r="I123">
        <v>0</v>
      </c>
      <c r="J123">
        <v>46</v>
      </c>
      <c r="K123">
        <v>9</v>
      </c>
      <c r="L123">
        <v>10</v>
      </c>
      <c r="M123">
        <v>3</v>
      </c>
      <c r="N123">
        <v>1</v>
      </c>
      <c r="O123">
        <v>0</v>
      </c>
      <c r="P123">
        <f t="shared" si="10"/>
        <v>213</v>
      </c>
      <c r="Q123">
        <f t="shared" si="11"/>
        <v>17</v>
      </c>
      <c r="R123" s="7">
        <f t="shared" si="12"/>
        <v>35613.599999999999</v>
      </c>
      <c r="S123" s="7">
        <f t="shared" si="13"/>
        <v>2842.4</v>
      </c>
      <c r="U123">
        <f t="shared" si="14"/>
        <v>3.2894736842105261E-2</v>
      </c>
      <c r="V123">
        <f t="shared" si="15"/>
        <v>0</v>
      </c>
      <c r="W123">
        <f t="shared" si="16"/>
        <v>0.19565217391304349</v>
      </c>
      <c r="X123">
        <f t="shared" si="17"/>
        <v>0.3</v>
      </c>
      <c r="Y123">
        <f t="shared" si="18"/>
        <v>0</v>
      </c>
    </row>
    <row r="124" spans="1:25" x14ac:dyDescent="0.3">
      <c r="A124">
        <v>122</v>
      </c>
      <c r="B124" t="s">
        <v>177</v>
      </c>
      <c r="C124" t="s">
        <v>174</v>
      </c>
      <c r="D124">
        <v>1297</v>
      </c>
      <c r="E124">
        <f t="shared" si="19"/>
        <v>5</v>
      </c>
      <c r="F124">
        <v>39</v>
      </c>
      <c r="G124">
        <v>10</v>
      </c>
      <c r="H124">
        <v>21</v>
      </c>
      <c r="I124">
        <v>13</v>
      </c>
      <c r="J124">
        <v>59</v>
      </c>
      <c r="K124">
        <v>19</v>
      </c>
      <c r="L124">
        <v>38</v>
      </c>
      <c r="M124">
        <v>6</v>
      </c>
      <c r="N124">
        <v>14</v>
      </c>
      <c r="O124">
        <v>1</v>
      </c>
      <c r="P124">
        <f t="shared" si="10"/>
        <v>171</v>
      </c>
      <c r="Q124">
        <f t="shared" si="11"/>
        <v>49</v>
      </c>
      <c r="R124" s="7">
        <f t="shared" si="12"/>
        <v>44357.4</v>
      </c>
      <c r="S124" s="7">
        <f t="shared" si="13"/>
        <v>12710.6</v>
      </c>
      <c r="U124">
        <f t="shared" si="14"/>
        <v>0.25641025641025639</v>
      </c>
      <c r="V124">
        <f t="shared" si="15"/>
        <v>0.61904761904761907</v>
      </c>
      <c r="W124">
        <f t="shared" si="16"/>
        <v>0.32203389830508472</v>
      </c>
      <c r="X124">
        <f t="shared" si="17"/>
        <v>0.15789473684210525</v>
      </c>
      <c r="Y124">
        <f t="shared" si="18"/>
        <v>7.1428571428571425E-2</v>
      </c>
    </row>
    <row r="125" spans="1:25" x14ac:dyDescent="0.3">
      <c r="A125">
        <v>123</v>
      </c>
      <c r="B125" t="s">
        <v>80</v>
      </c>
      <c r="C125" t="s">
        <v>178</v>
      </c>
      <c r="D125">
        <v>3010</v>
      </c>
      <c r="E125">
        <f t="shared" si="19"/>
        <v>5</v>
      </c>
      <c r="F125">
        <v>363</v>
      </c>
      <c r="G125">
        <v>52</v>
      </c>
      <c r="H125">
        <v>22</v>
      </c>
      <c r="I125">
        <v>5</v>
      </c>
      <c r="J125">
        <v>2</v>
      </c>
      <c r="K125">
        <v>0</v>
      </c>
      <c r="L125">
        <v>42</v>
      </c>
      <c r="M125">
        <v>19</v>
      </c>
      <c r="N125">
        <v>12</v>
      </c>
      <c r="O125">
        <v>6</v>
      </c>
      <c r="P125">
        <f t="shared" si="10"/>
        <v>441</v>
      </c>
      <c r="Q125">
        <f t="shared" si="11"/>
        <v>82</v>
      </c>
      <c r="R125" s="7">
        <f t="shared" si="12"/>
        <v>265482</v>
      </c>
      <c r="S125" s="7">
        <f t="shared" si="13"/>
        <v>49363.999999999993</v>
      </c>
      <c r="U125">
        <f t="shared" si="14"/>
        <v>0.14325068870523416</v>
      </c>
      <c r="V125">
        <f t="shared" si="15"/>
        <v>0.22727272727272727</v>
      </c>
      <c r="W125">
        <f t="shared" si="16"/>
        <v>0</v>
      </c>
      <c r="X125">
        <f t="shared" si="17"/>
        <v>0.45238095238095238</v>
      </c>
      <c r="Y125">
        <f t="shared" si="18"/>
        <v>0.5</v>
      </c>
    </row>
    <row r="126" spans="1:25" x14ac:dyDescent="0.3">
      <c r="A126">
        <v>124</v>
      </c>
      <c r="B126" t="s">
        <v>179</v>
      </c>
      <c r="C126" t="s">
        <v>178</v>
      </c>
      <c r="D126">
        <v>1492</v>
      </c>
      <c r="E126">
        <f t="shared" si="19"/>
        <v>5</v>
      </c>
      <c r="F126">
        <v>15</v>
      </c>
      <c r="G126">
        <v>4</v>
      </c>
      <c r="H126">
        <v>68</v>
      </c>
      <c r="I126">
        <v>13</v>
      </c>
      <c r="J126">
        <v>2</v>
      </c>
      <c r="K126">
        <v>0</v>
      </c>
      <c r="L126">
        <v>49</v>
      </c>
      <c r="M126">
        <v>22</v>
      </c>
      <c r="N126">
        <v>27</v>
      </c>
      <c r="O126">
        <v>23</v>
      </c>
      <c r="P126">
        <f t="shared" si="10"/>
        <v>161</v>
      </c>
      <c r="Q126">
        <f t="shared" si="11"/>
        <v>62</v>
      </c>
      <c r="R126" s="7">
        <f t="shared" si="12"/>
        <v>48042.400000000001</v>
      </c>
      <c r="S126" s="7">
        <f t="shared" si="13"/>
        <v>18500.8</v>
      </c>
      <c r="U126">
        <f t="shared" si="14"/>
        <v>0.26666666666666666</v>
      </c>
      <c r="V126">
        <f t="shared" si="15"/>
        <v>0.19117647058823528</v>
      </c>
      <c r="W126">
        <f t="shared" si="16"/>
        <v>0</v>
      </c>
      <c r="X126">
        <f t="shared" si="17"/>
        <v>0.44897959183673469</v>
      </c>
      <c r="Y126">
        <f t="shared" si="18"/>
        <v>0.85185185185185186</v>
      </c>
    </row>
    <row r="127" spans="1:25" x14ac:dyDescent="0.3">
      <c r="A127">
        <v>125</v>
      </c>
      <c r="B127" t="s">
        <v>181</v>
      </c>
      <c r="C127" t="s">
        <v>180</v>
      </c>
      <c r="D127">
        <v>1668</v>
      </c>
      <c r="E127">
        <f t="shared" si="19"/>
        <v>5</v>
      </c>
      <c r="F127">
        <v>603</v>
      </c>
      <c r="G127">
        <v>71</v>
      </c>
      <c r="H127">
        <v>164</v>
      </c>
      <c r="I127">
        <v>38</v>
      </c>
      <c r="J127">
        <v>74</v>
      </c>
      <c r="K127">
        <v>12</v>
      </c>
      <c r="L127">
        <v>57</v>
      </c>
      <c r="M127">
        <v>9</v>
      </c>
      <c r="N127">
        <v>1</v>
      </c>
      <c r="O127">
        <v>0</v>
      </c>
      <c r="P127">
        <f t="shared" si="10"/>
        <v>899</v>
      </c>
      <c r="Q127">
        <f t="shared" si="11"/>
        <v>130</v>
      </c>
      <c r="R127" s="7">
        <f t="shared" si="12"/>
        <v>299906.40000000002</v>
      </c>
      <c r="S127" s="7">
        <f t="shared" si="13"/>
        <v>43368</v>
      </c>
      <c r="U127">
        <f t="shared" si="14"/>
        <v>0.11774461028192372</v>
      </c>
      <c r="V127">
        <f t="shared" si="15"/>
        <v>0.23170731707317074</v>
      </c>
      <c r="W127">
        <f t="shared" si="16"/>
        <v>0.16216216216216217</v>
      </c>
      <c r="X127">
        <f t="shared" si="17"/>
        <v>0.15789473684210525</v>
      </c>
      <c r="Y127">
        <f t="shared" si="18"/>
        <v>0</v>
      </c>
    </row>
    <row r="128" spans="1:25" x14ac:dyDescent="0.3">
      <c r="A128">
        <v>126</v>
      </c>
      <c r="B128" t="s">
        <v>182</v>
      </c>
      <c r="C128" t="s">
        <v>180</v>
      </c>
      <c r="D128">
        <v>435</v>
      </c>
      <c r="E128">
        <f t="shared" si="19"/>
        <v>3</v>
      </c>
      <c r="F128">
        <v>1039</v>
      </c>
      <c r="G128">
        <v>204</v>
      </c>
      <c r="H128">
        <v>6</v>
      </c>
      <c r="I128">
        <v>2</v>
      </c>
      <c r="J128">
        <v>0</v>
      </c>
      <c r="K128">
        <v>0</v>
      </c>
      <c r="P128">
        <f t="shared" si="10"/>
        <v>1045</v>
      </c>
      <c r="Q128">
        <f t="shared" si="11"/>
        <v>206</v>
      </c>
      <c r="R128" s="7">
        <f t="shared" si="12"/>
        <v>151525</v>
      </c>
      <c r="S128" s="7">
        <f t="shared" si="13"/>
        <v>29870.000000000004</v>
      </c>
      <c r="U128">
        <f t="shared" si="14"/>
        <v>0.19634263715110684</v>
      </c>
      <c r="V128">
        <f t="shared" si="15"/>
        <v>0.33333333333333331</v>
      </c>
      <c r="W128">
        <f t="shared" si="16"/>
        <v>0</v>
      </c>
      <c r="X128">
        <f t="shared" si="17"/>
        <v>0</v>
      </c>
      <c r="Y128">
        <f t="shared" si="18"/>
        <v>0</v>
      </c>
    </row>
    <row r="129" spans="1:25" x14ac:dyDescent="0.3">
      <c r="A129">
        <v>127</v>
      </c>
      <c r="B129" t="s">
        <v>184</v>
      </c>
      <c r="C129" t="s">
        <v>183</v>
      </c>
      <c r="D129">
        <v>3893</v>
      </c>
      <c r="E129">
        <f t="shared" si="19"/>
        <v>5</v>
      </c>
      <c r="F129">
        <v>2559</v>
      </c>
      <c r="G129">
        <v>431</v>
      </c>
      <c r="H129">
        <v>1288</v>
      </c>
      <c r="I129">
        <v>102</v>
      </c>
      <c r="J129">
        <v>92</v>
      </c>
      <c r="K129">
        <v>14</v>
      </c>
      <c r="L129">
        <v>550</v>
      </c>
      <c r="M129">
        <v>33</v>
      </c>
      <c r="N129">
        <v>300</v>
      </c>
      <c r="O129">
        <v>96</v>
      </c>
      <c r="P129">
        <f t="shared" si="10"/>
        <v>4789</v>
      </c>
      <c r="Q129">
        <f t="shared" si="11"/>
        <v>676</v>
      </c>
      <c r="R129" s="7">
        <f t="shared" si="12"/>
        <v>3728715.4</v>
      </c>
      <c r="S129" s="7">
        <f t="shared" si="13"/>
        <v>526333.6</v>
      </c>
      <c r="U129">
        <f t="shared" si="14"/>
        <v>0.1684251660805002</v>
      </c>
      <c r="V129">
        <f t="shared" si="15"/>
        <v>7.9192546583850928E-2</v>
      </c>
      <c r="W129">
        <f t="shared" si="16"/>
        <v>0.15217391304347827</v>
      </c>
      <c r="X129">
        <f t="shared" si="17"/>
        <v>0.06</v>
      </c>
      <c r="Y129">
        <f t="shared" si="18"/>
        <v>0.32</v>
      </c>
    </row>
    <row r="130" spans="1:25" x14ac:dyDescent="0.3">
      <c r="A130">
        <v>128</v>
      </c>
      <c r="B130" t="s">
        <v>185</v>
      </c>
      <c r="C130" t="s">
        <v>183</v>
      </c>
      <c r="D130">
        <v>1014</v>
      </c>
      <c r="E130">
        <f t="shared" si="19"/>
        <v>5</v>
      </c>
      <c r="F130">
        <v>28</v>
      </c>
      <c r="G130">
        <v>7</v>
      </c>
      <c r="H130">
        <v>292</v>
      </c>
      <c r="I130">
        <v>76</v>
      </c>
      <c r="J130">
        <v>61</v>
      </c>
      <c r="K130">
        <v>8</v>
      </c>
      <c r="L130">
        <v>93</v>
      </c>
      <c r="M130">
        <v>21</v>
      </c>
      <c r="N130">
        <v>2</v>
      </c>
      <c r="O130">
        <v>1</v>
      </c>
      <c r="P130">
        <f t="shared" si="10"/>
        <v>476</v>
      </c>
      <c r="Q130">
        <f t="shared" si="11"/>
        <v>113</v>
      </c>
      <c r="R130" s="7">
        <f t="shared" si="12"/>
        <v>96532.800000000003</v>
      </c>
      <c r="S130" s="7">
        <f t="shared" si="13"/>
        <v>22916.400000000001</v>
      </c>
      <c r="U130">
        <f t="shared" si="14"/>
        <v>0.25</v>
      </c>
      <c r="V130">
        <f t="shared" si="15"/>
        <v>0.26027397260273971</v>
      </c>
      <c r="W130">
        <f t="shared" si="16"/>
        <v>0.13114754098360656</v>
      </c>
      <c r="X130">
        <f t="shared" si="17"/>
        <v>0.22580645161290322</v>
      </c>
      <c r="Y130">
        <f t="shared" si="18"/>
        <v>0.5</v>
      </c>
    </row>
    <row r="131" spans="1:25" x14ac:dyDescent="0.3">
      <c r="A131">
        <v>129</v>
      </c>
      <c r="B131" t="s">
        <v>187</v>
      </c>
      <c r="C131" t="s">
        <v>186</v>
      </c>
      <c r="D131">
        <v>13063</v>
      </c>
      <c r="E131">
        <f t="shared" si="19"/>
        <v>5</v>
      </c>
      <c r="F131">
        <v>10</v>
      </c>
      <c r="G131">
        <v>1</v>
      </c>
      <c r="H131">
        <v>38</v>
      </c>
      <c r="I131">
        <v>2</v>
      </c>
      <c r="J131">
        <v>42</v>
      </c>
      <c r="K131">
        <v>7</v>
      </c>
      <c r="L131">
        <v>74</v>
      </c>
      <c r="M131">
        <v>8</v>
      </c>
      <c r="N131">
        <v>299</v>
      </c>
      <c r="O131">
        <v>23</v>
      </c>
      <c r="P131">
        <f t="shared" si="10"/>
        <v>463</v>
      </c>
      <c r="Q131">
        <f t="shared" si="11"/>
        <v>41</v>
      </c>
      <c r="R131" s="7">
        <f t="shared" si="12"/>
        <v>1209633.7999999998</v>
      </c>
      <c r="S131" s="7">
        <f t="shared" si="13"/>
        <v>107116.59999999999</v>
      </c>
      <c r="U131">
        <f t="shared" si="14"/>
        <v>0.1</v>
      </c>
      <c r="V131">
        <f t="shared" si="15"/>
        <v>5.2631578947368418E-2</v>
      </c>
      <c r="W131">
        <f t="shared" si="16"/>
        <v>0.16666666666666666</v>
      </c>
      <c r="X131">
        <f t="shared" si="17"/>
        <v>0.10810810810810811</v>
      </c>
      <c r="Y131">
        <f t="shared" si="18"/>
        <v>7.6923076923076927E-2</v>
      </c>
    </row>
    <row r="132" spans="1:25" x14ac:dyDescent="0.3">
      <c r="A132">
        <v>130</v>
      </c>
      <c r="B132" t="s">
        <v>188</v>
      </c>
      <c r="C132" t="s">
        <v>186</v>
      </c>
      <c r="E132">
        <f t="shared" si="19"/>
        <v>0</v>
      </c>
      <c r="F132" t="s">
        <v>246</v>
      </c>
      <c r="P132">
        <f t="shared" ref="P132:P159" si="20">SUM(F132,H132,J132,L132,N132)</f>
        <v>0</v>
      </c>
      <c r="Q132">
        <f t="shared" ref="Q132:Q159" si="21">SUM(G132,I132,K132,M132,O132)</f>
        <v>0</v>
      </c>
      <c r="R132" s="7"/>
      <c r="S132" s="7"/>
      <c r="U132">
        <f t="shared" ref="U132:U159" si="22">IF(G132=0,0,G132/F132)</f>
        <v>0</v>
      </c>
      <c r="V132">
        <f t="shared" ref="V132:V159" si="23">IF(H132=0,0,I132/H132)</f>
        <v>0</v>
      </c>
      <c r="W132">
        <f t="shared" ref="W132:W159" si="24">IF(J132=0,0,K132/J132)</f>
        <v>0</v>
      </c>
      <c r="X132">
        <f t="shared" ref="X132:X159" si="25">IF(L132 = 0, 0,M132/L132)</f>
        <v>0</v>
      </c>
      <c r="Y132">
        <f t="shared" ref="Y132:Y159" si="26">IF(N132=0,0,O132/N132)</f>
        <v>0</v>
      </c>
    </row>
    <row r="133" spans="1:25" x14ac:dyDescent="0.3">
      <c r="A133">
        <v>131</v>
      </c>
      <c r="B133" t="s">
        <v>189</v>
      </c>
      <c r="C133" t="s">
        <v>186</v>
      </c>
      <c r="D133">
        <v>24399</v>
      </c>
      <c r="E133">
        <f t="shared" ref="E133:E159" si="27">ROUNDUP(IF(D133&gt;1000,1000,D133)/200,0)</f>
        <v>5</v>
      </c>
      <c r="F133">
        <v>395</v>
      </c>
      <c r="G133">
        <v>140</v>
      </c>
      <c r="H133">
        <v>8685</v>
      </c>
      <c r="I133">
        <v>1645</v>
      </c>
      <c r="J133">
        <v>222</v>
      </c>
      <c r="K133">
        <v>16</v>
      </c>
      <c r="L133">
        <v>117</v>
      </c>
      <c r="M133">
        <v>9</v>
      </c>
      <c r="N133">
        <v>47</v>
      </c>
      <c r="O133">
        <v>1</v>
      </c>
      <c r="P133">
        <f t="shared" si="20"/>
        <v>9466</v>
      </c>
      <c r="Q133">
        <f t="shared" si="21"/>
        <v>1811</v>
      </c>
      <c r="R133" s="7">
        <f t="shared" ref="R132:R159" si="28">P133/$E133*$D133</f>
        <v>46192186.800000004</v>
      </c>
      <c r="S133" s="7">
        <f t="shared" ref="S132:S159" si="29">Q133/$E133*$D133</f>
        <v>8837317.7999999989</v>
      </c>
      <c r="U133">
        <f t="shared" si="22"/>
        <v>0.35443037974683544</v>
      </c>
      <c r="V133">
        <f t="shared" si="23"/>
        <v>0.18940702360391479</v>
      </c>
      <c r="W133">
        <f t="shared" si="24"/>
        <v>7.2072072072072071E-2</v>
      </c>
      <c r="X133">
        <f t="shared" si="25"/>
        <v>7.6923076923076927E-2</v>
      </c>
      <c r="Y133">
        <f t="shared" si="26"/>
        <v>2.1276595744680851E-2</v>
      </c>
    </row>
    <row r="134" spans="1:25" x14ac:dyDescent="0.3">
      <c r="A134">
        <v>132</v>
      </c>
      <c r="B134" t="s">
        <v>190</v>
      </c>
      <c r="C134" t="s">
        <v>186</v>
      </c>
      <c r="D134">
        <v>19167</v>
      </c>
      <c r="E134">
        <f t="shared" si="27"/>
        <v>5</v>
      </c>
      <c r="F134">
        <v>27</v>
      </c>
      <c r="G134">
        <v>1</v>
      </c>
      <c r="H134">
        <v>203</v>
      </c>
      <c r="I134">
        <v>39</v>
      </c>
      <c r="J134">
        <v>69</v>
      </c>
      <c r="K134">
        <v>6</v>
      </c>
      <c r="L134">
        <v>165</v>
      </c>
      <c r="M134">
        <v>13</v>
      </c>
      <c r="N134">
        <v>493</v>
      </c>
      <c r="O134">
        <v>57</v>
      </c>
      <c r="P134">
        <f t="shared" si="20"/>
        <v>957</v>
      </c>
      <c r="Q134">
        <f t="shared" si="21"/>
        <v>116</v>
      </c>
      <c r="R134" s="7">
        <f t="shared" si="28"/>
        <v>3668563.8000000003</v>
      </c>
      <c r="S134" s="7">
        <f t="shared" si="29"/>
        <v>444674.39999999997</v>
      </c>
      <c r="U134">
        <f t="shared" si="22"/>
        <v>3.7037037037037035E-2</v>
      </c>
      <c r="V134">
        <f t="shared" si="23"/>
        <v>0.19211822660098521</v>
      </c>
      <c r="W134">
        <f t="shared" si="24"/>
        <v>8.6956521739130432E-2</v>
      </c>
      <c r="X134">
        <f t="shared" si="25"/>
        <v>7.8787878787878782E-2</v>
      </c>
      <c r="Y134">
        <f t="shared" si="26"/>
        <v>0.11561866125760649</v>
      </c>
    </row>
    <row r="135" spans="1:25" x14ac:dyDescent="0.3">
      <c r="A135">
        <v>133</v>
      </c>
      <c r="B135" t="s">
        <v>192</v>
      </c>
      <c r="C135" t="s">
        <v>191</v>
      </c>
      <c r="D135">
        <v>1646</v>
      </c>
      <c r="E135">
        <f t="shared" si="27"/>
        <v>5</v>
      </c>
      <c r="F135">
        <v>766</v>
      </c>
      <c r="G135">
        <v>85</v>
      </c>
      <c r="H135">
        <v>66</v>
      </c>
      <c r="I135">
        <v>12</v>
      </c>
      <c r="J135">
        <v>69</v>
      </c>
      <c r="K135">
        <v>20</v>
      </c>
      <c r="L135">
        <v>4</v>
      </c>
      <c r="M135">
        <v>1</v>
      </c>
      <c r="N135">
        <v>11</v>
      </c>
      <c r="O135">
        <v>3</v>
      </c>
      <c r="P135">
        <f t="shared" si="20"/>
        <v>916</v>
      </c>
      <c r="Q135">
        <f t="shared" si="21"/>
        <v>121</v>
      </c>
      <c r="R135" s="7">
        <f t="shared" si="28"/>
        <v>301547.19999999995</v>
      </c>
      <c r="S135" s="7">
        <f t="shared" si="29"/>
        <v>39833.199999999997</v>
      </c>
      <c r="U135">
        <f t="shared" si="22"/>
        <v>0.11096605744125326</v>
      </c>
      <c r="V135">
        <f t="shared" si="23"/>
        <v>0.18181818181818182</v>
      </c>
      <c r="W135">
        <f t="shared" si="24"/>
        <v>0.28985507246376813</v>
      </c>
      <c r="X135">
        <f t="shared" si="25"/>
        <v>0.25</v>
      </c>
      <c r="Y135">
        <f t="shared" si="26"/>
        <v>0.27272727272727271</v>
      </c>
    </row>
    <row r="136" spans="1:25" x14ac:dyDescent="0.3">
      <c r="A136">
        <v>134</v>
      </c>
      <c r="B136" t="s">
        <v>193</v>
      </c>
      <c r="C136" t="s">
        <v>191</v>
      </c>
      <c r="D136">
        <v>1839</v>
      </c>
      <c r="E136">
        <f t="shared" si="27"/>
        <v>5</v>
      </c>
      <c r="F136">
        <v>409</v>
      </c>
      <c r="G136">
        <v>34</v>
      </c>
      <c r="H136">
        <v>166</v>
      </c>
      <c r="I136">
        <v>18</v>
      </c>
      <c r="J136">
        <v>18</v>
      </c>
      <c r="K136">
        <v>3</v>
      </c>
      <c r="L136">
        <v>0</v>
      </c>
      <c r="M136">
        <v>0</v>
      </c>
      <c r="N136">
        <v>9</v>
      </c>
      <c r="O136">
        <v>2</v>
      </c>
      <c r="P136">
        <f t="shared" si="20"/>
        <v>602</v>
      </c>
      <c r="Q136">
        <f t="shared" si="21"/>
        <v>57</v>
      </c>
      <c r="R136" s="7">
        <f t="shared" si="28"/>
        <v>221415.6</v>
      </c>
      <c r="S136" s="7">
        <f t="shared" si="29"/>
        <v>20964.600000000002</v>
      </c>
      <c r="U136">
        <f t="shared" si="22"/>
        <v>8.3129584352078234E-2</v>
      </c>
      <c r="V136">
        <f t="shared" si="23"/>
        <v>0.10843373493975904</v>
      </c>
      <c r="W136">
        <f t="shared" si="24"/>
        <v>0.16666666666666666</v>
      </c>
      <c r="X136">
        <f t="shared" si="25"/>
        <v>0</v>
      </c>
      <c r="Y136">
        <f t="shared" si="26"/>
        <v>0.22222222222222221</v>
      </c>
    </row>
    <row r="137" spans="1:25" x14ac:dyDescent="0.3">
      <c r="A137">
        <v>135</v>
      </c>
      <c r="B137" t="s">
        <v>194</v>
      </c>
      <c r="C137" t="s">
        <v>191</v>
      </c>
      <c r="D137">
        <v>2182</v>
      </c>
      <c r="E137">
        <f t="shared" si="27"/>
        <v>5</v>
      </c>
      <c r="F137">
        <v>72</v>
      </c>
      <c r="G137">
        <v>7</v>
      </c>
      <c r="H137">
        <v>246</v>
      </c>
      <c r="I137">
        <v>39</v>
      </c>
      <c r="J137">
        <v>87</v>
      </c>
      <c r="K137">
        <v>11</v>
      </c>
      <c r="L137">
        <v>95</v>
      </c>
      <c r="M137">
        <v>10</v>
      </c>
      <c r="N137">
        <v>26</v>
      </c>
      <c r="O137">
        <v>13</v>
      </c>
      <c r="P137">
        <f t="shared" si="20"/>
        <v>526</v>
      </c>
      <c r="Q137">
        <f t="shared" si="21"/>
        <v>80</v>
      </c>
      <c r="R137" s="7">
        <f t="shared" si="28"/>
        <v>229546.4</v>
      </c>
      <c r="S137" s="7">
        <f t="shared" si="29"/>
        <v>34912</v>
      </c>
      <c r="U137">
        <f t="shared" si="22"/>
        <v>9.7222222222222224E-2</v>
      </c>
      <c r="V137">
        <f t="shared" si="23"/>
        <v>0.15853658536585366</v>
      </c>
      <c r="W137">
        <f t="shared" si="24"/>
        <v>0.12643678160919541</v>
      </c>
      <c r="X137">
        <f t="shared" si="25"/>
        <v>0.10526315789473684</v>
      </c>
      <c r="Y137">
        <f t="shared" si="26"/>
        <v>0.5</v>
      </c>
    </row>
    <row r="138" spans="1:25" x14ac:dyDescent="0.3">
      <c r="A138">
        <v>136</v>
      </c>
      <c r="B138" t="s">
        <v>196</v>
      </c>
      <c r="C138" t="s">
        <v>195</v>
      </c>
      <c r="D138">
        <v>3717</v>
      </c>
      <c r="E138">
        <f t="shared" si="27"/>
        <v>5</v>
      </c>
      <c r="F138">
        <v>5250</v>
      </c>
      <c r="G138">
        <v>1525</v>
      </c>
      <c r="H138">
        <v>254</v>
      </c>
      <c r="I138">
        <v>11</v>
      </c>
      <c r="J138">
        <v>216</v>
      </c>
      <c r="K138">
        <v>41</v>
      </c>
      <c r="L138">
        <v>112</v>
      </c>
      <c r="M138">
        <v>22</v>
      </c>
      <c r="N138">
        <v>33</v>
      </c>
      <c r="O138">
        <v>3</v>
      </c>
      <c r="P138">
        <f t="shared" si="20"/>
        <v>5865</v>
      </c>
      <c r="Q138">
        <f t="shared" si="21"/>
        <v>1602</v>
      </c>
      <c r="R138" s="7">
        <f t="shared" si="28"/>
        <v>4360041</v>
      </c>
      <c r="S138" s="7">
        <f t="shared" si="29"/>
        <v>1190926.7999999998</v>
      </c>
      <c r="U138">
        <f t="shared" si="22"/>
        <v>0.2904761904761905</v>
      </c>
      <c r="V138">
        <f t="shared" si="23"/>
        <v>4.3307086614173228E-2</v>
      </c>
      <c r="W138">
        <f t="shared" si="24"/>
        <v>0.18981481481481483</v>
      </c>
      <c r="X138">
        <f t="shared" si="25"/>
        <v>0.19642857142857142</v>
      </c>
      <c r="Y138">
        <f t="shared" si="26"/>
        <v>9.0909090909090912E-2</v>
      </c>
    </row>
    <row r="139" spans="1:25" x14ac:dyDescent="0.3">
      <c r="A139">
        <v>137</v>
      </c>
      <c r="B139" t="s">
        <v>197</v>
      </c>
      <c r="C139" t="s">
        <v>195</v>
      </c>
      <c r="D139">
        <v>652</v>
      </c>
      <c r="E139">
        <f t="shared" si="27"/>
        <v>4</v>
      </c>
      <c r="F139">
        <v>1006</v>
      </c>
      <c r="G139">
        <v>316</v>
      </c>
      <c r="H139">
        <v>63</v>
      </c>
      <c r="I139">
        <v>12</v>
      </c>
      <c r="J139">
        <v>8</v>
      </c>
      <c r="K139">
        <v>3</v>
      </c>
      <c r="L139">
        <v>5</v>
      </c>
      <c r="M139">
        <v>0</v>
      </c>
      <c r="P139">
        <f t="shared" si="20"/>
        <v>1082</v>
      </c>
      <c r="Q139">
        <f t="shared" si="21"/>
        <v>331</v>
      </c>
      <c r="R139" s="7">
        <f t="shared" si="28"/>
        <v>176366</v>
      </c>
      <c r="S139" s="7">
        <f t="shared" si="29"/>
        <v>53953</v>
      </c>
      <c r="U139">
        <f t="shared" si="22"/>
        <v>0.31411530815109345</v>
      </c>
      <c r="V139">
        <f t="shared" si="23"/>
        <v>0.19047619047619047</v>
      </c>
      <c r="W139">
        <f t="shared" si="24"/>
        <v>0.375</v>
      </c>
      <c r="X139">
        <f t="shared" si="25"/>
        <v>0</v>
      </c>
      <c r="Y139">
        <f t="shared" si="26"/>
        <v>0</v>
      </c>
    </row>
    <row r="140" spans="1:25" x14ac:dyDescent="0.3">
      <c r="A140">
        <v>138</v>
      </c>
      <c r="B140" t="s">
        <v>199</v>
      </c>
      <c r="C140" t="s">
        <v>198</v>
      </c>
      <c r="D140">
        <v>5604</v>
      </c>
      <c r="E140">
        <f t="shared" si="27"/>
        <v>5</v>
      </c>
      <c r="F140">
        <v>1831</v>
      </c>
      <c r="G140">
        <v>208</v>
      </c>
      <c r="H140">
        <v>46</v>
      </c>
      <c r="I140">
        <v>2</v>
      </c>
      <c r="J140">
        <v>31</v>
      </c>
      <c r="K140">
        <v>4</v>
      </c>
      <c r="L140">
        <v>161</v>
      </c>
      <c r="M140">
        <v>20</v>
      </c>
      <c r="N140">
        <v>179</v>
      </c>
      <c r="O140">
        <v>19</v>
      </c>
      <c r="P140">
        <f t="shared" si="20"/>
        <v>2248</v>
      </c>
      <c r="Q140">
        <f t="shared" si="21"/>
        <v>253</v>
      </c>
      <c r="R140" s="7">
        <f t="shared" si="28"/>
        <v>2519558.4</v>
      </c>
      <c r="S140" s="7">
        <f t="shared" si="29"/>
        <v>283562.40000000002</v>
      </c>
      <c r="U140">
        <f t="shared" si="22"/>
        <v>0.113599126160568</v>
      </c>
      <c r="V140">
        <f t="shared" si="23"/>
        <v>4.3478260869565216E-2</v>
      </c>
      <c r="W140">
        <f t="shared" si="24"/>
        <v>0.12903225806451613</v>
      </c>
      <c r="X140">
        <f t="shared" si="25"/>
        <v>0.12422360248447205</v>
      </c>
      <c r="Y140">
        <f t="shared" si="26"/>
        <v>0.10614525139664804</v>
      </c>
    </row>
    <row r="141" spans="1:25" x14ac:dyDescent="0.3">
      <c r="A141">
        <v>139</v>
      </c>
      <c r="B141" t="s">
        <v>200</v>
      </c>
      <c r="C141" t="s">
        <v>198</v>
      </c>
      <c r="D141">
        <v>2215</v>
      </c>
      <c r="E141">
        <f t="shared" si="27"/>
        <v>5</v>
      </c>
      <c r="F141">
        <v>1380</v>
      </c>
      <c r="G141">
        <v>350</v>
      </c>
      <c r="H141">
        <v>435</v>
      </c>
      <c r="I141">
        <v>52</v>
      </c>
      <c r="J141">
        <v>287</v>
      </c>
      <c r="K141">
        <v>38</v>
      </c>
      <c r="L141">
        <v>34</v>
      </c>
      <c r="M141">
        <v>8</v>
      </c>
      <c r="N141">
        <v>42</v>
      </c>
      <c r="O141">
        <v>17</v>
      </c>
      <c r="P141">
        <f t="shared" si="20"/>
        <v>2178</v>
      </c>
      <c r="Q141">
        <f t="shared" si="21"/>
        <v>465</v>
      </c>
      <c r="R141" s="7">
        <f t="shared" si="28"/>
        <v>964854</v>
      </c>
      <c r="S141" s="7">
        <f t="shared" si="29"/>
        <v>205995</v>
      </c>
      <c r="U141">
        <f t="shared" si="22"/>
        <v>0.25362318840579712</v>
      </c>
      <c r="V141">
        <f t="shared" si="23"/>
        <v>0.11954022988505747</v>
      </c>
      <c r="W141">
        <f t="shared" si="24"/>
        <v>0.13240418118466898</v>
      </c>
      <c r="X141">
        <f t="shared" si="25"/>
        <v>0.23529411764705882</v>
      </c>
      <c r="Y141">
        <f t="shared" si="26"/>
        <v>0.40476190476190477</v>
      </c>
    </row>
    <row r="142" spans="1:25" x14ac:dyDescent="0.3">
      <c r="A142">
        <v>140</v>
      </c>
      <c r="B142" t="s">
        <v>202</v>
      </c>
      <c r="C142" t="s">
        <v>201</v>
      </c>
      <c r="D142">
        <v>1415</v>
      </c>
      <c r="E142">
        <f t="shared" si="27"/>
        <v>5</v>
      </c>
      <c r="F142">
        <v>282</v>
      </c>
      <c r="G142">
        <v>42</v>
      </c>
      <c r="H142">
        <v>3</v>
      </c>
      <c r="I142">
        <v>0</v>
      </c>
      <c r="J142">
        <v>78</v>
      </c>
      <c r="K142">
        <v>26</v>
      </c>
      <c r="L142">
        <v>43</v>
      </c>
      <c r="M142">
        <v>3</v>
      </c>
      <c r="N142">
        <v>1</v>
      </c>
      <c r="O142">
        <v>3</v>
      </c>
      <c r="P142">
        <f t="shared" si="20"/>
        <v>407</v>
      </c>
      <c r="Q142">
        <f t="shared" si="21"/>
        <v>74</v>
      </c>
      <c r="R142" s="7">
        <f t="shared" si="28"/>
        <v>115181.00000000001</v>
      </c>
      <c r="S142" s="7">
        <f t="shared" si="29"/>
        <v>20942</v>
      </c>
      <c r="U142">
        <f t="shared" si="22"/>
        <v>0.14893617021276595</v>
      </c>
      <c r="V142">
        <f t="shared" si="23"/>
        <v>0</v>
      </c>
      <c r="W142">
        <f t="shared" si="24"/>
        <v>0.33333333333333331</v>
      </c>
      <c r="X142">
        <f t="shared" si="25"/>
        <v>6.9767441860465115E-2</v>
      </c>
      <c r="Y142">
        <f>IF(N142=0,0,O142/N142)</f>
        <v>3</v>
      </c>
    </row>
    <row r="143" spans="1:25" x14ac:dyDescent="0.3">
      <c r="A143">
        <v>141</v>
      </c>
      <c r="B143" t="s">
        <v>204</v>
      </c>
      <c r="C143" t="s">
        <v>203</v>
      </c>
      <c r="D143">
        <v>1431</v>
      </c>
      <c r="E143">
        <f t="shared" si="27"/>
        <v>5</v>
      </c>
      <c r="F143">
        <v>1970</v>
      </c>
      <c r="G143">
        <v>242</v>
      </c>
      <c r="H143">
        <v>87</v>
      </c>
      <c r="I143">
        <v>9</v>
      </c>
      <c r="J143">
        <v>83</v>
      </c>
      <c r="K143">
        <v>115</v>
      </c>
      <c r="L143">
        <v>33</v>
      </c>
      <c r="M143">
        <v>9</v>
      </c>
      <c r="N143">
        <v>1</v>
      </c>
      <c r="O143">
        <v>0</v>
      </c>
      <c r="P143">
        <f t="shared" si="20"/>
        <v>2174</v>
      </c>
      <c r="Q143">
        <f t="shared" si="21"/>
        <v>375</v>
      </c>
      <c r="R143" s="7">
        <f t="shared" si="28"/>
        <v>622198.80000000005</v>
      </c>
      <c r="S143" s="7">
        <f t="shared" si="29"/>
        <v>107325</v>
      </c>
      <c r="U143">
        <f t="shared" si="22"/>
        <v>0.12284263959390863</v>
      </c>
      <c r="V143">
        <f t="shared" si="23"/>
        <v>0.10344827586206896</v>
      </c>
      <c r="W143">
        <f t="shared" si="24"/>
        <v>1.3855421686746987</v>
      </c>
      <c r="X143">
        <f t="shared" si="25"/>
        <v>0.27272727272727271</v>
      </c>
      <c r="Y143">
        <f t="shared" si="26"/>
        <v>0</v>
      </c>
    </row>
    <row r="144" spans="1:25" x14ac:dyDescent="0.3">
      <c r="A144">
        <v>142</v>
      </c>
      <c r="B144" t="s">
        <v>206</v>
      </c>
      <c r="C144" t="s">
        <v>205</v>
      </c>
      <c r="D144">
        <v>954</v>
      </c>
      <c r="E144">
        <f t="shared" si="27"/>
        <v>5</v>
      </c>
      <c r="F144">
        <v>1869</v>
      </c>
      <c r="G144">
        <v>533</v>
      </c>
      <c r="H144">
        <v>16</v>
      </c>
      <c r="I144">
        <v>3</v>
      </c>
      <c r="J144">
        <v>2</v>
      </c>
      <c r="K144">
        <v>1</v>
      </c>
      <c r="L144">
        <v>1</v>
      </c>
      <c r="M144">
        <v>0</v>
      </c>
      <c r="N144">
        <v>1</v>
      </c>
      <c r="O144">
        <v>0</v>
      </c>
      <c r="P144">
        <f t="shared" si="20"/>
        <v>1889</v>
      </c>
      <c r="Q144">
        <f t="shared" si="21"/>
        <v>537</v>
      </c>
      <c r="R144" s="7">
        <f t="shared" si="28"/>
        <v>360421.2</v>
      </c>
      <c r="S144" s="7">
        <f t="shared" si="29"/>
        <v>102459.6</v>
      </c>
      <c r="U144">
        <f t="shared" si="22"/>
        <v>0.28517924023542002</v>
      </c>
      <c r="V144">
        <f t="shared" si="23"/>
        <v>0.1875</v>
      </c>
      <c r="W144">
        <f t="shared" si="24"/>
        <v>0.5</v>
      </c>
      <c r="X144">
        <f t="shared" si="25"/>
        <v>0</v>
      </c>
      <c r="Y144">
        <f t="shared" si="26"/>
        <v>0</v>
      </c>
    </row>
    <row r="145" spans="1:25" x14ac:dyDescent="0.3">
      <c r="A145">
        <v>143</v>
      </c>
      <c r="B145" t="s">
        <v>207</v>
      </c>
      <c r="C145" t="s">
        <v>205</v>
      </c>
      <c r="D145">
        <v>1863</v>
      </c>
      <c r="E145">
        <f t="shared" si="27"/>
        <v>5</v>
      </c>
      <c r="F145">
        <v>1156</v>
      </c>
      <c r="G145">
        <v>102</v>
      </c>
      <c r="H145">
        <v>683</v>
      </c>
      <c r="I145">
        <v>110</v>
      </c>
      <c r="J145">
        <v>358</v>
      </c>
      <c r="K145">
        <v>90</v>
      </c>
      <c r="L145">
        <v>24</v>
      </c>
      <c r="M145">
        <v>4</v>
      </c>
      <c r="N145">
        <v>51</v>
      </c>
      <c r="O145">
        <v>14</v>
      </c>
      <c r="P145">
        <f t="shared" si="20"/>
        <v>2272</v>
      </c>
      <c r="Q145">
        <f t="shared" si="21"/>
        <v>320</v>
      </c>
      <c r="R145" s="7">
        <f t="shared" si="28"/>
        <v>846547.2</v>
      </c>
      <c r="S145" s="7">
        <f t="shared" si="29"/>
        <v>119232</v>
      </c>
      <c r="U145">
        <f t="shared" si="22"/>
        <v>8.8235294117647065E-2</v>
      </c>
      <c r="V145">
        <f t="shared" si="23"/>
        <v>0.16105417276720352</v>
      </c>
      <c r="W145">
        <f t="shared" si="24"/>
        <v>0.25139664804469275</v>
      </c>
      <c r="X145">
        <f t="shared" si="25"/>
        <v>0.16666666666666666</v>
      </c>
      <c r="Y145">
        <f t="shared" si="26"/>
        <v>0.27450980392156865</v>
      </c>
    </row>
    <row r="146" spans="1:25" x14ac:dyDescent="0.3">
      <c r="A146">
        <v>144</v>
      </c>
      <c r="B146" t="s">
        <v>209</v>
      </c>
      <c r="C146" t="s">
        <v>208</v>
      </c>
      <c r="D146">
        <v>2584</v>
      </c>
      <c r="E146">
        <f t="shared" si="27"/>
        <v>5</v>
      </c>
      <c r="F146">
        <v>3144</v>
      </c>
      <c r="G146">
        <v>554</v>
      </c>
      <c r="H146">
        <v>152</v>
      </c>
      <c r="I146">
        <v>18</v>
      </c>
      <c r="J146">
        <v>841</v>
      </c>
      <c r="K146">
        <v>118</v>
      </c>
      <c r="L146">
        <v>280</v>
      </c>
      <c r="M146">
        <v>31</v>
      </c>
      <c r="N146">
        <v>417</v>
      </c>
      <c r="O146">
        <v>62</v>
      </c>
      <c r="P146">
        <f t="shared" si="20"/>
        <v>4834</v>
      </c>
      <c r="Q146">
        <f t="shared" si="21"/>
        <v>783</v>
      </c>
      <c r="R146" s="7">
        <f t="shared" si="28"/>
        <v>2498211.1999999997</v>
      </c>
      <c r="S146" s="7">
        <f t="shared" si="29"/>
        <v>404654.39999999997</v>
      </c>
      <c r="U146">
        <f t="shared" si="22"/>
        <v>0.1762086513994911</v>
      </c>
      <c r="V146">
        <f t="shared" si="23"/>
        <v>0.11842105263157894</v>
      </c>
      <c r="W146">
        <f t="shared" si="24"/>
        <v>0.14030915576694411</v>
      </c>
      <c r="X146">
        <f t="shared" si="25"/>
        <v>0.11071428571428571</v>
      </c>
      <c r="Y146">
        <f t="shared" si="26"/>
        <v>0.14868105515587529</v>
      </c>
    </row>
    <row r="147" spans="1:25" x14ac:dyDescent="0.3">
      <c r="A147">
        <v>145</v>
      </c>
      <c r="B147" t="s">
        <v>210</v>
      </c>
      <c r="C147" t="s">
        <v>208</v>
      </c>
      <c r="D147">
        <v>3249</v>
      </c>
      <c r="E147">
        <f t="shared" si="27"/>
        <v>5</v>
      </c>
      <c r="F147">
        <v>1643</v>
      </c>
      <c r="G147">
        <v>267</v>
      </c>
      <c r="H147">
        <v>45</v>
      </c>
      <c r="I147">
        <v>4</v>
      </c>
      <c r="J147">
        <v>256</v>
      </c>
      <c r="K147">
        <v>43</v>
      </c>
      <c r="L147">
        <v>331</v>
      </c>
      <c r="M147">
        <v>40</v>
      </c>
      <c r="N147">
        <v>221</v>
      </c>
      <c r="O147">
        <v>24</v>
      </c>
      <c r="P147">
        <f t="shared" si="20"/>
        <v>2496</v>
      </c>
      <c r="Q147">
        <f t="shared" si="21"/>
        <v>378</v>
      </c>
      <c r="R147" s="7">
        <f t="shared" si="28"/>
        <v>1621900.8</v>
      </c>
      <c r="S147" s="7">
        <f t="shared" si="29"/>
        <v>245624.4</v>
      </c>
      <c r="U147">
        <f t="shared" si="22"/>
        <v>0.16250760803408398</v>
      </c>
      <c r="V147">
        <f t="shared" si="23"/>
        <v>8.8888888888888892E-2</v>
      </c>
      <c r="W147">
        <f t="shared" si="24"/>
        <v>0.16796875</v>
      </c>
      <c r="X147">
        <f t="shared" si="25"/>
        <v>0.12084592145015106</v>
      </c>
      <c r="Y147">
        <f t="shared" si="26"/>
        <v>0.10859728506787331</v>
      </c>
    </row>
    <row r="148" spans="1:25" x14ac:dyDescent="0.3">
      <c r="A148">
        <v>146</v>
      </c>
      <c r="B148" t="s">
        <v>211</v>
      </c>
      <c r="C148" t="s">
        <v>208</v>
      </c>
      <c r="D148">
        <v>3137</v>
      </c>
      <c r="E148">
        <f t="shared" si="27"/>
        <v>5</v>
      </c>
      <c r="F148">
        <v>45</v>
      </c>
      <c r="G148">
        <v>21</v>
      </c>
      <c r="H148">
        <v>955</v>
      </c>
      <c r="I148">
        <v>151</v>
      </c>
      <c r="J148">
        <v>110</v>
      </c>
      <c r="K148">
        <v>10</v>
      </c>
      <c r="L148">
        <v>16</v>
      </c>
      <c r="M148">
        <v>8</v>
      </c>
      <c r="N148">
        <v>7</v>
      </c>
      <c r="O148">
        <v>1</v>
      </c>
      <c r="P148">
        <f t="shared" si="20"/>
        <v>1133</v>
      </c>
      <c r="Q148">
        <f t="shared" si="21"/>
        <v>191</v>
      </c>
      <c r="R148" s="7">
        <f t="shared" si="28"/>
        <v>710844.2</v>
      </c>
      <c r="S148" s="7">
        <f t="shared" si="29"/>
        <v>119833.40000000001</v>
      </c>
      <c r="U148">
        <f t="shared" si="22"/>
        <v>0.46666666666666667</v>
      </c>
      <c r="V148">
        <f t="shared" si="23"/>
        <v>0.15811518324607329</v>
      </c>
      <c r="W148">
        <f t="shared" si="24"/>
        <v>9.0909090909090912E-2</v>
      </c>
      <c r="X148">
        <f t="shared" si="25"/>
        <v>0.5</v>
      </c>
      <c r="Y148">
        <f t="shared" si="26"/>
        <v>0.14285714285714285</v>
      </c>
    </row>
    <row r="149" spans="1:25" x14ac:dyDescent="0.3">
      <c r="A149">
        <v>147</v>
      </c>
      <c r="B149" t="s">
        <v>212</v>
      </c>
      <c r="C149" t="s">
        <v>208</v>
      </c>
      <c r="D149">
        <v>2623</v>
      </c>
      <c r="E149">
        <f t="shared" si="27"/>
        <v>5</v>
      </c>
      <c r="F149">
        <v>18</v>
      </c>
      <c r="G149">
        <v>3</v>
      </c>
      <c r="H149">
        <v>319</v>
      </c>
      <c r="I149">
        <v>21</v>
      </c>
      <c r="J149">
        <v>212</v>
      </c>
      <c r="K149">
        <v>15</v>
      </c>
      <c r="L149">
        <v>18</v>
      </c>
      <c r="M149">
        <v>3</v>
      </c>
      <c r="N149">
        <v>43</v>
      </c>
      <c r="O149">
        <v>8</v>
      </c>
      <c r="P149">
        <f t="shared" si="20"/>
        <v>610</v>
      </c>
      <c r="Q149">
        <f t="shared" si="21"/>
        <v>50</v>
      </c>
      <c r="R149" s="7">
        <f t="shared" si="28"/>
        <v>320006</v>
      </c>
      <c r="S149" s="7">
        <f t="shared" si="29"/>
        <v>26230</v>
      </c>
      <c r="U149">
        <f t="shared" si="22"/>
        <v>0.16666666666666666</v>
      </c>
      <c r="V149">
        <f t="shared" si="23"/>
        <v>6.5830721003134793E-2</v>
      </c>
      <c r="W149">
        <f t="shared" si="24"/>
        <v>7.0754716981132074E-2</v>
      </c>
      <c r="X149">
        <f t="shared" si="25"/>
        <v>0.16666666666666666</v>
      </c>
      <c r="Y149">
        <f t="shared" si="26"/>
        <v>0.18604651162790697</v>
      </c>
    </row>
    <row r="150" spans="1:25" x14ac:dyDescent="0.3">
      <c r="A150">
        <v>148</v>
      </c>
      <c r="B150" t="s">
        <v>214</v>
      </c>
      <c r="C150" t="s">
        <v>213</v>
      </c>
      <c r="D150">
        <v>1726</v>
      </c>
      <c r="E150">
        <f t="shared" si="27"/>
        <v>5</v>
      </c>
      <c r="F150">
        <v>1868</v>
      </c>
      <c r="G150">
        <v>431</v>
      </c>
      <c r="H150">
        <v>194</v>
      </c>
      <c r="I150">
        <v>31</v>
      </c>
      <c r="J150">
        <v>153</v>
      </c>
      <c r="K150">
        <v>27</v>
      </c>
      <c r="L150">
        <v>150</v>
      </c>
      <c r="M150">
        <v>39</v>
      </c>
      <c r="N150">
        <v>5</v>
      </c>
      <c r="O150">
        <v>0</v>
      </c>
      <c r="P150">
        <f t="shared" si="20"/>
        <v>2370</v>
      </c>
      <c r="Q150">
        <f t="shared" si="21"/>
        <v>528</v>
      </c>
      <c r="R150" s="7">
        <f t="shared" si="28"/>
        <v>818124</v>
      </c>
      <c r="S150" s="7">
        <f t="shared" si="29"/>
        <v>182265.59999999998</v>
      </c>
      <c r="U150">
        <f t="shared" si="22"/>
        <v>0.23072805139186295</v>
      </c>
      <c r="V150">
        <f t="shared" si="23"/>
        <v>0.15979381443298968</v>
      </c>
      <c r="W150">
        <f t="shared" si="24"/>
        <v>0.17647058823529413</v>
      </c>
      <c r="X150">
        <f t="shared" si="25"/>
        <v>0.26</v>
      </c>
      <c r="Y150">
        <f t="shared" si="26"/>
        <v>0</v>
      </c>
    </row>
    <row r="151" spans="1:25" x14ac:dyDescent="0.3">
      <c r="A151">
        <v>149</v>
      </c>
      <c r="B151" t="s">
        <v>216</v>
      </c>
      <c r="C151" t="s">
        <v>215</v>
      </c>
      <c r="D151">
        <v>6977</v>
      </c>
      <c r="E151">
        <f t="shared" si="27"/>
        <v>5</v>
      </c>
      <c r="F151">
        <v>677</v>
      </c>
      <c r="G151">
        <v>290</v>
      </c>
      <c r="H151">
        <v>143</v>
      </c>
      <c r="I151">
        <v>10</v>
      </c>
      <c r="J151">
        <v>33</v>
      </c>
      <c r="K151">
        <v>2</v>
      </c>
      <c r="L151">
        <v>2570</v>
      </c>
      <c r="M151">
        <v>356</v>
      </c>
      <c r="N151">
        <v>425</v>
      </c>
      <c r="O151">
        <v>39</v>
      </c>
      <c r="P151">
        <f t="shared" si="20"/>
        <v>3848</v>
      </c>
      <c r="Q151">
        <f t="shared" si="21"/>
        <v>697</v>
      </c>
      <c r="R151" s="7">
        <f t="shared" si="28"/>
        <v>5369499.2000000002</v>
      </c>
      <c r="S151" s="7">
        <f t="shared" si="29"/>
        <v>972593.8</v>
      </c>
      <c r="U151">
        <f t="shared" si="22"/>
        <v>0.42836041358936483</v>
      </c>
      <c r="V151">
        <f t="shared" si="23"/>
        <v>6.9930069930069935E-2</v>
      </c>
      <c r="W151">
        <f t="shared" si="24"/>
        <v>6.0606060606060608E-2</v>
      </c>
      <c r="X151">
        <f t="shared" si="25"/>
        <v>0.13852140077821012</v>
      </c>
      <c r="Y151">
        <f t="shared" si="26"/>
        <v>9.1764705882352943E-2</v>
      </c>
    </row>
    <row r="152" spans="1:25" x14ac:dyDescent="0.3">
      <c r="A152">
        <v>150</v>
      </c>
      <c r="B152" t="s">
        <v>217</v>
      </c>
      <c r="C152" t="s">
        <v>215</v>
      </c>
      <c r="D152">
        <v>4731</v>
      </c>
      <c r="E152">
        <f t="shared" si="27"/>
        <v>5</v>
      </c>
      <c r="F152">
        <v>1004</v>
      </c>
      <c r="G152">
        <v>112</v>
      </c>
      <c r="H152">
        <v>359</v>
      </c>
      <c r="I152">
        <v>49</v>
      </c>
      <c r="J152">
        <v>2</v>
      </c>
      <c r="K152">
        <v>0</v>
      </c>
      <c r="L152">
        <v>467</v>
      </c>
      <c r="M152">
        <v>36</v>
      </c>
      <c r="N152">
        <v>661</v>
      </c>
      <c r="O152">
        <v>53</v>
      </c>
      <c r="P152">
        <f t="shared" si="20"/>
        <v>2493</v>
      </c>
      <c r="Q152">
        <f t="shared" si="21"/>
        <v>250</v>
      </c>
      <c r="R152" s="7">
        <f t="shared" si="28"/>
        <v>2358876.6</v>
      </c>
      <c r="S152" s="7">
        <f t="shared" si="29"/>
        <v>236550</v>
      </c>
      <c r="U152">
        <f t="shared" si="22"/>
        <v>0.11155378486055777</v>
      </c>
      <c r="V152">
        <f t="shared" si="23"/>
        <v>0.13649025069637882</v>
      </c>
      <c r="W152">
        <f t="shared" si="24"/>
        <v>0</v>
      </c>
      <c r="X152">
        <f t="shared" si="25"/>
        <v>7.7087794432548179E-2</v>
      </c>
      <c r="Y152">
        <f t="shared" si="26"/>
        <v>8.0181543116490173E-2</v>
      </c>
    </row>
    <row r="153" spans="1:25" x14ac:dyDescent="0.3">
      <c r="A153">
        <v>151</v>
      </c>
      <c r="B153" t="s">
        <v>218</v>
      </c>
      <c r="C153" t="s">
        <v>215</v>
      </c>
      <c r="D153">
        <v>1604</v>
      </c>
      <c r="E153">
        <f t="shared" si="27"/>
        <v>5</v>
      </c>
      <c r="F153">
        <v>973</v>
      </c>
      <c r="G153">
        <v>150</v>
      </c>
      <c r="H153">
        <v>38</v>
      </c>
      <c r="I153">
        <v>7</v>
      </c>
      <c r="J153">
        <v>148</v>
      </c>
      <c r="K153">
        <v>34</v>
      </c>
      <c r="L153">
        <v>26</v>
      </c>
      <c r="M153">
        <v>3</v>
      </c>
      <c r="N153">
        <v>212</v>
      </c>
      <c r="O153">
        <v>66</v>
      </c>
      <c r="P153">
        <f t="shared" si="20"/>
        <v>1397</v>
      </c>
      <c r="Q153">
        <f t="shared" si="21"/>
        <v>260</v>
      </c>
      <c r="R153" s="7">
        <f t="shared" si="28"/>
        <v>448157.6</v>
      </c>
      <c r="S153" s="7">
        <f t="shared" si="29"/>
        <v>83408</v>
      </c>
      <c r="U153">
        <f t="shared" si="22"/>
        <v>0.15416238437821173</v>
      </c>
      <c r="V153">
        <f t="shared" si="23"/>
        <v>0.18421052631578946</v>
      </c>
      <c r="W153">
        <f t="shared" si="24"/>
        <v>0.22972972972972974</v>
      </c>
      <c r="X153">
        <f t="shared" si="25"/>
        <v>0.11538461538461539</v>
      </c>
      <c r="Y153">
        <f t="shared" si="26"/>
        <v>0.31132075471698112</v>
      </c>
    </row>
    <row r="154" spans="1:25" x14ac:dyDescent="0.3">
      <c r="A154">
        <v>152</v>
      </c>
      <c r="B154" t="s">
        <v>220</v>
      </c>
      <c r="C154" t="s">
        <v>219</v>
      </c>
      <c r="D154">
        <v>357</v>
      </c>
      <c r="E154">
        <f t="shared" si="27"/>
        <v>2</v>
      </c>
      <c r="F154">
        <v>1167</v>
      </c>
      <c r="G154">
        <v>204</v>
      </c>
      <c r="H154">
        <v>1</v>
      </c>
      <c r="P154">
        <f t="shared" si="20"/>
        <v>1168</v>
      </c>
      <c r="Q154">
        <f t="shared" si="21"/>
        <v>204</v>
      </c>
      <c r="R154" s="7">
        <f t="shared" si="28"/>
        <v>208488</v>
      </c>
      <c r="S154" s="7">
        <f t="shared" si="29"/>
        <v>36414</v>
      </c>
      <c r="U154">
        <f t="shared" si="22"/>
        <v>0.17480719794344474</v>
      </c>
      <c r="V154">
        <f t="shared" si="23"/>
        <v>0</v>
      </c>
      <c r="W154">
        <f t="shared" si="24"/>
        <v>0</v>
      </c>
      <c r="X154">
        <f t="shared" si="25"/>
        <v>0</v>
      </c>
      <c r="Y154">
        <f t="shared" si="26"/>
        <v>0</v>
      </c>
    </row>
    <row r="155" spans="1:25" x14ac:dyDescent="0.3">
      <c r="A155">
        <v>153</v>
      </c>
      <c r="B155" t="s">
        <v>222</v>
      </c>
      <c r="C155" t="s">
        <v>221</v>
      </c>
      <c r="D155">
        <v>4430</v>
      </c>
      <c r="E155">
        <f t="shared" si="27"/>
        <v>5</v>
      </c>
      <c r="F155">
        <v>79</v>
      </c>
      <c r="G155">
        <v>2</v>
      </c>
      <c r="H155">
        <v>407</v>
      </c>
      <c r="I155">
        <v>30</v>
      </c>
      <c r="J155">
        <v>67</v>
      </c>
      <c r="K155">
        <v>5</v>
      </c>
      <c r="L155">
        <v>109</v>
      </c>
      <c r="M155">
        <v>40</v>
      </c>
      <c r="N155">
        <v>102</v>
      </c>
      <c r="O155">
        <v>15</v>
      </c>
      <c r="P155">
        <f t="shared" si="20"/>
        <v>764</v>
      </c>
      <c r="Q155">
        <f t="shared" si="21"/>
        <v>92</v>
      </c>
      <c r="R155" s="7">
        <f t="shared" si="28"/>
        <v>676904</v>
      </c>
      <c r="S155" s="7">
        <f t="shared" si="29"/>
        <v>81512</v>
      </c>
      <c r="U155">
        <f t="shared" si="22"/>
        <v>2.5316455696202531E-2</v>
      </c>
      <c r="V155">
        <f t="shared" si="23"/>
        <v>7.3710073710073709E-2</v>
      </c>
      <c r="W155">
        <f t="shared" si="24"/>
        <v>7.4626865671641784E-2</v>
      </c>
      <c r="X155">
        <f t="shared" si="25"/>
        <v>0.3669724770642202</v>
      </c>
      <c r="Y155">
        <f t="shared" si="26"/>
        <v>0.14705882352941177</v>
      </c>
    </row>
    <row r="156" spans="1:25" x14ac:dyDescent="0.3">
      <c r="A156">
        <v>154</v>
      </c>
      <c r="B156" t="s">
        <v>223</v>
      </c>
      <c r="C156" t="s">
        <v>221</v>
      </c>
      <c r="D156">
        <v>2514</v>
      </c>
      <c r="E156">
        <f t="shared" si="27"/>
        <v>5</v>
      </c>
      <c r="F156">
        <v>420</v>
      </c>
      <c r="G156">
        <v>43</v>
      </c>
      <c r="H156">
        <v>185</v>
      </c>
      <c r="I156">
        <v>5</v>
      </c>
      <c r="J156">
        <v>60</v>
      </c>
      <c r="K156">
        <v>0</v>
      </c>
      <c r="L156">
        <v>171</v>
      </c>
      <c r="M156">
        <v>11</v>
      </c>
      <c r="N156">
        <v>542</v>
      </c>
      <c r="O156">
        <v>81</v>
      </c>
      <c r="P156">
        <f t="shared" si="20"/>
        <v>1378</v>
      </c>
      <c r="Q156">
        <f t="shared" si="21"/>
        <v>140</v>
      </c>
      <c r="R156" s="7">
        <f t="shared" si="28"/>
        <v>692858.4</v>
      </c>
      <c r="S156" s="7">
        <f t="shared" si="29"/>
        <v>70392</v>
      </c>
      <c r="U156">
        <f t="shared" si="22"/>
        <v>0.10238095238095238</v>
      </c>
      <c r="V156">
        <f t="shared" si="23"/>
        <v>2.7027027027027029E-2</v>
      </c>
      <c r="W156">
        <f t="shared" si="24"/>
        <v>0</v>
      </c>
      <c r="X156">
        <f t="shared" si="25"/>
        <v>6.4327485380116955E-2</v>
      </c>
      <c r="Y156">
        <f t="shared" si="26"/>
        <v>0.14944649446494465</v>
      </c>
    </row>
    <row r="157" spans="1:25" x14ac:dyDescent="0.3">
      <c r="A157">
        <v>155</v>
      </c>
      <c r="B157" t="s">
        <v>224</v>
      </c>
      <c r="C157" t="s">
        <v>221</v>
      </c>
      <c r="D157">
        <v>3568</v>
      </c>
      <c r="E157">
        <f t="shared" si="27"/>
        <v>5</v>
      </c>
      <c r="F157">
        <v>3</v>
      </c>
      <c r="G157">
        <v>1</v>
      </c>
      <c r="H157">
        <v>774</v>
      </c>
      <c r="I157">
        <v>108</v>
      </c>
      <c r="J157">
        <v>329</v>
      </c>
      <c r="K157">
        <v>46</v>
      </c>
      <c r="L157">
        <v>83</v>
      </c>
      <c r="M157">
        <v>8</v>
      </c>
      <c r="N157">
        <v>76</v>
      </c>
      <c r="O157">
        <v>4</v>
      </c>
      <c r="P157">
        <f t="shared" si="20"/>
        <v>1265</v>
      </c>
      <c r="Q157">
        <f t="shared" si="21"/>
        <v>167</v>
      </c>
      <c r="R157" s="7">
        <f t="shared" si="28"/>
        <v>902704</v>
      </c>
      <c r="S157" s="7">
        <f t="shared" si="29"/>
        <v>119171.2</v>
      </c>
      <c r="U157">
        <f t="shared" si="22"/>
        <v>0.33333333333333331</v>
      </c>
      <c r="V157">
        <f t="shared" si="23"/>
        <v>0.13953488372093023</v>
      </c>
      <c r="W157">
        <f t="shared" si="24"/>
        <v>0.1398176291793313</v>
      </c>
      <c r="X157">
        <f t="shared" si="25"/>
        <v>9.6385542168674704E-2</v>
      </c>
      <c r="Y157">
        <f t="shared" si="26"/>
        <v>5.2631578947368418E-2</v>
      </c>
    </row>
    <row r="158" spans="1:25" x14ac:dyDescent="0.3">
      <c r="A158">
        <v>156</v>
      </c>
      <c r="B158" t="s">
        <v>226</v>
      </c>
      <c r="C158" t="s">
        <v>225</v>
      </c>
      <c r="D158">
        <v>1051</v>
      </c>
      <c r="E158">
        <f t="shared" si="27"/>
        <v>5</v>
      </c>
      <c r="F158">
        <v>1503</v>
      </c>
      <c r="G158">
        <v>371</v>
      </c>
      <c r="H158">
        <v>11</v>
      </c>
      <c r="I158">
        <v>5</v>
      </c>
      <c r="J158">
        <v>13</v>
      </c>
      <c r="K158">
        <v>1</v>
      </c>
      <c r="L158">
        <v>6</v>
      </c>
      <c r="M158">
        <v>1</v>
      </c>
      <c r="N158">
        <v>3</v>
      </c>
      <c r="O158">
        <v>0</v>
      </c>
      <c r="P158">
        <f t="shared" si="20"/>
        <v>1536</v>
      </c>
      <c r="Q158">
        <f t="shared" si="21"/>
        <v>378</v>
      </c>
      <c r="R158" s="7">
        <f t="shared" si="28"/>
        <v>322867.20000000001</v>
      </c>
      <c r="S158" s="7">
        <f t="shared" si="29"/>
        <v>79455.599999999991</v>
      </c>
      <c r="U158">
        <f t="shared" si="22"/>
        <v>0.24683965402528277</v>
      </c>
      <c r="V158">
        <f t="shared" si="23"/>
        <v>0.45454545454545453</v>
      </c>
      <c r="W158">
        <f t="shared" si="24"/>
        <v>7.6923076923076927E-2</v>
      </c>
      <c r="X158">
        <f t="shared" si="25"/>
        <v>0.16666666666666666</v>
      </c>
      <c r="Y158">
        <f t="shared" si="26"/>
        <v>0</v>
      </c>
    </row>
    <row r="159" spans="1:25" x14ac:dyDescent="0.3">
      <c r="A159">
        <v>157</v>
      </c>
      <c r="B159" t="s">
        <v>227</v>
      </c>
      <c r="C159" t="s">
        <v>225</v>
      </c>
      <c r="D159">
        <v>1745</v>
      </c>
      <c r="E159">
        <f t="shared" si="27"/>
        <v>5</v>
      </c>
      <c r="F159">
        <v>482</v>
      </c>
      <c r="G159">
        <v>82</v>
      </c>
      <c r="H159">
        <v>6</v>
      </c>
      <c r="I159">
        <v>1</v>
      </c>
      <c r="J159">
        <v>41</v>
      </c>
      <c r="K159">
        <v>6</v>
      </c>
      <c r="L159">
        <v>33</v>
      </c>
      <c r="M159">
        <v>1</v>
      </c>
      <c r="N159">
        <v>6</v>
      </c>
      <c r="O159">
        <v>1</v>
      </c>
      <c r="P159">
        <f t="shared" si="20"/>
        <v>568</v>
      </c>
      <c r="Q159">
        <f t="shared" si="21"/>
        <v>91</v>
      </c>
      <c r="R159" s="7">
        <f t="shared" si="28"/>
        <v>198232</v>
      </c>
      <c r="S159" s="7">
        <f t="shared" si="29"/>
        <v>31759</v>
      </c>
      <c r="T159" s="5" t="s">
        <v>256</v>
      </c>
      <c r="U159">
        <f t="shared" si="22"/>
        <v>0.17012448132780084</v>
      </c>
      <c r="V159">
        <f t="shared" si="23"/>
        <v>0.16666666666666666</v>
      </c>
      <c r="W159">
        <f t="shared" si="24"/>
        <v>0.14634146341463414</v>
      </c>
      <c r="X159">
        <f t="shared" si="25"/>
        <v>3.0303030303030304E-2</v>
      </c>
      <c r="Y159">
        <f t="shared" si="26"/>
        <v>0.16666666666666666</v>
      </c>
    </row>
    <row r="160" spans="1:25" ht="28.8" x14ac:dyDescent="0.3">
      <c r="Q160" s="2" t="s">
        <v>255</v>
      </c>
      <c r="R160" s="3">
        <f>SUM(R3:R159)</f>
        <v>265329274.01666668</v>
      </c>
      <c r="S160" s="3">
        <f>SUM(S3:S159)</f>
        <v>43165092.383333333</v>
      </c>
      <c r="T160" s="5">
        <f>S160/R160</f>
        <v>0.16268499788915833</v>
      </c>
    </row>
  </sheetData>
  <autoFilter ref="A2:Y159"/>
  <conditionalFormatting sqref="U3:Y159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opLeftCell="A181" workbookViewId="0">
      <selection sqref="A1:A19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37</v>
      </c>
    </row>
    <row r="3" spans="1:3" x14ac:dyDescent="0.3">
      <c r="C3" t="s">
        <v>38</v>
      </c>
    </row>
    <row r="4" spans="1:3" x14ac:dyDescent="0.3">
      <c r="C4" t="s">
        <v>39</v>
      </c>
    </row>
    <row r="5" spans="1:3" x14ac:dyDescent="0.3">
      <c r="C5" t="s">
        <v>40</v>
      </c>
    </row>
    <row r="6" spans="1:3" x14ac:dyDescent="0.3">
      <c r="A6" t="s">
        <v>1</v>
      </c>
    </row>
    <row r="7" spans="1:3" x14ac:dyDescent="0.3">
      <c r="C7" t="s">
        <v>42</v>
      </c>
    </row>
    <row r="8" spans="1:3" x14ac:dyDescent="0.3">
      <c r="C8" t="s">
        <v>43</v>
      </c>
    </row>
    <row r="9" spans="1:3" x14ac:dyDescent="0.3">
      <c r="C9" t="s">
        <v>44</v>
      </c>
    </row>
    <row r="10" spans="1:3" x14ac:dyDescent="0.3">
      <c r="C10" t="s">
        <v>45</v>
      </c>
    </row>
    <row r="11" spans="1:3" x14ac:dyDescent="0.3">
      <c r="C11" t="s">
        <v>46</v>
      </c>
    </row>
    <row r="12" spans="1:3" x14ac:dyDescent="0.3">
      <c r="C12" t="s">
        <v>47</v>
      </c>
    </row>
    <row r="13" spans="1:3" x14ac:dyDescent="0.3">
      <c r="C13" t="s">
        <v>48</v>
      </c>
    </row>
    <row r="14" spans="1:3" x14ac:dyDescent="0.3">
      <c r="C14" t="s">
        <v>49</v>
      </c>
    </row>
    <row r="15" spans="1:3" x14ac:dyDescent="0.3">
      <c r="C15" t="s">
        <v>50</v>
      </c>
    </row>
    <row r="16" spans="1:3" x14ac:dyDescent="0.3">
      <c r="C16" t="s">
        <v>51</v>
      </c>
    </row>
    <row r="17" spans="3:3" x14ac:dyDescent="0.3">
      <c r="C17" t="s">
        <v>52</v>
      </c>
    </row>
    <row r="18" spans="3:3" x14ac:dyDescent="0.3">
      <c r="C18" t="s">
        <v>53</v>
      </c>
    </row>
    <row r="19" spans="3:3" x14ac:dyDescent="0.3">
      <c r="C19" t="s">
        <v>54</v>
      </c>
    </row>
    <row r="20" spans="3:3" x14ac:dyDescent="0.3">
      <c r="C20" t="s">
        <v>55</v>
      </c>
    </row>
    <row r="21" spans="3:3" x14ac:dyDescent="0.3">
      <c r="C21" t="s">
        <v>56</v>
      </c>
    </row>
    <row r="22" spans="3:3" x14ac:dyDescent="0.3">
      <c r="C22" t="s">
        <v>57</v>
      </c>
    </row>
    <row r="23" spans="3:3" x14ac:dyDescent="0.3">
      <c r="C23" t="s">
        <v>58</v>
      </c>
    </row>
    <row r="24" spans="3:3" x14ac:dyDescent="0.3">
      <c r="C24" t="s">
        <v>59</v>
      </c>
    </row>
    <row r="25" spans="3:3" x14ac:dyDescent="0.3">
      <c r="C25" t="s">
        <v>60</v>
      </c>
    </row>
    <row r="26" spans="3:3" x14ac:dyDescent="0.3">
      <c r="C26" t="s">
        <v>61</v>
      </c>
    </row>
    <row r="27" spans="3:3" x14ac:dyDescent="0.3">
      <c r="C27" t="s">
        <v>62</v>
      </c>
    </row>
    <row r="28" spans="3:3" x14ac:dyDescent="0.3">
      <c r="C28" t="s">
        <v>63</v>
      </c>
    </row>
    <row r="29" spans="3:3" x14ac:dyDescent="0.3">
      <c r="C29" t="s">
        <v>64</v>
      </c>
    </row>
    <row r="30" spans="3:3" x14ac:dyDescent="0.3">
      <c r="C30" t="s">
        <v>65</v>
      </c>
    </row>
    <row r="31" spans="3:3" x14ac:dyDescent="0.3">
      <c r="C31" t="s">
        <v>66</v>
      </c>
    </row>
    <row r="32" spans="3:3" x14ac:dyDescent="0.3">
      <c r="C32" t="s">
        <v>67</v>
      </c>
    </row>
    <row r="33" spans="3:3" x14ac:dyDescent="0.3">
      <c r="C33" t="s">
        <v>68</v>
      </c>
    </row>
    <row r="34" spans="3:3" x14ac:dyDescent="0.3">
      <c r="C34" t="s">
        <v>69</v>
      </c>
    </row>
    <row r="35" spans="3:3" x14ac:dyDescent="0.3">
      <c r="C35" t="s">
        <v>70</v>
      </c>
    </row>
    <row r="36" spans="3:3" x14ac:dyDescent="0.3">
      <c r="C36" t="s">
        <v>71</v>
      </c>
    </row>
    <row r="37" spans="3:3" x14ac:dyDescent="0.3">
      <c r="C37" t="s">
        <v>72</v>
      </c>
    </row>
    <row r="38" spans="3:3" x14ac:dyDescent="0.3">
      <c r="C38" t="s">
        <v>73</v>
      </c>
    </row>
    <row r="39" spans="3:3" x14ac:dyDescent="0.3">
      <c r="C39" t="s">
        <v>74</v>
      </c>
    </row>
    <row r="40" spans="3:3" x14ac:dyDescent="0.3">
      <c r="C40" t="s">
        <v>75</v>
      </c>
    </row>
    <row r="41" spans="3:3" x14ac:dyDescent="0.3">
      <c r="C41" t="s">
        <v>76</v>
      </c>
    </row>
    <row r="42" spans="3:3" x14ac:dyDescent="0.3">
      <c r="C42" t="s">
        <v>77</v>
      </c>
    </row>
    <row r="43" spans="3:3" x14ac:dyDescent="0.3">
      <c r="C43" t="s">
        <v>78</v>
      </c>
    </row>
    <row r="44" spans="3:3" x14ac:dyDescent="0.3">
      <c r="C44" t="s">
        <v>79</v>
      </c>
    </row>
    <row r="45" spans="3:3" x14ac:dyDescent="0.3">
      <c r="C45" t="s">
        <v>80</v>
      </c>
    </row>
    <row r="46" spans="3:3" x14ac:dyDescent="0.3">
      <c r="C46" t="s">
        <v>81</v>
      </c>
    </row>
    <row r="47" spans="3:3" x14ac:dyDescent="0.3">
      <c r="C47" t="s">
        <v>82</v>
      </c>
    </row>
    <row r="48" spans="3:3" x14ac:dyDescent="0.3">
      <c r="C48" t="s">
        <v>83</v>
      </c>
    </row>
    <row r="49" spans="3:3" x14ac:dyDescent="0.3">
      <c r="C49" t="s">
        <v>84</v>
      </c>
    </row>
    <row r="50" spans="3:3" x14ac:dyDescent="0.3">
      <c r="C50" t="s">
        <v>85</v>
      </c>
    </row>
    <row r="51" spans="3:3" x14ac:dyDescent="0.3">
      <c r="C51" t="s">
        <v>86</v>
      </c>
    </row>
    <row r="52" spans="3:3" x14ac:dyDescent="0.3">
      <c r="C52" t="s">
        <v>87</v>
      </c>
    </row>
    <row r="53" spans="3:3" x14ac:dyDescent="0.3">
      <c r="C53" t="s">
        <v>88</v>
      </c>
    </row>
    <row r="54" spans="3:3" x14ac:dyDescent="0.3">
      <c r="C54" t="s">
        <v>89</v>
      </c>
    </row>
    <row r="55" spans="3:3" x14ac:dyDescent="0.3">
      <c r="C55" t="s">
        <v>90</v>
      </c>
    </row>
    <row r="56" spans="3:3" x14ac:dyDescent="0.3">
      <c r="C56" t="s">
        <v>91</v>
      </c>
    </row>
    <row r="57" spans="3:3" x14ac:dyDescent="0.3">
      <c r="C57" t="s">
        <v>92</v>
      </c>
    </row>
    <row r="58" spans="3:3" x14ac:dyDescent="0.3">
      <c r="C58" t="s">
        <v>93</v>
      </c>
    </row>
    <row r="59" spans="3:3" x14ac:dyDescent="0.3">
      <c r="C59" t="s">
        <v>94</v>
      </c>
    </row>
    <row r="60" spans="3:3" x14ac:dyDescent="0.3">
      <c r="C60" t="s">
        <v>95</v>
      </c>
    </row>
    <row r="61" spans="3:3" x14ac:dyDescent="0.3">
      <c r="C61" t="s">
        <v>96</v>
      </c>
    </row>
    <row r="62" spans="3:3" x14ac:dyDescent="0.3">
      <c r="C62" t="s">
        <v>97</v>
      </c>
    </row>
    <row r="63" spans="3:3" x14ac:dyDescent="0.3">
      <c r="C63" t="s">
        <v>98</v>
      </c>
    </row>
    <row r="64" spans="3:3" x14ac:dyDescent="0.3">
      <c r="C64" t="s">
        <v>99</v>
      </c>
    </row>
    <row r="65" spans="1:3" x14ac:dyDescent="0.3">
      <c r="C65" t="s">
        <v>100</v>
      </c>
    </row>
    <row r="66" spans="1:3" x14ac:dyDescent="0.3">
      <c r="C66" t="s">
        <v>101</v>
      </c>
    </row>
    <row r="67" spans="1:3" x14ac:dyDescent="0.3">
      <c r="C67" t="s">
        <v>102</v>
      </c>
    </row>
    <row r="69" spans="1:3" x14ac:dyDescent="0.3">
      <c r="A69" t="s">
        <v>1</v>
      </c>
    </row>
    <row r="70" spans="1:3" x14ac:dyDescent="0.3">
      <c r="C70" t="s">
        <v>103</v>
      </c>
    </row>
    <row r="71" spans="1:3" x14ac:dyDescent="0.3">
      <c r="C71" t="s">
        <v>104</v>
      </c>
    </row>
    <row r="72" spans="1:3" x14ac:dyDescent="0.3">
      <c r="C72" t="s">
        <v>105</v>
      </c>
    </row>
    <row r="73" spans="1:3" x14ac:dyDescent="0.3">
      <c r="C73" t="s">
        <v>106</v>
      </c>
    </row>
    <row r="74" spans="1:3" x14ac:dyDescent="0.3">
      <c r="C74" t="s">
        <v>107</v>
      </c>
    </row>
    <row r="75" spans="1:3" x14ac:dyDescent="0.3">
      <c r="C75" t="s">
        <v>108</v>
      </c>
    </row>
    <row r="76" spans="1:3" x14ac:dyDescent="0.3">
      <c r="C76" t="s">
        <v>109</v>
      </c>
    </row>
    <row r="77" spans="1:3" x14ac:dyDescent="0.3">
      <c r="C77" t="s">
        <v>110</v>
      </c>
    </row>
    <row r="78" spans="1:3" x14ac:dyDescent="0.3">
      <c r="C78" t="s">
        <v>111</v>
      </c>
    </row>
    <row r="79" spans="1:3" x14ac:dyDescent="0.3">
      <c r="C79" t="s">
        <v>112</v>
      </c>
    </row>
    <row r="80" spans="1:3" x14ac:dyDescent="0.3">
      <c r="C80" t="s">
        <v>113</v>
      </c>
    </row>
    <row r="81" spans="1:3" x14ac:dyDescent="0.3">
      <c r="C81" t="s">
        <v>114</v>
      </c>
    </row>
    <row r="82" spans="1:3" x14ac:dyDescent="0.3">
      <c r="C82" t="s">
        <v>115</v>
      </c>
    </row>
    <row r="83" spans="1:3" x14ac:dyDescent="0.3">
      <c r="C83" t="s">
        <v>116</v>
      </c>
    </row>
    <row r="84" spans="1:3" x14ac:dyDescent="0.3">
      <c r="C84" t="s">
        <v>117</v>
      </c>
    </row>
    <row r="85" spans="1:3" x14ac:dyDescent="0.3">
      <c r="A85" t="s">
        <v>2</v>
      </c>
    </row>
    <row r="86" spans="1:3" x14ac:dyDescent="0.3">
      <c r="C86" t="s">
        <v>119</v>
      </c>
    </row>
    <row r="87" spans="1:3" x14ac:dyDescent="0.3">
      <c r="C87" t="s">
        <v>120</v>
      </c>
    </row>
    <row r="88" spans="1:3" x14ac:dyDescent="0.3">
      <c r="A88" t="s">
        <v>3</v>
      </c>
    </row>
    <row r="89" spans="1:3" x14ac:dyDescent="0.3">
      <c r="C89" t="s">
        <v>122</v>
      </c>
    </row>
    <row r="90" spans="1:3" x14ac:dyDescent="0.3">
      <c r="C90" t="s">
        <v>123</v>
      </c>
    </row>
    <row r="91" spans="1:3" x14ac:dyDescent="0.3">
      <c r="A91" t="s">
        <v>4</v>
      </c>
    </row>
    <row r="92" spans="1:3" x14ac:dyDescent="0.3">
      <c r="C92" t="s">
        <v>125</v>
      </c>
    </row>
    <row r="93" spans="1:3" x14ac:dyDescent="0.3">
      <c r="A93" t="s">
        <v>5</v>
      </c>
    </row>
    <row r="94" spans="1:3" x14ac:dyDescent="0.3">
      <c r="C94" t="s">
        <v>127</v>
      </c>
    </row>
    <row r="95" spans="1:3" x14ac:dyDescent="0.3">
      <c r="C95" t="s">
        <v>128</v>
      </c>
    </row>
    <row r="96" spans="1:3" x14ac:dyDescent="0.3">
      <c r="C96" t="s">
        <v>129</v>
      </c>
    </row>
    <row r="97" spans="1:3" x14ac:dyDescent="0.3">
      <c r="C97" t="s">
        <v>130</v>
      </c>
    </row>
    <row r="98" spans="1:3" x14ac:dyDescent="0.3">
      <c r="C98" t="s">
        <v>131</v>
      </c>
    </row>
    <row r="99" spans="1:3" x14ac:dyDescent="0.3">
      <c r="C99" t="s">
        <v>132</v>
      </c>
    </row>
    <row r="100" spans="1:3" x14ac:dyDescent="0.3">
      <c r="A100" t="s">
        <v>6</v>
      </c>
    </row>
    <row r="101" spans="1:3" x14ac:dyDescent="0.3">
      <c r="C101" t="s">
        <v>134</v>
      </c>
    </row>
    <row r="102" spans="1:3" x14ac:dyDescent="0.3">
      <c r="C102" t="s">
        <v>135</v>
      </c>
    </row>
    <row r="103" spans="1:3" x14ac:dyDescent="0.3">
      <c r="A103" t="s">
        <v>7</v>
      </c>
    </row>
    <row r="104" spans="1:3" x14ac:dyDescent="0.3">
      <c r="C104" t="s">
        <v>137</v>
      </c>
    </row>
    <row r="105" spans="1:3" x14ac:dyDescent="0.3">
      <c r="C105" t="s">
        <v>138</v>
      </c>
    </row>
    <row r="106" spans="1:3" x14ac:dyDescent="0.3">
      <c r="A106" t="s">
        <v>8</v>
      </c>
    </row>
    <row r="107" spans="1:3" x14ac:dyDescent="0.3">
      <c r="C107" t="s">
        <v>140</v>
      </c>
    </row>
    <row r="108" spans="1:3" x14ac:dyDescent="0.3">
      <c r="A108" t="s">
        <v>9</v>
      </c>
    </row>
    <row r="109" spans="1:3" x14ac:dyDescent="0.3">
      <c r="C109" t="s">
        <v>142</v>
      </c>
    </row>
    <row r="110" spans="1:3" x14ac:dyDescent="0.3">
      <c r="A110" t="s">
        <v>10</v>
      </c>
    </row>
    <row r="111" spans="1:3" x14ac:dyDescent="0.3">
      <c r="C111" t="s">
        <v>144</v>
      </c>
    </row>
    <row r="112" spans="1:3" x14ac:dyDescent="0.3">
      <c r="C112" t="s">
        <v>145</v>
      </c>
    </row>
    <row r="113" spans="1:3" x14ac:dyDescent="0.3">
      <c r="C113" t="s">
        <v>146</v>
      </c>
    </row>
    <row r="114" spans="1:3" x14ac:dyDescent="0.3">
      <c r="C114" t="s">
        <v>147</v>
      </c>
    </row>
    <row r="115" spans="1:3" x14ac:dyDescent="0.3">
      <c r="C115" t="s">
        <v>148</v>
      </c>
    </row>
    <row r="116" spans="1:3" x14ac:dyDescent="0.3">
      <c r="A116" t="s">
        <v>11</v>
      </c>
    </row>
    <row r="117" spans="1:3" x14ac:dyDescent="0.3">
      <c r="C117" t="s">
        <v>150</v>
      </c>
    </row>
    <row r="118" spans="1:3" x14ac:dyDescent="0.3">
      <c r="C118" t="s">
        <v>151</v>
      </c>
    </row>
    <row r="119" spans="1:3" x14ac:dyDescent="0.3">
      <c r="A119" t="s">
        <v>12</v>
      </c>
    </row>
    <row r="120" spans="1:3" x14ac:dyDescent="0.3">
      <c r="C120" t="s">
        <v>153</v>
      </c>
    </row>
    <row r="121" spans="1:3" x14ac:dyDescent="0.3">
      <c r="A121" t="s">
        <v>13</v>
      </c>
    </row>
    <row r="122" spans="1:3" x14ac:dyDescent="0.3">
      <c r="C122" t="s">
        <v>155</v>
      </c>
    </row>
    <row r="123" spans="1:3" x14ac:dyDescent="0.3">
      <c r="A123" t="s">
        <v>14</v>
      </c>
    </row>
    <row r="124" spans="1:3" x14ac:dyDescent="0.3">
      <c r="C124" t="s">
        <v>157</v>
      </c>
    </row>
    <row r="125" spans="1:3" x14ac:dyDescent="0.3">
      <c r="C125" t="s">
        <v>158</v>
      </c>
    </row>
    <row r="126" spans="1:3" x14ac:dyDescent="0.3">
      <c r="C126" t="s">
        <v>159</v>
      </c>
    </row>
    <row r="127" spans="1:3" x14ac:dyDescent="0.3">
      <c r="C127" t="s">
        <v>160</v>
      </c>
    </row>
    <row r="128" spans="1:3" x14ac:dyDescent="0.3">
      <c r="C128" t="s">
        <v>161</v>
      </c>
    </row>
    <row r="129" spans="1:3" x14ac:dyDescent="0.3">
      <c r="C129" t="s">
        <v>162</v>
      </c>
    </row>
    <row r="130" spans="1:3" x14ac:dyDescent="0.3">
      <c r="A130" t="s">
        <v>15</v>
      </c>
    </row>
    <row r="131" spans="1:3" x14ac:dyDescent="0.3">
      <c r="C131" t="s">
        <v>164</v>
      </c>
    </row>
    <row r="133" spans="1:3" x14ac:dyDescent="0.3">
      <c r="A133" t="s">
        <v>16</v>
      </c>
    </row>
    <row r="134" spans="1:3" x14ac:dyDescent="0.3">
      <c r="C134" t="s">
        <v>166</v>
      </c>
    </row>
    <row r="135" spans="1:3" x14ac:dyDescent="0.3">
      <c r="C135" t="s">
        <v>167</v>
      </c>
    </row>
    <row r="136" spans="1:3" x14ac:dyDescent="0.3">
      <c r="A136" t="s">
        <v>17</v>
      </c>
    </row>
    <row r="137" spans="1:3" x14ac:dyDescent="0.3">
      <c r="C137" t="s">
        <v>169</v>
      </c>
    </row>
    <row r="138" spans="1:3" x14ac:dyDescent="0.3">
      <c r="C138" t="s">
        <v>170</v>
      </c>
    </row>
    <row r="139" spans="1:3" x14ac:dyDescent="0.3">
      <c r="A139" t="s">
        <v>18</v>
      </c>
    </row>
    <row r="140" spans="1:3" x14ac:dyDescent="0.3">
      <c r="C140" t="s">
        <v>172</v>
      </c>
    </row>
    <row r="141" spans="1:3" x14ac:dyDescent="0.3">
      <c r="C141" t="s">
        <v>173</v>
      </c>
    </row>
    <row r="142" spans="1:3" x14ac:dyDescent="0.3">
      <c r="A142" t="s">
        <v>19</v>
      </c>
    </row>
    <row r="143" spans="1:3" x14ac:dyDescent="0.3">
      <c r="C143" t="s">
        <v>175</v>
      </c>
    </row>
    <row r="144" spans="1:3" x14ac:dyDescent="0.3">
      <c r="C144" t="s">
        <v>176</v>
      </c>
    </row>
    <row r="145" spans="1:3" x14ac:dyDescent="0.3">
      <c r="C145" t="s">
        <v>177</v>
      </c>
    </row>
    <row r="146" spans="1:3" x14ac:dyDescent="0.3">
      <c r="A146" t="s">
        <v>20</v>
      </c>
    </row>
    <row r="147" spans="1:3" x14ac:dyDescent="0.3">
      <c r="C147" t="s">
        <v>80</v>
      </c>
    </row>
    <row r="148" spans="1:3" x14ac:dyDescent="0.3">
      <c r="C148" t="s">
        <v>179</v>
      </c>
    </row>
    <row r="149" spans="1:3" x14ac:dyDescent="0.3">
      <c r="A149" t="s">
        <v>21</v>
      </c>
    </row>
    <row r="150" spans="1:3" x14ac:dyDescent="0.3">
      <c r="C150" t="s">
        <v>181</v>
      </c>
    </row>
    <row r="151" spans="1:3" x14ac:dyDescent="0.3">
      <c r="C151" t="s">
        <v>182</v>
      </c>
    </row>
    <row r="152" spans="1:3" x14ac:dyDescent="0.3">
      <c r="A152" t="s">
        <v>22</v>
      </c>
    </row>
    <row r="153" spans="1:3" x14ac:dyDescent="0.3">
      <c r="C153" t="s">
        <v>184</v>
      </c>
    </row>
    <row r="154" spans="1:3" x14ac:dyDescent="0.3">
      <c r="C154" t="s">
        <v>185</v>
      </c>
    </row>
    <row r="155" spans="1:3" x14ac:dyDescent="0.3">
      <c r="A155" t="s">
        <v>23</v>
      </c>
    </row>
    <row r="156" spans="1:3" x14ac:dyDescent="0.3">
      <c r="C156" t="s">
        <v>187</v>
      </c>
    </row>
    <row r="157" spans="1:3" x14ac:dyDescent="0.3">
      <c r="C157" t="s">
        <v>188</v>
      </c>
    </row>
    <row r="158" spans="1:3" x14ac:dyDescent="0.3">
      <c r="C158" t="s">
        <v>189</v>
      </c>
    </row>
    <row r="159" spans="1:3" x14ac:dyDescent="0.3">
      <c r="C159" t="s">
        <v>190</v>
      </c>
    </row>
    <row r="160" spans="1:3" x14ac:dyDescent="0.3">
      <c r="A160" t="s">
        <v>24</v>
      </c>
    </row>
    <row r="161" spans="1:3" x14ac:dyDescent="0.3">
      <c r="C161" t="s">
        <v>192</v>
      </c>
    </row>
    <row r="162" spans="1:3" x14ac:dyDescent="0.3">
      <c r="C162" t="s">
        <v>193</v>
      </c>
    </row>
    <row r="163" spans="1:3" x14ac:dyDescent="0.3">
      <c r="C163" t="s">
        <v>194</v>
      </c>
    </row>
    <row r="164" spans="1:3" x14ac:dyDescent="0.3">
      <c r="A164" t="s">
        <v>25</v>
      </c>
    </row>
    <row r="165" spans="1:3" x14ac:dyDescent="0.3">
      <c r="C165" t="s">
        <v>196</v>
      </c>
    </row>
    <row r="166" spans="1:3" x14ac:dyDescent="0.3">
      <c r="C166" t="s">
        <v>197</v>
      </c>
    </row>
    <row r="167" spans="1:3" x14ac:dyDescent="0.3">
      <c r="A167" t="s">
        <v>26</v>
      </c>
    </row>
    <row r="168" spans="1:3" x14ac:dyDescent="0.3">
      <c r="C168" t="s">
        <v>199</v>
      </c>
    </row>
    <row r="169" spans="1:3" x14ac:dyDescent="0.3">
      <c r="C169" t="s">
        <v>200</v>
      </c>
    </row>
    <row r="170" spans="1:3" x14ac:dyDescent="0.3">
      <c r="A170" t="s">
        <v>27</v>
      </c>
    </row>
    <row r="171" spans="1:3" x14ac:dyDescent="0.3">
      <c r="C171" t="s">
        <v>202</v>
      </c>
    </row>
    <row r="172" spans="1:3" x14ac:dyDescent="0.3">
      <c r="A172" t="s">
        <v>28</v>
      </c>
    </row>
    <row r="173" spans="1:3" x14ac:dyDescent="0.3">
      <c r="C173" t="s">
        <v>204</v>
      </c>
    </row>
    <row r="174" spans="1:3" x14ac:dyDescent="0.3">
      <c r="A174" t="s">
        <v>29</v>
      </c>
    </row>
    <row r="175" spans="1:3" x14ac:dyDescent="0.3">
      <c r="C175" t="s">
        <v>206</v>
      </c>
    </row>
    <row r="176" spans="1:3" x14ac:dyDescent="0.3">
      <c r="C176" t="s">
        <v>207</v>
      </c>
    </row>
    <row r="177" spans="1:3" x14ac:dyDescent="0.3">
      <c r="A177" t="s">
        <v>30</v>
      </c>
    </row>
    <row r="178" spans="1:3" x14ac:dyDescent="0.3">
      <c r="C178" t="s">
        <v>209</v>
      </c>
    </row>
    <row r="179" spans="1:3" x14ac:dyDescent="0.3">
      <c r="C179" t="s">
        <v>210</v>
      </c>
    </row>
    <row r="180" spans="1:3" x14ac:dyDescent="0.3">
      <c r="C180" t="s">
        <v>211</v>
      </c>
    </row>
    <row r="181" spans="1:3" x14ac:dyDescent="0.3">
      <c r="C181" t="s">
        <v>212</v>
      </c>
    </row>
    <row r="182" spans="1:3" x14ac:dyDescent="0.3">
      <c r="A182" t="s">
        <v>31</v>
      </c>
    </row>
    <row r="183" spans="1:3" x14ac:dyDescent="0.3">
      <c r="C183" t="s">
        <v>214</v>
      </c>
    </row>
    <row r="184" spans="1:3" x14ac:dyDescent="0.3">
      <c r="A184" t="s">
        <v>32</v>
      </c>
    </row>
    <row r="185" spans="1:3" x14ac:dyDescent="0.3">
      <c r="C185" t="s">
        <v>216</v>
      </c>
    </row>
    <row r="186" spans="1:3" x14ac:dyDescent="0.3">
      <c r="C186" t="s">
        <v>217</v>
      </c>
    </row>
    <row r="187" spans="1:3" x14ac:dyDescent="0.3">
      <c r="C187" t="s">
        <v>218</v>
      </c>
    </row>
    <row r="188" spans="1:3" x14ac:dyDescent="0.3">
      <c r="A188" t="s">
        <v>33</v>
      </c>
    </row>
    <row r="189" spans="1:3" x14ac:dyDescent="0.3">
      <c r="C189" t="s">
        <v>220</v>
      </c>
    </row>
    <row r="190" spans="1:3" x14ac:dyDescent="0.3">
      <c r="A190" t="s">
        <v>34</v>
      </c>
    </row>
    <row r="191" spans="1:3" x14ac:dyDescent="0.3">
      <c r="C191" t="s">
        <v>222</v>
      </c>
    </row>
    <row r="192" spans="1:3" x14ac:dyDescent="0.3">
      <c r="C192" t="s">
        <v>223</v>
      </c>
    </row>
    <row r="193" spans="1:3" x14ac:dyDescent="0.3">
      <c r="C193" t="s">
        <v>224</v>
      </c>
    </row>
    <row r="194" spans="1:3" x14ac:dyDescent="0.3">
      <c r="A194" t="s">
        <v>35</v>
      </c>
    </row>
    <row r="195" spans="1:3" x14ac:dyDescent="0.3">
      <c r="C195" t="s">
        <v>226</v>
      </c>
    </row>
    <row r="196" spans="1:3" x14ac:dyDescent="0.3">
      <c r="C19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ML</cp:lastModifiedBy>
  <dcterms:created xsi:type="dcterms:W3CDTF">2018-03-18T07:28:19Z</dcterms:created>
  <dcterms:modified xsi:type="dcterms:W3CDTF">2018-03-20T17:20:49Z</dcterms:modified>
</cp:coreProperties>
</file>