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Syncdisk\Python系统案例\LWMS_sqlite\templates\"/>
    </mc:Choice>
  </mc:AlternateContent>
  <bookViews>
    <workbookView xWindow="0" yWindow="0" windowWidth="28695" windowHeight="13125"/>
  </bookViews>
  <sheets>
    <sheet name="outbound" sheetId="1" r:id="rId1"/>
  </sheets>
  <definedNames>
    <definedName name="_123" localSheetId="0">outbound!$A$1:$K$4</definedName>
  </definedNames>
  <calcPr calcId="162913"/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nnections.xml><?xml version="1.0" encoding="utf-8"?>
<connections xmlns="http://schemas.openxmlformats.org/spreadsheetml/2006/main">
  <connection id="1" name="123" type="6" refreshedVersion="2" background="1" saveData="1">
    <textPr sourceFile="D:\Users\71072137\Desktop\123.csv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<sst xmlns="http://schemas.openxmlformats.org/spreadsheetml/2006/main" count="59" uniqueCount="28">
  <si>
    <t>SAP外胎码</t>
  </si>
  <si>
    <t>物料描述</t>
  </si>
  <si>
    <t>品牌</t>
  </si>
  <si>
    <t>市场</t>
  </si>
  <si>
    <t>产地</t>
  </si>
  <si>
    <t>标签物料码</t>
  </si>
  <si>
    <t>标签物料描述</t>
  </si>
  <si>
    <t>出库数量</t>
  </si>
  <si>
    <t>出库库位</t>
  </si>
  <si>
    <t>出库类型</t>
  </si>
  <si>
    <t>出库备注</t>
  </si>
  <si>
    <t>TBR外\风达\8R22.5\14\FGB20\TL\0</t>
  </si>
  <si>
    <t>风达</t>
  </si>
  <si>
    <t>出口</t>
  </si>
  <si>
    <t>JZ</t>
  </si>
  <si>
    <t>01-03-20</t>
    <phoneticPr fontId="2" type="noConversion"/>
  </si>
  <si>
    <t>欧盟</t>
  </si>
  <si>
    <t>01-03-21</t>
  </si>
  <si>
    <t>巴西</t>
  </si>
  <si>
    <t>01-03-22</t>
  </si>
  <si>
    <t>韩国</t>
  </si>
  <si>
    <t>01-03-23</t>
  </si>
  <si>
    <t>TY</t>
  </si>
  <si>
    <t>01-03-24</t>
  </si>
  <si>
    <t>01-03-25</t>
  </si>
  <si>
    <t>01-03-26</t>
  </si>
  <si>
    <t>01-03-27</t>
  </si>
  <si>
    <t>正常出库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</si>
</sst>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quotePrefix="1" applyNumberForma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3" connectionId="1" autoFormatId="16" applyNumberFormats="0" applyBorderFormats="0" applyFontFormats="1" applyPatternFormats="1" applyAlignmentFormats="0" applyWidthHeightFormats="0">
  <queryTableRefresh nextId="12">
    <queryTableFields count="11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14" sqref="G14"/>
    </sheetView>
  </sheetViews>
  <sheetFormatPr defaultColWidth="9" defaultRowHeight="14.25" x14ac:dyDescent="0.2"/>
  <cols>
    <col min="1" max="1" width="11.625" customWidth="1"/>
    <col min="2" max="2" width="39.75" customWidth="1"/>
    <col min="3" max="3" width="6.5" customWidth="1"/>
    <col min="4" max="5" width="8.25" customWidth="1"/>
    <col min="6" max="6" width="16.125" bestFit="1" customWidth="1"/>
    <col min="7" max="7" width="39.75" customWidth="1"/>
    <col min="8" max="8" width="16.5" customWidth="1"/>
    <col min="9" max="9" width="20" customWidth="1"/>
    <col min="10" max="10" width="16.375" customWidth="1"/>
    <col min="11" max="11" width="18.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1380383350</v>
      </c>
      <c r="B2" s="2" t="s">
        <v>11</v>
      </c>
      <c r="C2" s="2" t="s">
        <v>12</v>
      </c>
      <c r="D2" s="2" t="s">
        <v>13</v>
      </c>
      <c r="E2" s="2" t="s">
        <v>14</v>
      </c>
      <c r="F2" s="3" t="str">
        <f>A2&amp;IF(D2="","00",IF(D2="国内","01",IF(D2="出口","02",IF(D2="欧盟","03",IF(D2="巴西","04",IF(D2="韩国","05","市场未定义"))))))&amp;IF(E2="JZ","00",IF(E2="TY","01","产地未定义"))</f>
        <v>13803833500200</v>
      </c>
      <c r="G2" s="2" t="str">
        <f>B2&amp;"("&amp;D2&amp;"+"&amp;E2&amp;")"</f>
        <v>TBR外\风达\8R22.5\14\FGB20\TL\0(出口+JZ)</v>
      </c>
      <c r="H2" s="2">
        <v>50</v>
      </c>
      <c r="I2" s="4" t="s">
        <v>15</v>
      </c>
      <c r="J2" s="2" t="s">
        <v>27</v>
      </c>
      <c r="K2" s="2"/>
    </row>
    <row r="3" spans="1:11" x14ac:dyDescent="0.2">
      <c r="A3" s="2">
        <v>1380383350</v>
      </c>
      <c r="B3" s="2" t="s">
        <v>11</v>
      </c>
      <c r="C3" s="2" t="s">
        <v>12</v>
      </c>
      <c r="D3" s="2" t="s">
        <v>16</v>
      </c>
      <c r="E3" s="2" t="s">
        <v>14</v>
      </c>
      <c r="F3" s="3" t="str">
        <f t="shared" ref="F3:F9" si="0">A3&amp;IF(D3="","00",IF(D3="国内","01",IF(D3="出口","02",IF(D3="欧盟","03",IF(D3="巴西","04",IF(D3="韩国","05","市场未定义"))))))&amp;IF(E3="JZ","00",IF(E3="TY","01","产地未定义"))</f>
        <v>13803833500300</v>
      </c>
      <c r="G3" s="2" t="str">
        <f t="shared" ref="G3:G9" si="1">B3&amp;"("&amp;D3&amp;"+"&amp;E3&amp;")"</f>
        <v>TBR外\风达\8R22.5\14\FGB20\TL\0(欧盟+JZ)</v>
      </c>
      <c r="H3" s="2">
        <v>100</v>
      </c>
      <c r="I3" s="4" t="s">
        <v>17</v>
      </c>
      <c r="J3" s="2" t="s">
        <v>27</v>
      </c>
      <c r="K3" s="2"/>
    </row>
    <row r="4" spans="1:11" x14ac:dyDescent="0.2">
      <c r="A4" s="2">
        <v>1380383350</v>
      </c>
      <c r="B4" s="2" t="s">
        <v>11</v>
      </c>
      <c r="C4" s="2" t="s">
        <v>12</v>
      </c>
      <c r="D4" s="2" t="s">
        <v>18</v>
      </c>
      <c r="E4" s="2" t="s">
        <v>14</v>
      </c>
      <c r="F4" s="3" t="str">
        <f t="shared" si="0"/>
        <v>13803833500400</v>
      </c>
      <c r="G4" s="2" t="str">
        <f t="shared" si="1"/>
        <v>TBR外\风达\8R22.5\14\FGB20\TL\0(巴西+JZ)</v>
      </c>
      <c r="H4" s="2">
        <v>30</v>
      </c>
      <c r="I4" s="4" t="s">
        <v>19</v>
      </c>
      <c r="J4" s="2" t="s">
        <v>27</v>
      </c>
      <c r="K4" s="2"/>
    </row>
    <row r="5" spans="1:11" x14ac:dyDescent="0.2">
      <c r="A5" s="2">
        <v>1380383350</v>
      </c>
      <c r="B5" s="2" t="s">
        <v>11</v>
      </c>
      <c r="C5" s="2" t="s">
        <v>12</v>
      </c>
      <c r="D5" s="2" t="s">
        <v>20</v>
      </c>
      <c r="E5" s="2" t="s">
        <v>14</v>
      </c>
      <c r="F5" s="3" t="str">
        <f t="shared" si="0"/>
        <v>13803833500500</v>
      </c>
      <c r="G5" s="2" t="str">
        <f t="shared" si="1"/>
        <v>TBR外\风达\8R22.5\14\FGB20\TL\0(韩国+JZ)</v>
      </c>
      <c r="H5" s="2">
        <v>20</v>
      </c>
      <c r="I5" s="4" t="s">
        <v>21</v>
      </c>
      <c r="J5" s="2" t="s">
        <v>27</v>
      </c>
      <c r="K5" s="2"/>
    </row>
    <row r="6" spans="1:11" x14ac:dyDescent="0.2">
      <c r="A6" s="2">
        <v>1380383350</v>
      </c>
      <c r="B6" s="2" t="s">
        <v>11</v>
      </c>
      <c r="C6" s="2" t="s">
        <v>12</v>
      </c>
      <c r="D6" s="2" t="s">
        <v>13</v>
      </c>
      <c r="E6" s="2" t="s">
        <v>22</v>
      </c>
      <c r="F6" s="3" t="str">
        <f t="shared" si="0"/>
        <v>13803833500201</v>
      </c>
      <c r="G6" s="2" t="str">
        <f t="shared" si="1"/>
        <v>TBR外\风达\8R22.5\14\FGB20\TL\0(出口+TY)</v>
      </c>
      <c r="H6" s="2">
        <v>70</v>
      </c>
      <c r="I6" s="4" t="s">
        <v>23</v>
      </c>
      <c r="J6" s="2" t="s">
        <v>27</v>
      </c>
      <c r="K6" s="2"/>
    </row>
    <row r="7" spans="1:11" x14ac:dyDescent="0.2">
      <c r="A7" s="2">
        <v>1380383350</v>
      </c>
      <c r="B7" s="2" t="s">
        <v>11</v>
      </c>
      <c r="C7" s="2" t="s">
        <v>12</v>
      </c>
      <c r="D7" s="2" t="s">
        <v>16</v>
      </c>
      <c r="E7" s="2" t="s">
        <v>22</v>
      </c>
      <c r="F7" s="3" t="str">
        <f t="shared" si="0"/>
        <v>13803833500301</v>
      </c>
      <c r="G7" s="2" t="str">
        <f t="shared" si="1"/>
        <v>TBR外\风达\8R22.5\14\FGB20\TL\0(欧盟+TY)</v>
      </c>
      <c r="H7" s="2">
        <v>60</v>
      </c>
      <c r="I7" s="4" t="s">
        <v>24</v>
      </c>
      <c r="J7" s="2" t="s">
        <v>27</v>
      </c>
      <c r="K7" s="2"/>
    </row>
    <row r="8" spans="1:11" x14ac:dyDescent="0.2">
      <c r="A8" s="2">
        <v>1380383350</v>
      </c>
      <c r="B8" s="2" t="s">
        <v>11</v>
      </c>
      <c r="C8" s="2" t="s">
        <v>12</v>
      </c>
      <c r="D8" s="2" t="s">
        <v>18</v>
      </c>
      <c r="E8" s="2" t="s">
        <v>22</v>
      </c>
      <c r="F8" s="3" t="str">
        <f t="shared" si="0"/>
        <v>13803833500401</v>
      </c>
      <c r="G8" s="2" t="str">
        <f t="shared" si="1"/>
        <v>TBR外\风达\8R22.5\14\FGB20\TL\0(巴西+TY)</v>
      </c>
      <c r="H8" s="2">
        <v>35</v>
      </c>
      <c r="I8" s="4" t="s">
        <v>25</v>
      </c>
      <c r="J8" s="2" t="s">
        <v>27</v>
      </c>
      <c r="K8" s="2"/>
    </row>
    <row r="9" spans="1:11" x14ac:dyDescent="0.2">
      <c r="A9" s="2">
        <v>1380383350</v>
      </c>
      <c r="B9" s="2" t="s">
        <v>11</v>
      </c>
      <c r="C9" s="2" t="s">
        <v>12</v>
      </c>
      <c r="D9" s="2" t="s">
        <v>20</v>
      </c>
      <c r="E9" s="2" t="s">
        <v>22</v>
      </c>
      <c r="F9" s="3" t="str">
        <f t="shared" si="0"/>
        <v>13803833500501</v>
      </c>
      <c r="G9" s="2" t="str">
        <f t="shared" si="1"/>
        <v>TBR外\风达\8R22.5\14\FGB20\TL\0(韩国+TY)</v>
      </c>
      <c r="H9" s="2">
        <v>45</v>
      </c>
      <c r="I9" s="4" t="s">
        <v>26</v>
      </c>
      <c r="J9" s="2" t="s">
        <v>27</v>
      </c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</sheetData>
  <phoneticPr fontId="2" type="noConversion"/>
  <dataValidations count="3">
    <dataValidation type="list" allowBlank="1" showInputMessage="1" showErrorMessage="1" sqref="D2:D9">
      <formula1>",国内,出口,欧盟,巴西,韩国"</formula1>
    </dataValidation>
    <dataValidation type="list" allowBlank="1" showInputMessage="1" showErrorMessage="1" sqref="J2:J24">
      <formula1>"正常出库,返库"</formula1>
    </dataValidation>
    <dataValidation type="list" allowBlank="1" showInputMessage="1" showErrorMessage="1" sqref="E2:E9">
      <formula1>"JZ,TY"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outbound</vt:lpstr>
      <vt:lpstr>outbound!_123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孙英杰</dc:creator>
  <cp:lastModifiedBy>孙英杰</cp:lastModifiedBy>
  <dcterms:created xsi:type="dcterms:W3CDTF">2024-05-17T06:53:00Z</dcterms:created>
  <dcterms:modified xsi:type="dcterms:W3CDTF">2024-07-05T10:02:53Z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